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Z:\GESTORES_OCI\3. Informes de Seguimientos\7. Plan de Mejoramiento Institucional\13. PMI ISem2021\Final\"/>
    </mc:Choice>
  </mc:AlternateContent>
  <xr:revisionPtr revIDLastSave="0" documentId="13_ncr:1_{C0808A0A-6832-4AC9-B31D-983AA28A7639}" xr6:coauthVersionLast="47" xr6:coauthVersionMax="47" xr10:uidLastSave="{00000000-0000-0000-0000-000000000000}"/>
  <bookViews>
    <workbookView xWindow="-120" yWindow="-120" windowWidth="29040" windowHeight="15840" activeTab="2" xr2:uid="{00000000-000D-0000-FFFF-FFFF00000000}"/>
  </bookViews>
  <sheets>
    <sheet name="Resumen" sheetId="4" r:id="rId1"/>
    <sheet name="CGR" sheetId="1" r:id="rId2"/>
    <sheet name="PMI" sheetId="14" r:id="rId3"/>
    <sheet name="Hoja2" sheetId="12" r:id="rId4"/>
    <sheet name="Hoja1" sheetId="13" state="hidden" r:id="rId5"/>
  </sheets>
  <externalReferences>
    <externalReference r:id="rId6"/>
  </externalReferences>
  <definedNames>
    <definedName name="_xlnm._FilterDatabase" localSheetId="1" hidden="1">CGR!$B$5:$JY$660</definedName>
    <definedName name="_xlnm._FilterDatabase" localSheetId="2" hidden="1">PMI!$A$3:$AW$369</definedName>
    <definedName name="accionesdeMejoramient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4" i="4" l="1"/>
  <c r="O53" i="4"/>
  <c r="O52" i="4"/>
  <c r="O51" i="4"/>
  <c r="O50" i="4"/>
  <c r="O49" i="4"/>
  <c r="O48" i="4"/>
  <c r="O47" i="4"/>
  <c r="O46" i="4"/>
  <c r="O45" i="4"/>
  <c r="O44" i="4"/>
  <c r="O43" i="4"/>
  <c r="O42" i="4"/>
  <c r="O41" i="4"/>
  <c r="O40" i="4"/>
  <c r="O39" i="4"/>
  <c r="O38" i="4"/>
  <c r="O37" i="4"/>
  <c r="O36" i="4"/>
  <c r="O35" i="4"/>
  <c r="O34" i="4"/>
  <c r="O33" i="4"/>
  <c r="O32" i="4"/>
  <c r="O364" i="14" l="1"/>
  <c r="O358" i="14"/>
  <c r="O352" i="14"/>
  <c r="O346" i="14"/>
  <c r="O340" i="14"/>
  <c r="O334" i="14"/>
  <c r="O328" i="14"/>
  <c r="O322" i="14"/>
  <c r="O316" i="14"/>
  <c r="O310" i="14"/>
  <c r="O309" i="14"/>
  <c r="O308" i="14"/>
  <c r="O307" i="14"/>
  <c r="O306" i="14"/>
  <c r="O305" i="14"/>
  <c r="O304" i="14"/>
  <c r="O292" i="14"/>
  <c r="O286" i="14"/>
  <c r="O280" i="14"/>
  <c r="O274" i="14"/>
  <c r="O268" i="14"/>
  <c r="O262" i="14"/>
  <c r="O256" i="14"/>
  <c r="O250" i="14"/>
  <c r="O244" i="14"/>
  <c r="A244" i="14"/>
  <c r="A250" i="14" s="1"/>
  <c r="A256" i="14" s="1"/>
  <c r="A262" i="14" s="1"/>
  <c r="A268" i="14" s="1"/>
  <c r="A274" i="14" s="1"/>
  <c r="A280" i="14" s="1"/>
  <c r="A286" i="14" s="1"/>
  <c r="A292" i="14" s="1"/>
  <c r="A298" i="14" s="1"/>
  <c r="A304" i="14" s="1"/>
  <c r="O238" i="14"/>
  <c r="O232" i="14"/>
  <c r="J5" i="12"/>
  <c r="J6" i="12"/>
  <c r="J7" i="12"/>
  <c r="J8" i="12"/>
  <c r="J9" i="12"/>
  <c r="J10" i="12"/>
  <c r="J11" i="12"/>
  <c r="J12" i="12"/>
  <c r="J13" i="12"/>
  <c r="J14" i="12"/>
  <c r="J15" i="12"/>
  <c r="J16" i="12"/>
  <c r="J4" i="12"/>
  <c r="F17" i="12"/>
  <c r="E5" i="12"/>
  <c r="E6" i="12"/>
  <c r="E7" i="12"/>
  <c r="E8" i="12"/>
  <c r="E9" i="12"/>
  <c r="E10" i="12"/>
  <c r="E11" i="12"/>
  <c r="E12" i="12"/>
  <c r="E13" i="12"/>
  <c r="E14" i="12"/>
  <c r="E15" i="12"/>
  <c r="E16" i="12"/>
  <c r="E4" i="12"/>
  <c r="Q583" i="1"/>
  <c r="N660" i="1" l="1"/>
  <c r="N659" i="1"/>
  <c r="N658" i="1"/>
  <c r="Q657" i="1"/>
  <c r="Q466" i="1"/>
  <c r="N466" i="1"/>
  <c r="N657" i="1"/>
  <c r="N426" i="1"/>
  <c r="Q655" i="1"/>
  <c r="Q656" i="1"/>
  <c r="N656" i="1"/>
  <c r="N655" i="1"/>
  <c r="N601" i="1" l="1"/>
  <c r="N583" i="1"/>
  <c r="N654"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4" i="1"/>
  <c r="N585" i="1"/>
  <c r="N586" i="1"/>
  <c r="N587" i="1"/>
  <c r="N588" i="1"/>
  <c r="N589" i="1"/>
  <c r="N590" i="1"/>
  <c r="N591" i="1"/>
  <c r="N592" i="1"/>
  <c r="N593" i="1"/>
  <c r="N594" i="1"/>
  <c r="N595" i="1"/>
  <c r="N596" i="1"/>
  <c r="N597" i="1"/>
  <c r="N598" i="1"/>
  <c r="N599" i="1"/>
  <c r="N600"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N6" i="1"/>
  <c r="I47" i="12" l="1"/>
  <c r="H47" i="12"/>
  <c r="G47" i="12"/>
  <c r="F47" i="12"/>
  <c r="E47" i="12"/>
  <c r="D47" i="12"/>
  <c r="J46" i="12"/>
  <c r="J45" i="12"/>
  <c r="J44" i="12"/>
  <c r="J43" i="12"/>
  <c r="J42" i="12"/>
  <c r="J41" i="12"/>
  <c r="J40" i="12"/>
  <c r="J39" i="12"/>
  <c r="J38" i="12"/>
  <c r="J37" i="12"/>
  <c r="J36" i="12"/>
  <c r="J35" i="12"/>
  <c r="J34" i="12"/>
  <c r="J47" i="12" l="1"/>
  <c r="F27" i="13"/>
  <c r="E27" i="13"/>
  <c r="D27" i="13"/>
  <c r="C26" i="13"/>
  <c r="C25" i="13"/>
  <c r="C24" i="13"/>
  <c r="G23" i="13"/>
  <c r="C23" i="13"/>
  <c r="C22" i="13"/>
  <c r="C21" i="13"/>
  <c r="G20" i="13"/>
  <c r="C20" i="13"/>
  <c r="G19" i="13"/>
  <c r="C19" i="13"/>
  <c r="C18" i="13"/>
  <c r="G17" i="13"/>
  <c r="C17" i="13"/>
  <c r="G16" i="13"/>
  <c r="C16" i="13"/>
  <c r="C15" i="13"/>
  <c r="C14" i="13"/>
  <c r="C13" i="13"/>
  <c r="C12" i="13"/>
  <c r="C11" i="13"/>
  <c r="G10" i="13"/>
  <c r="C10" i="13"/>
  <c r="C9" i="13"/>
  <c r="C8" i="13"/>
  <c r="C7" i="13"/>
  <c r="C6" i="13"/>
  <c r="C5" i="13"/>
  <c r="M50" i="4"/>
  <c r="M37" i="4"/>
  <c r="G37" i="4" s="1"/>
  <c r="M44" i="4"/>
  <c r="M46" i="4"/>
  <c r="G46" i="4" s="1"/>
  <c r="M43" i="4"/>
  <c r="G43" i="4" s="1"/>
  <c r="I52" i="4"/>
  <c r="I51" i="4"/>
  <c r="C51" i="4" s="1"/>
  <c r="I46" i="4"/>
  <c r="I47" i="4"/>
  <c r="I48" i="4"/>
  <c r="I49" i="4"/>
  <c r="I42" i="4"/>
  <c r="I41" i="4"/>
  <c r="I43" i="4"/>
  <c r="I44" i="4"/>
  <c r="I37" i="4"/>
  <c r="I39" i="4"/>
  <c r="I50" i="4"/>
  <c r="I33" i="4"/>
  <c r="J54" i="4"/>
  <c r="L54" i="4"/>
  <c r="K54" i="4"/>
  <c r="I34" i="4"/>
  <c r="I35" i="4"/>
  <c r="I36" i="4"/>
  <c r="I38" i="4"/>
  <c r="I40" i="4"/>
  <c r="I45" i="4"/>
  <c r="I53" i="4"/>
  <c r="I32" i="4"/>
  <c r="E17" i="12"/>
  <c r="G17" i="12"/>
  <c r="H17" i="12"/>
  <c r="I17" i="12"/>
  <c r="D17" i="12"/>
  <c r="C38" i="4"/>
  <c r="C49" i="4"/>
  <c r="C50" i="4"/>
  <c r="C53" i="4"/>
  <c r="C32" i="4"/>
  <c r="F42" i="4"/>
  <c r="F47" i="4"/>
  <c r="F48" i="4"/>
  <c r="F49" i="4"/>
  <c r="F43" i="4"/>
  <c r="F46" i="4"/>
  <c r="F44" i="4"/>
  <c r="F37" i="4"/>
  <c r="F50" i="4"/>
  <c r="F33" i="4"/>
  <c r="G47" i="4"/>
  <c r="G48" i="4"/>
  <c r="G49" i="4"/>
  <c r="G40" i="4"/>
  <c r="G42" i="4"/>
  <c r="G41" i="4"/>
  <c r="G44" i="4"/>
  <c r="G39" i="4"/>
  <c r="G33" i="4"/>
  <c r="F34" i="4"/>
  <c r="F35" i="4"/>
  <c r="F36" i="4"/>
  <c r="F38" i="4"/>
  <c r="F39" i="4"/>
  <c r="F40" i="4"/>
  <c r="F41" i="4"/>
  <c r="F45" i="4"/>
  <c r="F51" i="4"/>
  <c r="F52" i="4"/>
  <c r="F53" i="4"/>
  <c r="F32" i="4"/>
  <c r="E33" i="4"/>
  <c r="E34" i="4"/>
  <c r="E35" i="4"/>
  <c r="E36" i="4"/>
  <c r="E37" i="4"/>
  <c r="E38" i="4"/>
  <c r="E39" i="4"/>
  <c r="E40" i="4"/>
  <c r="E41" i="4"/>
  <c r="E42" i="4"/>
  <c r="E43" i="4"/>
  <c r="E44" i="4"/>
  <c r="E45" i="4"/>
  <c r="E46" i="4"/>
  <c r="E47" i="4"/>
  <c r="E48" i="4"/>
  <c r="E49" i="4"/>
  <c r="E50" i="4"/>
  <c r="E51" i="4"/>
  <c r="E52" i="4"/>
  <c r="E53" i="4"/>
  <c r="E32" i="4"/>
  <c r="D33" i="4"/>
  <c r="D34" i="4"/>
  <c r="D35" i="4"/>
  <c r="D36" i="4"/>
  <c r="D37" i="4"/>
  <c r="D38" i="4"/>
  <c r="D39" i="4"/>
  <c r="D40" i="4"/>
  <c r="D41" i="4"/>
  <c r="D42" i="4"/>
  <c r="D43" i="4"/>
  <c r="D44" i="4"/>
  <c r="D45" i="4"/>
  <c r="D46" i="4"/>
  <c r="D47" i="4"/>
  <c r="D48" i="4"/>
  <c r="D49" i="4"/>
  <c r="D50" i="4"/>
  <c r="D51" i="4"/>
  <c r="D52" i="4"/>
  <c r="D53" i="4"/>
  <c r="D32" i="4"/>
  <c r="C36" i="4"/>
  <c r="C52" i="4"/>
  <c r="C33" i="4"/>
  <c r="Q6" i="1"/>
  <c r="BH326" i="1"/>
  <c r="BI326" i="1" s="1"/>
  <c r="S54" i="4"/>
  <c r="R54" i="4"/>
  <c r="P54" i="4"/>
  <c r="G34" i="4"/>
  <c r="G35" i="4"/>
  <c r="G36" i="4"/>
  <c r="G38" i="4"/>
  <c r="G45" i="4"/>
  <c r="G51" i="4"/>
  <c r="G53" i="4"/>
  <c r="G32" i="4"/>
  <c r="C48" i="4" l="1"/>
  <c r="C43" i="4"/>
  <c r="C44" i="4"/>
  <c r="C45" i="4"/>
  <c r="O54" i="4"/>
  <c r="P63" i="4" s="1"/>
  <c r="C41" i="4"/>
  <c r="C40" i="4"/>
  <c r="C42" i="4"/>
  <c r="C39" i="4"/>
  <c r="C47" i="4"/>
  <c r="G54" i="4"/>
  <c r="C35" i="4"/>
  <c r="C37" i="4"/>
  <c r="C46" i="4"/>
  <c r="D54" i="4"/>
  <c r="I54" i="4"/>
  <c r="J62" i="4" s="1"/>
  <c r="E54" i="4"/>
  <c r="F54" i="4"/>
  <c r="J17" i="12"/>
  <c r="C27" i="13"/>
  <c r="G27" i="13"/>
  <c r="C34" i="4"/>
  <c r="M54" i="4"/>
  <c r="P66" i="4" l="1"/>
  <c r="P64" i="4"/>
  <c r="P62" i="4"/>
  <c r="P65" i="4"/>
  <c r="C54" i="4"/>
  <c r="J65" i="4"/>
  <c r="J63" i="4"/>
  <c r="J66" i="4"/>
  <c r="J6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Johana Catherine Molano Caballero</author>
  </authors>
  <commentList>
    <comment ref="J21" authorId="0" shapeId="0" xr:uid="{00000000-0006-0000-0100-000001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22" authorId="0" shapeId="0" xr:uid="{00000000-0006-0000-0100-000002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I24" authorId="0" shapeId="0" xr:uid="{00000000-0006-0000-0100-000003000000}">
      <text>
        <r>
          <rPr>
            <b/>
            <sz val="9"/>
            <color indexed="81"/>
            <rFont val="Tahoma"/>
            <family val="2"/>
          </rPr>
          <t>Johana Catherine Molano Caballero:</t>
        </r>
        <r>
          <rPr>
            <sz val="9"/>
            <color indexed="81"/>
            <rFont val="Tahoma"/>
            <family val="2"/>
          </rPr>
          <t xml:space="preserve">
Realizar un Informe de  existencia de procesos agrarios en  los predios ubicados en las veredas Caño Evaristo y Esteros Altos.</t>
        </r>
      </text>
    </comment>
    <comment ref="I27" authorId="0" shapeId="0" xr:uid="{00000000-0006-0000-0100-000004000000}">
      <text>
        <r>
          <rPr>
            <b/>
            <sz val="9"/>
            <color indexed="81"/>
            <rFont val="Tahoma"/>
            <family val="2"/>
          </rPr>
          <t>Johana Catherine Molano Caballero:</t>
        </r>
        <r>
          <rPr>
            <sz val="9"/>
            <color indexed="81"/>
            <rFont val="Tahoma"/>
            <family val="2"/>
          </rPr>
          <t xml:space="preserve">
Realizar un Informe de  existencia del proceso agrario en el Predio Danubio.</t>
        </r>
      </text>
    </comment>
    <comment ref="J537" authorId="0" shapeId="0" xr:uid="{00000000-0006-0000-0100-000005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537" authorId="0" shapeId="0" xr:uid="{00000000-0006-0000-0100-000006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538" authorId="0" shapeId="0" xr:uid="{00000000-0006-0000-0100-000007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647" authorId="0" shapeId="0" xr:uid="{00000000-0006-0000-0100-000008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647" authorId="0" shapeId="0" xr:uid="{00000000-0006-0000-0100-000009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J648" authorId="0" shapeId="0" xr:uid="{00000000-0006-0000-0100-00000A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 ref="K648" authorId="0" shapeId="0" xr:uid="{00000000-0006-0000-0100-00000B000000}">
      <text>
        <r>
          <rPr>
            <b/>
            <sz val="9"/>
            <color indexed="81"/>
            <rFont val="Tahoma"/>
            <family val="2"/>
          </rPr>
          <t>Johana Catherine Molano Caballero:</t>
        </r>
        <r>
          <rPr>
            <sz val="9"/>
            <color indexed="81"/>
            <rFont val="Tahoma"/>
            <family val="2"/>
          </rPr>
          <t xml:space="preserve">
Informe de Gestión del Procedimiento Especial Agrario de clarificación de la propiedad.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D3" authorId="0" shapeId="0" xr:uid="{086F2D32-56DC-47C0-8E07-A76CD5FA1C3F}">
      <text>
        <r>
          <rPr>
            <b/>
            <sz val="9"/>
            <color indexed="81"/>
            <rFont val="Tahoma"/>
            <family val="2"/>
          </rPr>
          <t>USUARIO:</t>
        </r>
        <r>
          <rPr>
            <sz val="9"/>
            <color indexed="81"/>
            <rFont val="Tahoma"/>
            <family val="2"/>
          </rPr>
          <t xml:space="preserve">
En Terminos, Retrasado, Ejecutada </t>
        </r>
      </text>
    </comment>
    <comment ref="AG3" authorId="0" shapeId="0" xr:uid="{16B80FD0-6A77-4482-80E2-F7E4BBC3418B}">
      <text>
        <r>
          <rPr>
            <b/>
            <sz val="9"/>
            <color indexed="81"/>
            <rFont val="Tahoma"/>
            <family val="2"/>
          </rPr>
          <t>USUARIO:</t>
        </r>
        <r>
          <rPr>
            <sz val="9"/>
            <color indexed="81"/>
            <rFont val="Tahoma"/>
            <family val="2"/>
          </rPr>
          <t xml:space="preserve">
Solo se evalua cuando ya se han ejecutado todas las actividades del plan. SI/NO - PENDIENTE</t>
        </r>
      </text>
    </comment>
    <comment ref="AI3" authorId="0" shapeId="0" xr:uid="{E0354BE0-071A-4738-9311-E5FF2CD292DA}">
      <text>
        <r>
          <rPr>
            <b/>
            <sz val="9"/>
            <color indexed="81"/>
            <rFont val="Tahoma"/>
            <family val="2"/>
          </rPr>
          <t>USUARIO:</t>
        </r>
        <r>
          <rPr>
            <sz val="9"/>
            <color indexed="81"/>
            <rFont val="Tahoma"/>
            <family val="2"/>
          </rPr>
          <t xml:space="preserve">
SI/NO - PENDIENTE</t>
        </r>
      </text>
    </comment>
  </commentList>
</comments>
</file>

<file path=xl/sharedStrings.xml><?xml version="1.0" encoding="utf-8"?>
<sst xmlns="http://schemas.openxmlformats.org/spreadsheetml/2006/main" count="24893" uniqueCount="5727">
  <si>
    <t>DESCRIPCIÓN DEL HALLAZGO</t>
  </si>
  <si>
    <t>CAUSA DEL HALLAZGO</t>
  </si>
  <si>
    <t>ACCIÓN DE MEJORA</t>
  </si>
  <si>
    <t>ACTIVIDADES / DESCRIPCIÓN</t>
  </si>
  <si>
    <t>ACTIVIDADES / UNIDAD DE MEDIDA</t>
  </si>
  <si>
    <t>ACTIVIDADES / CANTIDADES UNIDAD DE MEDIDA</t>
  </si>
  <si>
    <t>ACTIVIDADES / FECHA DE INICIO</t>
  </si>
  <si>
    <t>ACTIVIDADES / FECHA DE TERMINACIÓN</t>
  </si>
  <si>
    <t>ACTIVIDADES / PLAZO EN SEMANAS</t>
  </si>
  <si>
    <t>ACTIVIDADES / AVANCE FÍSICO DE EJECUCIÓN</t>
  </si>
  <si>
    <t xml:space="preserve">Posible inexistencia de instrumentos de seguimiento al estado de los indicadores estratégicos </t>
  </si>
  <si>
    <t>Diseñar un instrumento de seguimiento al impacto de la gestión de la entidad</t>
  </si>
  <si>
    <t>Diseñar un cuadro de mando de control para realizar seguimiento a los indicadores estratégicos de la entidad</t>
  </si>
  <si>
    <t>Cuadro de mando de control diseñado y en operación</t>
  </si>
  <si>
    <t>Actividad ejecutada.</t>
  </si>
  <si>
    <t>INCODER. Auditoria Financiera vigencia fiscal 2014</t>
  </si>
  <si>
    <t>Oficina de Planeación</t>
  </si>
  <si>
    <t>Se observó cuadro de mando de control, el cual incluye los indicadores definidos para cada uno de los objetivos y prespectivas definidas.</t>
  </si>
  <si>
    <t>Actividad ejecutada con corte al primer trimestre del 2019.</t>
  </si>
  <si>
    <t>Posible deficiencia o insuficiencia de instrumentos para seguimiento a la ejecución de metas</t>
  </si>
  <si>
    <t>Realizar seguimientos a la ejecución del plan de acción institucional</t>
  </si>
  <si>
    <t xml:space="preserve">Realizar seguimientos trimestrales a la ejecución del plan de acción institucional </t>
  </si>
  <si>
    <t>Seguimientos a Plan realizados</t>
  </si>
  <si>
    <t>Se evidenciaron los 3 informes de gestión correspondientes al primer trimestre, segundo trimestre y tercer trimestre de la vigencia 2017, en los que se refleja el monitoreo y seguimiento de los avances institucionales y de cada una de las dependencias de la Agencia Nacional de Tierras. Por lo anterior, se verificó que la actividad se ejecutó en un 100%, según la acción establecida y el reporte presentado por la Dependencia.</t>
  </si>
  <si>
    <t>Se evidenciaron los 3 informes de gestión correspondientes al primer trimestre, segundo trimestre y tercer trimestre de la vigencia 2017, en los que se refleja el monitoreo y seguimiento de los avances institucionales y de cada una de las dependencias de la Agencia Nacional de Tierras.  Por lo anterior, se verificó que la actividad se ejecutó en un 100%, según la acción establecida y el reporte presentado por la Dependencia.</t>
  </si>
  <si>
    <t>Posible inexistencia de instrumentos de planeación para descongestionar revocatoorias</t>
  </si>
  <si>
    <t>Diseñar Plan de que permita identificar, priorizar y realizar gestión para los trámites administrativos de revocatoria directa</t>
  </si>
  <si>
    <t>Elaborar un Plan de Descongestión Revocatorias</t>
  </si>
  <si>
    <t>Plan elaborado</t>
  </si>
  <si>
    <t>Dirección de Acceso a Tierras</t>
  </si>
  <si>
    <t xml:space="preserve">Se observó informe de Plan de  mejoramiento elaborado por la Subdirección de Acceso a Tierras por demanda y descongestión, en el que describen las actividades desarrolladas en el marco del plan de trabajo de Descongestión de Revocatorias con la definición de estas actuaciones ( Solicitud y estudio de expedientes, Actos administrativos de archivo y Revocatoria de titulación de baldíos). De igual forma, se observaron los soportes correspondientes de la ejecución de dicho plan entre octubre de 2018 y marzo de 2019).
Por lo anterior, se da cumplimiento de 100%. Sin embargo la actividad fue ejecutada con fecha posterior a la programada. </t>
  </si>
  <si>
    <t>Posible atomización de controles para el desembolso de los subsidios</t>
  </si>
  <si>
    <t>Diseñar y socializar un  procedimiento  de Materialización del subsidio-Adquisición del predio</t>
  </si>
  <si>
    <t>Procedimiento diseñado y divulgado</t>
  </si>
  <si>
    <t>Subdirección de Acceso a Tierras en Zonas Focalizadas</t>
  </si>
  <si>
    <t>Dirección Acceso a Tierras</t>
  </si>
  <si>
    <t>Se verificó la existencia del procedimiento código ACCTIP-016  Materialización del subsidio - Adquisición de predio, así como su publicación en la Intranet Institucional. Por lo anterior, se verificó que la actividad se ejecutó en un 100%, según la acción establecida y el reporte presentado por la Dependencia.</t>
  </si>
  <si>
    <t>Posibles deficiencias en el seguimiento al desembolso de subsidio del Proyecto</t>
  </si>
  <si>
    <t>Revisar y establecer rutas de los expedientes entregados por el INCODER, y el estado de ejecución del proyecto C1-ANT-MED-081.</t>
  </si>
  <si>
    <t>Realizar un informe sobre el estado de ejecución del Proyectos C1-ANT-MED-081 a fin de establecer las acciones a seguir</t>
  </si>
  <si>
    <t>Informe elaborado</t>
  </si>
  <si>
    <t>Se observó informe de proyecto productivo C1-ANT-MED-081</t>
  </si>
  <si>
    <t>Diseñar y socializar un procedimiento para la Materialización del subsidio-Apoyo para cubrir los requerimientos financieros, incluyendo tareas asociadas con la solicitud de desembolso</t>
  </si>
  <si>
    <t>Diseñar y socializar un  prcedimiento  de Materialización del subsidio-Apoyo para cubrir los requerimientos financieros</t>
  </si>
  <si>
    <t>Posible ausencia o inexistencia de instrumentos de planeación a través de los cuales se le gaha seguimiento a desembolso de subsidios</t>
  </si>
  <si>
    <t>Establecer un Plan de acción en la Dirección de Acceso a Tierras, en el que se incluyan metas, productos y actividades asociadas a desembolso de subsidios.</t>
  </si>
  <si>
    <t>Plan de acción diseñado y en implementación</t>
  </si>
  <si>
    <t>Se verificó el seguimiento realizado al plan de acción establecido por la Dirección de Acceso a Tierras, el cual contiene el avance registrado con corte a noviembre de 2017.</t>
  </si>
  <si>
    <t>Posible inexistencia o insuficiencia de controles en procedimiento para el desembolso o trámite de los subisidos requeridos por los beneficiarios</t>
  </si>
  <si>
    <t>Diseñar y socializar un  prcedimiento  de Materialización del subsidio-Adquisición del predio</t>
  </si>
  <si>
    <t>Posible inexistencia de controles en procedimiento para el desembolso o trámite de los subisidos requeridos por los beneficiarios.</t>
  </si>
  <si>
    <t>Diseñar y socializar un procedimiento para la Adjudicación del Subsidio Integral de Reforma Agraria incluyendo controles asociados a la verificación de requisitos</t>
  </si>
  <si>
    <t>Diseñar y socializar un  procedimiento  de Materialización del subsidio-Apoyo para cubrir los requerimientos financieros</t>
  </si>
  <si>
    <t>Posibles inexistencias de actividades en el procedimiento establecido para controlar la realización de las Audiencias públicas.</t>
  </si>
  <si>
    <t>Diseñar y socializar un procedimiento, en el que se incluyan actividades asociadas con la convocatoria y realización de las Audiencias Públicas.</t>
  </si>
  <si>
    <t>Diseñar y socializar un  procedimiento  de  Constitución de Zonas de Reserva Campesina-ZRC</t>
  </si>
  <si>
    <t>Subdirección de Administración de Tierras de la Nación</t>
  </si>
  <si>
    <t xml:space="preserve">Dirección Acceso a Tierras </t>
  </si>
  <si>
    <t>Se observó documento publicado en la Intranet.</t>
  </si>
  <si>
    <t>Realizar seguimientos a la ejecución del plan de acción institucional.</t>
  </si>
  <si>
    <t>Realizar seguimientos trimestrales a la ejecución del plan de acción institucional.</t>
  </si>
  <si>
    <t>Dirección de Asuntos Étnicos</t>
  </si>
  <si>
    <t>Se verificó el seguimiento realizado al plan de acción establecido por la Dirección de Asuntos Étnicos, el cual contiene registrado el avance y/o cumplimiento de cada una de las actividades establecidas</t>
  </si>
  <si>
    <t>Posibles deficiencias o insuficiencia de controles documentados para el desarrollo de Iniciativas Comunitarias</t>
  </si>
  <si>
    <t>Diseñar y socializar un Instructivo para la implementación de iniciativas comunitarias con enfoque diferencial étnico, asociadas al componente de legalización de tierras.</t>
  </si>
  <si>
    <t>Instructivo diseñado y socializado</t>
  </si>
  <si>
    <t>Se verificó la existencia del Instructivo código ACCTII-002  para la implementación de iniciativas comunitarias con enfoque diferencial étnico asociadas al componente de legalización de tierras, así mismo su publicación en la Intranet Institucional. Por lo anterior, se verificó que la actividad se ejecutó en un 100%, según la acción establecida y el reporte presentado por la Dependencia.</t>
  </si>
  <si>
    <t>Posibles deficiencias en controles documentales respecto al lleno de requisitos en la adquisición de predios para comunidades étnicas.</t>
  </si>
  <si>
    <t xml:space="preserve">Diseñar y publicar un  procedimiento, que contega controles relacionados con la adquisición de predios para comunidades étnicas, implementando en el formato de escritura el parágrafo " el bien debe estar libre de todo gravamen, saneado, sin vicios y con paz y salvos catastrales y por conceptos de servicios públicos en el evento que los posea".  </t>
  </si>
  <si>
    <t>Diseñar y publicar el procedimiento de adquisición de predios para comunidades étnicas.</t>
  </si>
  <si>
    <t>Se verificó la existencia del procedimiento código ACCTI-P-010 Compra directa de predios, así mismo su publicación en la Intranet institucional. Por lo anterior, se verificó que la actividad se ejecutó en un 100%, según la acción establecida y el reporte presentado por la Dependencia.</t>
  </si>
  <si>
    <t>Posibles deficiencias en controles  de entrega y recibo material de predios adquiridos.</t>
  </si>
  <si>
    <t>Diseñar y publicar un  procedimiento, que contega controles relacionados con la adquisición de predios para comunidades étnicas.</t>
  </si>
  <si>
    <t>Diseña y publicar el procedimiento de adquisición de predios para comunidades étnicas, implementando controles en la firma de escritura, entrega y recibo material del predio.</t>
  </si>
  <si>
    <t>Posibles deficiencias en la supervisión contractual frente al seguimiento del cumplimiento de las obligaciones contractuales</t>
  </si>
  <si>
    <t>Realizar una capacitación a supervisores de contratos en donde se incluyan orientaciones asociadas con la verificación del cumplimiento de las obligaciones contractuales</t>
  </si>
  <si>
    <t>Realizar una capacitación sobre supervisión contractual</t>
  </si>
  <si>
    <t>Capacitación realizada</t>
  </si>
  <si>
    <t>Secretaría General</t>
  </si>
  <si>
    <t>Se evidenció el registro de asistencia de la capacitación de supervisión contractual, realizada por el grupo interno de Gestión contractual, la cual fue realizada el 05 de julio de 2017. Por lo anterior, se verificó que la actividad se ejecutó en un 100%, según la acción establecida y el reporte presentado por la Dependencia.</t>
  </si>
  <si>
    <t>Se evidenció el registro de asistencia de la capacitación de supervisión contractual, realizada por el grupo interno de Gestión contractual, la cual fue realizada el 05 de julio de 2018. Por lo anterior, se verificó que la actividad se ejecutó en un 100%, según la acción establecida y el reporte presentado por la Dependencia.</t>
  </si>
  <si>
    <t>Posibles deficiencias en la planeación y ejecución contractual</t>
  </si>
  <si>
    <t>Realizar una capacitación al personal que elabora los estudios previos sobre aspectos a tener en cuenta en  la fase precontractual y a supervisores de contratos con orientaciones a tener en cuenta en la fase de ejecución contractual</t>
  </si>
  <si>
    <t>Realizar una capacitación sobre planeación y ejecución contractual</t>
  </si>
  <si>
    <t>Se evidenciaron los registros de asistencia de las diferentes jornadas de mesas de trabajo realizadas los dias 13,17,18,19 y 30 de octubre de 2017 por la Secretaria general y el apoyo del Grupo Interno de Gestión Contractual. Por lo anterior, se verificó que la actividad se ejecutó en un 100%, según la acción establecida y el reporte presentado por la Dependencia.</t>
  </si>
  <si>
    <t>Posible desconocimiento del alcance, objetivos y población beneficiada de los proyectos de inversión asociados con etnias</t>
  </si>
  <si>
    <t>Realizar una socialización de los proyectos de inversión que se gestionen para etnias con el personal d ela Dirección de Asuntos Étnicos</t>
  </si>
  <si>
    <t>Realizar una socialización de los proyectos de inversión que se gestionen para etnias con el personal de la Dirección de Asuntos Étnicos</t>
  </si>
  <si>
    <t>Socialización realizada</t>
  </si>
  <si>
    <t>Se observaron registros de asistencia de socialización al personal de Asuntos Étnicos del 27 de febrero, 6,9,14 de marzo, de los proyectos de inversión.</t>
  </si>
  <si>
    <t>Se evidenciaron los registros de asistencia de las diferentes jornadas de mesas de trabajo realizadas los dias 13,17,18,19 y 30 de octubre de 2017 por la Secretaria general y el apoyo del Grupo Interno de Gestión Contractual</t>
  </si>
  <si>
    <t>Posible desconocimiento por parte de quienes supervisan Convenios sobre información a tener en cuenta para suministrarla al proceso contable</t>
  </si>
  <si>
    <t>Realizar socializaciones con supervisores u otro personal, en donde se relaciones temas a tener cuenta, desde el punto de vista contable, en la ejecución de Convenios y/o contratos</t>
  </si>
  <si>
    <t>Realizar una socialización con los supervisores u otro personal, en donde se relaciones temas a tener cuenta, desde el punto de vista contable, en la ejecución de Convenios y/o contratos</t>
  </si>
  <si>
    <t>Subdirección Administrativa y Financiera: Contabilidad</t>
  </si>
  <si>
    <t>Realizar una socialización con supervisores u otro personal, en donde se relacionen temas a tener cuenta, desde el punto de vista contable, en la ejecución de Convenios y/o contratos</t>
  </si>
  <si>
    <t>Posible desconocimiento por parte del personal del proceso contable de los requerimientos vigentes para la elaboración de las notas a los estados fnancieros</t>
  </si>
  <si>
    <t>Realizar una socialización al personal del proceso contable sobre la normatividad vigente para la elaboración de las notas a los estados financieros</t>
  </si>
  <si>
    <t>Se verificó la existencia del registro de asistencia de la capacitación realizada el 15 de noviembre 2017 sobre la  elaboración de las notas a los estados financieros, por la Subdirección Administrativa y Financiera-Contabilidad. Por lo anterior, se verificó que la actividad se ejecutó en un 100%, según la acción establecida y el reporte presentado por la Dependencia.</t>
  </si>
  <si>
    <t>Posibles deficiencias en la construcción de indicadores</t>
  </si>
  <si>
    <t>Realizar una capacitación sobre construcción de indicadores</t>
  </si>
  <si>
    <t>Subdirección de Acceso a Tierras por Demanda y Descongestión</t>
  </si>
  <si>
    <t>Dirección Acceso a Tierras
Oficina de Planeación</t>
  </si>
  <si>
    <t>Se evidencia el registro de la capacitación de indicadores, realizada en agosto de 2017, así mismo, se verifica la existencia de las fichas técnicas de indicadores de Hectáreas identificadas y de revisión de solicitudes de familias, registrando la medición con corte a diciembre 2017.Por lo anterior, se verificó que la actividad se ejecutó en un 100%, según la acción establecida y el reporte presentado por la Dependencia.</t>
  </si>
  <si>
    <t>Posibles deficiencias en el cruce de bases de datos de diferenets fuentes de información</t>
  </si>
  <si>
    <t>Realizar cruce de bases de datos con la Superintendencia de Notariado y Registro para indentificar predios del FNA que ya hayan sido registrados para actualizar el BPM.</t>
  </si>
  <si>
    <t>Realizar cruce de bases de datos con la Superintendencia de Notariado y Registro para indentificar predios del FNA que ya hayan sido registrados para actualizar el BPM</t>
  </si>
  <si>
    <t>Informe de predios identificados con FMI</t>
  </si>
  <si>
    <t>Se observó relación de adjudicaciones la cual cuenta con 23 procesos registrados.</t>
  </si>
  <si>
    <t>Controles insuficientes para la verificación de información relacionada con predios del Fondo Nacional Agrario tanto por el proveedor como el cliente de la información</t>
  </si>
  <si>
    <t>Diseñar instrumentos de control para verificar desde contabilidad que la información relacionada con los predios del FNA se encuentra registrada en el formulario electrónico de registro de predios</t>
  </si>
  <si>
    <t>Diseñar e implementar un formato para la certificación de ingreso de predios al Fondo Nacional Agrario con la validación del proceso contable</t>
  </si>
  <si>
    <t>Formato implementado</t>
  </si>
  <si>
    <t>Dirección Acceso a Tierras 
Subdirección Administrativa y Financiera: Contabilidad</t>
  </si>
  <si>
    <t>Se verificó la existencia de la certificación automática, generada por el sistema de información, en el momento que se ingresa un predio al Fondo Nacional Agrario. Por lo anterior, se verificó que la actividad se ejecutó en un 100%, según la acción establecida y el reporte presentado por la Dependencia.</t>
  </si>
  <si>
    <t>Posible inexistencia de controles en procedimiento y/o desconocimiento de las disposiciones existentes por parte de quienes intervienen en la ejecución de la actividad</t>
  </si>
  <si>
    <t xml:space="preserve">Diseñar y socializar procedimiento para la Adjudicación de baldíos a personas naturales
</t>
  </si>
  <si>
    <t>Diseñar y socializar un procedimiento para la Adjudicación de baldíos a personas naturales</t>
  </si>
  <si>
    <t>Se evidenció la elaboración del procedimiento ACCTI-P-003  "Adjudicación de baldíos a personas naturales", en versión 1 del 04/04/2017.  Asi mismo se verificó su publicación en la Intranet Institucional. Por lo anterior, se verificó que la actividad se ejecutó en un 100%, según la acción establecida y el reporte presentado por la Dependencia.</t>
  </si>
  <si>
    <t>Diseñar y socializar procedimiento para la Adjudicación de predios de Orden judicial</t>
  </si>
  <si>
    <t>Diseñar y socializar un procedimiento para la Adjudicación de predios de Orden judicial</t>
  </si>
  <si>
    <t>Se evidenció la elaboración del procedimiento  ACCTI-P-002 ADJUDI. PREDIOS ORDEN JUD-RES. LEY 1448 DE 2011 V1 el 26/04/2017.  Así mismo se verificó su publicación en la Intranet Institucional. Por lo anterior, se verificó que la actividad se ejecutó en un 100%, según la acción establecida y el reporte presentado por la Dependencia.</t>
  </si>
  <si>
    <t>Posibles deficiencias de las extensiones de las UAF establecidas</t>
  </si>
  <si>
    <t>Realizar los estudios técnicos para determinar las extensiones máximas y mínimas por zonas relativamente homogéneas para determinar el tamaño de las Unidades Agrícolas Familiares, UAF</t>
  </si>
  <si>
    <t>Presentar una propuesta de guía metodológica para el cálculo de las Unidades Agrícolas Familiares, UAF.</t>
  </si>
  <si>
    <t>Documento elaborado</t>
  </si>
  <si>
    <t>Se observó documento del convenio de Asociación 556 de 2017, entre la Agencia Nacional de Tierras y la Pontificia Universidad Javeriana seccional de Cali, así como el documento de la metodología para el cálculo de las Unidades Agrícolas Familiares UAF.</t>
  </si>
  <si>
    <t>Posible desconocimiento de los tiempos establecidos en el Acuerdo 284 de 2012 para las diferentes actividades contenidas en el mismo</t>
  </si>
  <si>
    <t>Realizar socialización del Acuerdo 284 de 2012 con el personal de la entidad que interviene en procesos asociados</t>
  </si>
  <si>
    <t>Posible inexistencia de lineamientos para la adjudicación de titulación de baldios reservado.</t>
  </si>
  <si>
    <t>Diseñar y socializar procedimiento para la Adjudicación de baldíos en los que se establezcan controles asociados a la publicación y notificación de actos administrativos</t>
  </si>
  <si>
    <t>Diseñar y socializar el  procedimientos: Adjudicación de baldíos a personas naturales</t>
  </si>
  <si>
    <t xml:space="preserve">Se evidenció el procedimiento código ACCTI-P-003  "Adjudicación de baldíos a personas naturales", en versión 1 del 04/04/201 y se encuentra publicado en la Intranet Institucional, así mismo la publicación en la Intranet Institucional </t>
  </si>
  <si>
    <t>Posibles deficiencias en la supervisión contractual para monitorear las responsabilidades frente a la liquidación de contratos</t>
  </si>
  <si>
    <t>Realizar una capacitación a supervisores de contratos en donde se incluyan orientaciones asociadas con la liquidación de contratos/convenios</t>
  </si>
  <si>
    <t>Realizar seguimientos trimestrales a la ejecución del plan de acción institucional</t>
  </si>
  <si>
    <t>Realizar 3 seguimientos trimestrales a la ejecución del plan de acción institucional</t>
  </si>
  <si>
    <t>Posibles controles insuficientes para la verificación de información relacionada con predios del Fondo Nacional Agrario tanto por el proveedor como el cliente de la información</t>
  </si>
  <si>
    <t>INCODER. DT Antioquia</t>
  </si>
  <si>
    <t>Posibles insuficiencia y/o inexistencia de lineamientos para la caracterización de inmuebles.</t>
  </si>
  <si>
    <t>Diseñar y socializar procedimientos para la Administración de predios baldíos y/o Administración de bienes fiscales patrimoniales, incluyendo controles asociados con actualización y mantenimiento de bases de datos, saneamiento fiscal, entre otros.</t>
  </si>
  <si>
    <t xml:space="preserve">Diseñar y socializar un  procedimiento  </t>
  </si>
  <si>
    <t>INCODER. DT Bolivar</t>
  </si>
  <si>
    <t>Diseñar y socializar un procedimiento, en el que se incluyan actividades asociadas</t>
  </si>
  <si>
    <t>Diseñar y socializar un  prcedimiento  Adm de predios fiscales patrimoniales y  Adm de predios baldíos,</t>
  </si>
  <si>
    <t>Posible insuficiencia o inexistencia de instrumentos de planeación para monitorear el estado de procesos agrarios</t>
  </si>
  <si>
    <t>Expedir decisiones de fondo, respecto a los procesos agrarios provenientes del exintinto INCODER, con el fin de ordenar el territorios en cuanto a su tenencia, ocupación y aprovechamiento.</t>
  </si>
  <si>
    <t>Diseñar e implementar un procedimiento de Procesos agrarios (Decreto 1071) para establecer las actividades y los tiempos de las mismas.</t>
  </si>
  <si>
    <t>Procedimiento de Procesos agrarios (Decreto 1071) para establecer las actividades y los tiempos de las mismas.</t>
  </si>
  <si>
    <t>Dirección de Gestión Jurídica de Tierras</t>
  </si>
  <si>
    <t xml:space="preserve">Se evidenció el documento de procedimientos administrativos agrarios especiales código SEJUT-P-001, así como la publicación en la Intranet dentro del proceso de Seguridad Juridica sobre la titularidad de la Tierra y los Territorios </t>
  </si>
  <si>
    <t>Posible desconocimiento de lineamientos aplicables a la gestión documental</t>
  </si>
  <si>
    <t>Realizar capacitaciones sobre lineamientos de gestión documental</t>
  </si>
  <si>
    <t>Realizar una capacitación en temas de gestión documental</t>
  </si>
  <si>
    <t>Subdirección Administrativa y Financiera</t>
  </si>
  <si>
    <t>Se evidenciaron los registros de asistencia de las capacitaciones realizadas sobre Retención documental Orfeo, Tablas de retención documental, transferencias documentales, las cuales fueron en Junio y Diciembre de 2017</t>
  </si>
  <si>
    <t xml:space="preserve">Deficiencias y/o insuficiencias de controles en los procedimientos creados relacionados con el manejo de bienes del Fondo Nacional Agrario </t>
  </si>
  <si>
    <t>Diseñar y socializar un procedimiento</t>
  </si>
  <si>
    <t>Posible inexistencia o insuficiencia de espacios de seguimiento a la ejecución presupuestal de la entidad</t>
  </si>
  <si>
    <t>Realizar seguimientos mensuales a la ejecución presupuestal de la entidad en Comité directivo</t>
  </si>
  <si>
    <t>Realizar 8 seguimientos a la ejecución presupuestal de la entidad</t>
  </si>
  <si>
    <t>Seguimientos realizados</t>
  </si>
  <si>
    <t>Se evidenció la existencia de 9 actas de mesas de trabajo en las que se realizó seguimiento a la ejecución y metas de la Entidad. Por lo anterior, se verificó que la actividad se ejecutó en un 100%, según la acción establecida y el reporte presentado por la Dependencia.</t>
  </si>
  <si>
    <t>Posible deficiencias o insuficiencias de lineamientos contables dirigidos a los proveedores internos de información contable</t>
  </si>
  <si>
    <t xml:space="preserve">Diseñar y socializar un Manual de Políticas contables, en el que se incluyan, entre otros aspectos, lineamientos para el reporte de información derivado de Convenios al proceso contable </t>
  </si>
  <si>
    <t xml:space="preserve">Diseñar y socializar un Manual de Políticas contables </t>
  </si>
  <si>
    <t>Manual formulado y socializado</t>
  </si>
  <si>
    <t>Se observó publicación en la Intranet del Manual de políticas contables GEFIN-I-001 del 26/03/2018 V1.</t>
  </si>
  <si>
    <t>Posibles deficiencias de la planeación estratégica institucional con el Plan Nacional de Desarrollo para el diseño de las metas</t>
  </si>
  <si>
    <t xml:space="preserve">Centralizar la información de los predios del Fondo Nacional Agrario en un solo inventario, que contenga, entre otras variables, la ubicación del predio
</t>
  </si>
  <si>
    <t xml:space="preserve">Levantamiento de un Inventario consolidado de predios del Fondo Nacional Agrario
</t>
  </si>
  <si>
    <t>Inventario levantado</t>
  </si>
  <si>
    <t>Establecer un Plan de acción en la Dirección de Acceso a Tierras, en el que se incluyan metas, productos y actividades asociadas a Zonas de Reservas Campesinas.</t>
  </si>
  <si>
    <t>Posible desconocimiento de personal que participa en la ejecución presupuestal sobre la constitución de reservas presupuestales</t>
  </si>
  <si>
    <t>Posible desconocimiento del manejo presupuestal de la gestión relacionada con Subsidios otorgados por la Entidad.</t>
  </si>
  <si>
    <t xml:space="preserve">Soportar técnica y/o jurídicamente el manejo contable y presupuestal de los recursos ejecutados mediante la otorgación de subsidios. </t>
  </si>
  <si>
    <t xml:space="preserve">Documento técnico y/o jurídico que soporte el manejo contable y presupuestal de los recursos ejecutados mediante subsidios otorgados por la Entidad. </t>
  </si>
  <si>
    <t>Subdirección Administrativa y Financiera: Presupuesto</t>
  </si>
  <si>
    <t>Se observó documento tecnico de subsidio de diciembre 2017.</t>
  </si>
  <si>
    <t>Posible desconocimiento por parte de quienes entregan información al proceso contable, sobre las formalidades de la misma</t>
  </si>
  <si>
    <t>Diseñar instrumentos de verificación de la información relacionada con predios del FNA con la información contable</t>
  </si>
  <si>
    <t>Realizar conciliaciones mensuales frente a los predios ingresados al Fondo Nacional Agrario</t>
  </si>
  <si>
    <t>Actas de conciliación</t>
  </si>
  <si>
    <t>Se observaron los soportes de conciliaciones de 7 meses a partir del mes de septiembre 2017 hasta marzo 2018.</t>
  </si>
  <si>
    <t>Dispersión en la información relacionada con predios del Fondo Nacional Agrario</t>
  </si>
  <si>
    <t>Diseñar un procedimiento, en el que se incluyan actividades asociadas con la caracterización de predios fiscales</t>
  </si>
  <si>
    <t>Diseñar y socializar un procedimiento para la Administración de predios fiscales</t>
  </si>
  <si>
    <t xml:space="preserve">INCODER. DT Valle del Cauca - 2011 </t>
  </si>
  <si>
    <t xml:space="preserve">Posible ineficacia de los controles establecidos para dar tratamiento a la información </t>
  </si>
  <si>
    <t xml:space="preserve">Actualizar progresivamente el aplicativo de titulación de baldíos a personas naturales, en cuanto a las soliciitudes de adjudicación que se encuentran en trámite 
</t>
  </si>
  <si>
    <t xml:space="preserve">Revisar las solicitudes de adjudicación en trámite con el fin de actualizar la información del aplicativo  de titulación de baldios a personas naturales y generar un informe al respecto
</t>
  </si>
  <si>
    <t>Debilidades en el Sistema de Información de Titulación de Baldíos</t>
  </si>
  <si>
    <t xml:space="preserve">Diseñar y socializar un procedimiento 
1)  ADJUDICACIÓN DE BALDÍOS A PERSONAS NATURALES, en el que se incluyan controles asociados </t>
  </si>
  <si>
    <t>Diseñar Procedimiento de adjudicación de baldíos.</t>
  </si>
  <si>
    <t>Posible falta de establecimiento de tiempos en el procedimiento, que genera posibles demoras en el trámite de revocatoria.</t>
  </si>
  <si>
    <t xml:space="preserve">Crear y socializar el procedimiento de revocatoria directa en el caso que se determine su viabilidad </t>
  </si>
  <si>
    <t>Crear y socializar procedimiento de revocatoria directa</t>
  </si>
  <si>
    <t>Se evidenciaron los 3 informes de gestión correspondientes al primer trimestre, segundo trimestre y tercer trimestre de la vigencia 2017, en los que se refleja el monitoreo y seguimiento de los avances institucionales y de cada una de las dependencias de la Agencia Nacional de Tierras</t>
  </si>
  <si>
    <t>Posible insuficiencia de personal en los procesos misionales</t>
  </si>
  <si>
    <t>Creación de planta temporal para apoyar la ejecución de actividades en los procesos de la entidad</t>
  </si>
  <si>
    <t>Creación de planta temporal para apoyar la ejecución de actividades en lso procesos de la entidad</t>
  </si>
  <si>
    <t>Decreto de creación de planta temporal</t>
  </si>
  <si>
    <t>Subdirección de Talento Humano</t>
  </si>
  <si>
    <r>
      <t>INCODER.</t>
    </r>
    <r>
      <rPr>
        <b/>
        <sz val="11"/>
        <color theme="1"/>
        <rFont val="Arial Narrow"/>
        <family val="2"/>
      </rPr>
      <t xml:space="preserve"> Actuación Especial:</t>
    </r>
    <r>
      <rPr>
        <sz val="11"/>
        <color theme="1"/>
        <rFont val="Arial Narrow"/>
        <family val="2"/>
      </rPr>
      <t xml:space="preserve">
Zona de Reserva Campesina</t>
    </r>
  </si>
  <si>
    <t>Posible desarticulación de lineamientos para la constitución de Zonas de Reserva Campesina en diferentes instrumentos.</t>
  </si>
  <si>
    <t>Diseñar y socializar un procedimiento para la Constitución de Zonas de Reserva Campesina, en donde se establezcan lineamientos para la construcción del Plan de desarrollo sostenible</t>
  </si>
  <si>
    <t>Diseñar y socializar un  prcedimiento  de  Constitución de Zonas de Reserva Campesina-ZRC</t>
  </si>
  <si>
    <t xml:space="preserve">Posible insuficiencia y/o inexistencia de políticas de operación o lineamientos asociados a la actualización de valores del inventario </t>
  </si>
  <si>
    <t>Subdirección Administrativa y Financiera: Gestión Documental</t>
  </si>
  <si>
    <t>Posibles inexistencias de actividades en el procedimiento establecido para la emisión de viabilidad técnica de solicitudes de ZRC</t>
  </si>
  <si>
    <t>Diseñar y socializar un procedimiento, en el que se incluyan actividades asociadas con la emisión de viabilidad técnica a las solicitudes de constitución de las ZRC.</t>
  </si>
  <si>
    <t>Posible desconocimiento en los tiempos establecidos para el trámite de las solicitudes realizadas en la constitución de ZRC</t>
  </si>
  <si>
    <t>Diseñar un procedimiento para la Constitución de Zonas de Reserva Campesina, en donde se establezcan tiempos para el trámite en las diferentes etapas</t>
  </si>
  <si>
    <t>Realizar una capacitación/taller sobre normatividad presupuestal</t>
  </si>
  <si>
    <r>
      <t xml:space="preserve">INCODER. </t>
    </r>
    <r>
      <rPr>
        <b/>
        <sz val="11"/>
        <color theme="1"/>
        <rFont val="Arial Narrow"/>
        <family val="2"/>
      </rPr>
      <t xml:space="preserve">Actuación especial: </t>
    </r>
    <r>
      <rPr>
        <sz val="11"/>
        <color theme="1"/>
        <rFont val="Arial Narrow"/>
        <family val="2"/>
      </rPr>
      <t xml:space="preserve">
URT</t>
    </r>
  </si>
  <si>
    <t>Secretaría General
Dirección de Acceso a Tierras</t>
  </si>
  <si>
    <t>Deficiencias de comunicación con la Unidad de Restitución de Tierras</t>
  </si>
  <si>
    <t>Diseñar mecanismos de articulación interinstitucional para cruzar información relevante para la Agencia</t>
  </si>
  <si>
    <t>Diseñar un mecanismo de articulación interinstitucional para cruzar información relevante para la Agencia</t>
  </si>
  <si>
    <t>Mecanismo diseñado</t>
  </si>
  <si>
    <t>Posibles deficiencias al seguimiento de las acciones asocidadas a la protección los territorios de las comunidades afrodescendientes en Jiguamiandó y Curvaradó</t>
  </si>
  <si>
    <t>Elaborar un informe de las acciones adelantadas en cumplimiento de los Autos A-045 y  299 de 2012 y 222 de 2009.</t>
  </si>
  <si>
    <t>Elaborar un informe de las acciones adelantadas en cumplimiento al  de los Autos A-045 y  299 de 2012 y 222 de 2009.</t>
  </si>
  <si>
    <r>
      <t xml:space="preserve">INCODER. </t>
    </r>
    <r>
      <rPr>
        <b/>
        <sz val="11"/>
        <color indexed="8"/>
        <rFont val="Arial Narrow"/>
        <family val="2"/>
      </rPr>
      <t xml:space="preserve">Actuación Especial:  </t>
    </r>
    <r>
      <rPr>
        <sz val="11"/>
        <color indexed="8"/>
        <rFont val="Arial Narrow"/>
        <family val="2"/>
      </rPr>
      <t>Jiguamiandó y Curvaradó</t>
    </r>
  </si>
  <si>
    <t>Omisión flagrantemente los mandatos expedidos por organismos internacionales y a nivel nacional por la Corte Constitucional y el Tribunal Contencioso Administrativo del Choco, los cuales le son de obligatorio cumplimiento (art. 228 de la Constitución Política). Con su posición pasiva frente a los hechos pasados y presentes que viven las comunidades afrodescendientes de los Consejos Comunitarios de Jiguamiandó y Curvaradó, el Ministerio ha sido negligente como representante del Gobierno Nacional (art. 115 de la Constitución Política), en amparar los principios fundamentales vulnerados y en cumplir los fines esenciales del Estado Colombiano (Art. 2. Constitución Política). INCODER” en torno a este tema, no es proactiva, se limita a asistir a las mesas institucionales convocadas por el Ministerio del Interior y de Justicia y por la Agencia Presidencial para la Acción Social  y Cooperación Internacional.</t>
  </si>
  <si>
    <t xml:space="preserve">Restitución material del territorio a las  de Comunidades de Jiguamiando y Curvaradó </t>
  </si>
  <si>
    <t>Socialización del proyecto de ley con las comunidades negras raizales y palenqueras representadas en la Consultiva de Alto Nivel</t>
  </si>
  <si>
    <t>Decreto</t>
  </si>
  <si>
    <t>Lo anterior ocasionado por deficienciencias en la planeación y dilaciones en el trámite de adquisición que no hacen eficiente el avance del proceso, principalmente en lo que tiene que ver con la realziación de visitas técnicas a los predios, para emitir concepto de viabilidad y realizacion de avalúos comerciales.</t>
  </si>
  <si>
    <t>Adelantar el proceso de contratación de avaluos comerciales antes de empezar el segundo semestre de cada año</t>
  </si>
  <si>
    <t>Seguimiento semestral a las adquisiciones  de predios para las comunidades indígenas y afrocolombianas con recursos de la vigencia 2011</t>
  </si>
  <si>
    <t>Contrato firmado</t>
  </si>
  <si>
    <r>
      <t xml:space="preserve">INCODER. </t>
    </r>
    <r>
      <rPr>
        <b/>
        <sz val="11"/>
        <color indexed="8"/>
        <rFont val="Arial Narrow"/>
        <family val="2"/>
      </rPr>
      <t xml:space="preserve">Actuación Especial:  </t>
    </r>
    <r>
      <rPr>
        <sz val="11"/>
        <color indexed="8"/>
        <rFont val="Arial Narrow"/>
        <family val="2"/>
      </rPr>
      <t>Adquisición de Tierras CI Cauca</t>
    </r>
  </si>
  <si>
    <t>Posibles incumplimientos en el proceso de ampliación y constitución de resguardos.</t>
  </si>
  <si>
    <t>Legalización de predios de las Comunidades Indígenas del Cauca, Decreto 982 de 1999.</t>
  </si>
  <si>
    <t>Actualizar los estudios socioeconómicos para titular 10 predios de los adquiridos con recursos de la vigencia 2012 y presentarlos al Consejo directivo del Instituto.</t>
  </si>
  <si>
    <t>Predios Legalizados</t>
  </si>
  <si>
    <t>Lo anterior, dado que los recursos se manejan en una misma cuenta bajo unidad de caja, sin contabilidad separada, lo cual conlleva riesgos de confusiónya que se pueden utilizar recursos de un proyecto para actividades de otro, en desmendro de los presupuestos asignados y programados para cada uno de ellos</t>
  </si>
  <si>
    <t>Solicitar a Ministerio de Hacienda la apertura de Cuentas de ahorros o corrientes para el manejo de los recursos de los proyectos de inversión</t>
  </si>
  <si>
    <t>Informes de las solicitudes enviadas</t>
  </si>
  <si>
    <t>lo anterior debido a deficiencias en la planeación de las actividades a desarrollar por parte del INCODER.</t>
  </si>
  <si>
    <t>Adelantar actividades tendientes a constituir y/o ampliar 10 Resguardos para Comunidades Indígenas del CRIC, en el Departamento de Cauca</t>
  </si>
  <si>
    <t>Impulsar 10 expedientes de constitución y/o ampliación para las Comunidades Indígenas del CRIC en el Departamento de Cauca</t>
  </si>
  <si>
    <t>Resguardos constituidos y/o ampliados</t>
  </si>
  <si>
    <t>Contraviniendo lo dispuesto en los artículos 20,23 y 24 de la Ley 594 de 2000 y los artículos 1, 2 y 4 de la Ley 87 de 1993.</t>
  </si>
  <si>
    <t>Implementar un plan de formación que permita incorporar la normatividad vigente en los procesos de gestión documental para el equipo de la Subgerencia</t>
  </si>
  <si>
    <t>Solicitar a la secretaria general del Instituto, capacitación en gestión documental para los funcionarios responsables del proceso</t>
  </si>
  <si>
    <t xml:space="preserve">formacion a funcionarios </t>
  </si>
  <si>
    <t>Debilidades en la gestión administrativa del INCODER, al no verificar en forma objetiva las necesidades reales y efectivas del personal  que requiere la ejecución del proyecto, afectando el adecuado y oportuno trámite de los procesos de adquisición de predios, constitución y ampliación de resguardos.</t>
  </si>
  <si>
    <t>Reevaluar a los contratistas de la Dirección Territorial Cauca</t>
  </si>
  <si>
    <t>Realizar las reevaluaciones de los contratistas de la Dirección Territorial Cauca contratados en el 2014</t>
  </si>
  <si>
    <t xml:space="preserve">reevaluación de los contrastistas </t>
  </si>
  <si>
    <t>Posibles deficiencias o inexistencia de instrumentos o informes que consoliden el estado de procesos de recuperación de baldíos y de acumulación irregular por parte de particulares.</t>
  </si>
  <si>
    <t>Adelantar las actividades del procedimiento admistrativo especial agrario, en lo referente a la recuperación de baldios.</t>
  </si>
  <si>
    <t xml:space="preserve">Elaborar un informe en que se relacionen los resultados de los estudios de acumulación de acuerdo con las solicitudes realizadas por los entes de control  y remitirlos  a la Oficina Jurídica para el inicio de las respectivas demandas.
</t>
  </si>
  <si>
    <t>Informe de Gestión de estudios juridicos realizados.</t>
  </si>
  <si>
    <r>
      <t xml:space="preserve">INCODER. </t>
    </r>
    <r>
      <rPr>
        <b/>
        <sz val="11"/>
        <color indexed="8"/>
        <rFont val="Arial Narrow"/>
        <family val="2"/>
      </rPr>
      <t>Actuación Especial:</t>
    </r>
    <r>
      <rPr>
        <sz val="11"/>
        <color indexed="8"/>
        <rFont val="Arial Narrow"/>
        <family val="2"/>
      </rPr>
      <t xml:space="preserve">  Altillanura </t>
    </r>
  </si>
  <si>
    <t>Elaborar un informe en que se relacionen los resultados de los estudios de acumulación de acuerdo con las solicitudes realizadas por los entes de control  y remitirlos  a la Oficina Jurídica para el inicio de las respectivas demandas.</t>
  </si>
  <si>
    <t>Posibles deficiencias en la unificación de información geográfica</t>
  </si>
  <si>
    <t>Generar un metadato que permita la identificación básica de la información geográfica</t>
  </si>
  <si>
    <t>Metadato generado/Inventario de información geográfica</t>
  </si>
  <si>
    <r>
      <t xml:space="preserve">INCODER. </t>
    </r>
    <r>
      <rPr>
        <b/>
        <sz val="11"/>
        <color indexed="8"/>
        <rFont val="Arial Narrow"/>
        <family val="2"/>
      </rPr>
      <t xml:space="preserve">Actuación Especial: </t>
    </r>
    <r>
      <rPr>
        <sz val="11"/>
        <color indexed="8"/>
        <rFont val="Arial Narrow"/>
        <family val="2"/>
      </rPr>
      <t xml:space="preserve"> Unidad Restitución de Tierras</t>
    </r>
  </si>
  <si>
    <t>Subdirección de Sistemas de Información de Tierras</t>
  </si>
  <si>
    <t>Se observaron los metadatos de Baldíos, Resguardos Indígenas, Consejos comunitarios de comunidades negras, afrocolombianas, raizales y palenqueras.</t>
  </si>
  <si>
    <t xml:space="preserve">Posibles deficiencias en la Resolución de la destinación final del predio, la cual debe atender las conclusiones técnicas y jurídicas previamente obtenidas. </t>
  </si>
  <si>
    <t>Establecer la viabilidad de la adjudicación de este predio a la ANT</t>
  </si>
  <si>
    <t>Establecer si el predio fue transferido por el Incoder a la ANT y adelantar la evaluación jurídica de la situación presentada y emitir Informe</t>
  </si>
  <si>
    <t>Informe</t>
  </si>
  <si>
    <t>Se observó memorando  N° 20184000155193 el pasado 19/09/2018, mediante el cual, la DAT indicó las actividades que han venido desarrollando para dar cierre a la acción. Sin embargo, solicitan ajuste en la fecha de cierre de la acción para el 20/11/2018.</t>
  </si>
  <si>
    <t>Deficiencias en la gestión jurídica, que conllevan al presunto acaecimiento del fenómeno de la prescripción de la obligación a favor de los arrendatarios.</t>
  </si>
  <si>
    <t>Establecer un procedimiento para el control del ingreso de los arrendamientos de los predios ubicados en Islas del Rosario</t>
  </si>
  <si>
    <t>2. Elaborar y publicar en el sistema de gestión de calidad el procedimiento para el control del cobro y recaudos de los ingresos .</t>
  </si>
  <si>
    <t>2016/09/30</t>
  </si>
  <si>
    <t>INCODER. Auditoria Financiera vigencia fiscal 2015</t>
  </si>
  <si>
    <t>Dirección Acceso a Tierras 
Subdirección Administrativa y Financiera</t>
  </si>
  <si>
    <t>Se observó la publicación del procedimiento GEFIN-P-007 Registro de Ingresos.</t>
  </si>
  <si>
    <t>Posible inexistencia de controles en procedimiento para la adjudicación de baldíos y/o desconocimiento de las disposiciones existentes por parte de quienes intervienen en la ejecución d ela actividad</t>
  </si>
  <si>
    <t>Diseñar y socializar procedimientos para la Adjudicación de baldíos</t>
  </si>
  <si>
    <t>Diseñar y socializar 3 procedimientos: 1) Adjudicación de baldíos a personas naturales, Selección de beneficiarios y adjudicación de predios no ocupados y 3) Trámite especial en caso de ocupación de hecho de predios.</t>
  </si>
  <si>
    <t>Dirección  Acceso a Tierras</t>
  </si>
  <si>
    <t>Falta de verificación oportuna por parte del INCODER del cumplimiento de requisitos para la adjudicación de subsidios.</t>
  </si>
  <si>
    <t>Verificar la información contenida en el expediente y establecer el alcance jurídico de la resolución.</t>
  </si>
  <si>
    <t>Revisar expediente</t>
  </si>
  <si>
    <r>
      <t xml:space="preserve">INCODER. </t>
    </r>
    <r>
      <rPr>
        <b/>
        <sz val="11"/>
        <color indexed="8"/>
        <rFont val="Arial Narrow"/>
        <family val="2"/>
      </rPr>
      <t xml:space="preserve">Actuación Especial: </t>
    </r>
    <r>
      <rPr>
        <sz val="11"/>
        <color indexed="8"/>
        <rFont val="Arial Narrow"/>
        <family val="2"/>
      </rPr>
      <t xml:space="preserve">
ACES - Étnicas</t>
    </r>
  </si>
  <si>
    <t>Lo anterior ocasionado por falta de seguimeinto y control, lo que no permite definir el estado final o balance económico y de cumplimiento obligacional del contrato.</t>
  </si>
  <si>
    <t xml:space="preserve">Adelantar el proceso de liquidación del convenio </t>
  </si>
  <si>
    <t>Liquidación del Convenio</t>
  </si>
  <si>
    <t>Contrato liquidado</t>
  </si>
  <si>
    <t xml:space="preserve">
Subdirección de Sistemas de Información de Tierras</t>
  </si>
  <si>
    <t>Inobservancia del cumplimiento del artículo 34 del código disciplinario literal 1, deberes de los funcionarios públicos.</t>
  </si>
  <si>
    <t>Remitir copia de las certificaciones a las comunidades Étnicas asentadas en el área de influencia</t>
  </si>
  <si>
    <t>Adelantar las gestiones necesarias para contactar a las comunidades asentadas en el área de las certificaciones y/o enviar copia a la organización indígena a la que pertenecen</t>
  </si>
  <si>
    <t>Informe semestral de certificaciones enviadas a las comunidades</t>
  </si>
  <si>
    <t>Realizar una capacitación sobre estructuración de estudios previos y ejecución contractual</t>
  </si>
  <si>
    <t>Secretaría General
Dirección de Asuntos Étnicos</t>
  </si>
  <si>
    <t>Posibles deficiencias en la ejecución presupuestal</t>
  </si>
  <si>
    <t>Establecer política de cierre de vigencia.</t>
  </si>
  <si>
    <t>Establecer en la politica de cierre de vigencia los requisitos para la cosntitución de cuentas por pagar.</t>
  </si>
  <si>
    <t>Circular</t>
  </si>
  <si>
    <t>Posible insuficiencia o inxistencia de instrumentos para la atención de denuncias</t>
  </si>
  <si>
    <t>Diseñar y socializar un procedimiento para la atención de peticiones, dentro del cual se encuentren incluidas las denuncias</t>
  </si>
  <si>
    <t>Posible insuficiencia o inxistencia de seguimiento al estado de los procesos disicplinarios de la entidad</t>
  </si>
  <si>
    <t>Realizar un seguimiento al estado de los procesos disciplianrios de la Agencia</t>
  </si>
  <si>
    <t>Seguimiento realizado</t>
  </si>
  <si>
    <t>Oficina de Control Interno</t>
  </si>
  <si>
    <t xml:space="preserve">Se observó Informe de resultado de auditoria de Sistema de Gestión en el que se registra seguimiento realizado a los procesos disciplinarios </t>
  </si>
  <si>
    <t>Posibles deficiencias  en los lineamientos establecidos para la gestión de proyectos productivos de comunidades étnicas.</t>
  </si>
  <si>
    <t>Diseñar y socializar  un procedimiento de iniciativas comunitarias, incluyendo actividades de inspección ocular al territorio legalizado de la comunidad étnica donde se pretende ejecutar la iniciativa comunitaria.</t>
  </si>
  <si>
    <t>Diseñar y socializar  un procedimiento de iniciativas comunitarias.</t>
  </si>
  <si>
    <t>Deficiencias en los controles para la verificación de requisitos</t>
  </si>
  <si>
    <t>Verificar la información contenida en el expediente y establecer el alcance jurídico.</t>
  </si>
  <si>
    <t>2017/01/15</t>
  </si>
  <si>
    <t>Se observó informe de plan de mejoramiento de los hallazgos al proyecto S-ARA-007, con fecha de noviembre 2018. 
Por lo anterior se da cumplimiento a la acción con fecha posterior a la programada.</t>
  </si>
  <si>
    <t>Posibles deficiencias o inexistencia de instrumentos o informes que consoliden el estado de procesos agrarios de clarificación de propiedad.</t>
  </si>
  <si>
    <r>
      <t xml:space="preserve">Adelantar las decisiones de trámite necesarias en el procedimiento agrario de clarificación, provenientes de la setencia T488 del </t>
    </r>
    <r>
      <rPr>
        <b/>
        <sz val="11"/>
        <color indexed="8"/>
        <rFont val="Arial Narrow"/>
        <family val="2"/>
      </rPr>
      <t>2014,</t>
    </r>
    <r>
      <rPr>
        <sz val="11"/>
        <color indexed="8"/>
        <rFont val="Arial Narrow"/>
        <family val="2"/>
      </rPr>
      <t xml:space="preserve"> en cuanto a la naturaleza de la propiedad.</t>
    </r>
  </si>
  <si>
    <t xml:space="preserve">Adelantar las actividades del procedimiento admistrativo especial agrario, en lo referente a la clarificación de predios, de acuerdo con lo ordenado setencia T488 del 2014. </t>
  </si>
  <si>
    <t>Guía de revisión de antecedentes aprobada y divulgada</t>
  </si>
  <si>
    <t>Posibles deficiencias o inexistencias de instrumentos o informes que consoliden el estado de procesos agrarios de clarificación de propiedad.</t>
  </si>
  <si>
    <t>No se realizó solicitud de información al equipo RUPTA relacionada con estos casos.</t>
  </si>
  <si>
    <t xml:space="preserve">Analizar las situaciones encontradas en cada caso </t>
  </si>
  <si>
    <t>Elaborar informe con los correspondientes soportes, si hay lugar realizar los tramites correspondientes.</t>
  </si>
  <si>
    <t>Traslado a la Unidad de Restitución de Tierras</t>
  </si>
  <si>
    <t>Determinar el estado actual y la existencia de los procesos agrarios.</t>
  </si>
  <si>
    <t>Implementar una herramienta que de cuenta del estado de los procesos agrarios.</t>
  </si>
  <si>
    <t xml:space="preserve">Implementación del SharePoint </t>
  </si>
  <si>
    <t>La Dirección Territorial avaló el retiro de la totalidad de los recursos sin que se ejerciera el adecuado acompañamiento y control a la inversión.</t>
  </si>
  <si>
    <t>Revisar el expediente del proyecto</t>
  </si>
  <si>
    <t>Actividades de control y seguimiento al caso.</t>
  </si>
  <si>
    <t>Posibles deficiencias o insuficiencias de controles en proceso de  titulación de baldíos.</t>
  </si>
  <si>
    <t xml:space="preserve">
Valorar las solicitudes de posible acumulación allegadas por  los entes de control u oficinas de registro, con realizar un estudio jurídico tendiente a identificar la existencia de la acumulación.</t>
  </si>
  <si>
    <t>Realizar el estudio jurídico tendiente a identificar la existencia de acumulación de las solicitudes provenientes de entes de control u oficinas de registro.</t>
  </si>
  <si>
    <t>No se realizó solicitud de información al equipo RUPTA relacionada con este caso.</t>
  </si>
  <si>
    <t xml:space="preserve">Analizar las situaciones encontradas en cada caso. </t>
  </si>
  <si>
    <t>Elaborar informe con los correspondientes soportes.</t>
  </si>
  <si>
    <t>Posibles deficiencias o inexistencia de instrumentos o un sistema de información que de cuenta del estado actual de los procesos agrarios.</t>
  </si>
  <si>
    <t>Posibles incumplimientos en lo establecido en el Auto 173 de 2012.
Posibles deficiencias en la gestión para la dquisición de predios</t>
  </si>
  <si>
    <t xml:space="preserve">Constituir el resguardo indigena JIW , en cumplimiento del Auto 173 de 2012.
Adquisición de predios para la reubicación de la comunidad JIW.
</t>
  </si>
  <si>
    <t xml:space="preserve">Adquirir  y legalizar los predios para comunidad JIW.
Adquirir 3 predios para la reubicación de la comunidad JIW.
</t>
  </si>
  <si>
    <t>Resguardo constituido
Predios adquiridos</t>
  </si>
  <si>
    <t>Posibles deficiencias en la solicitud de ampliación del resguardo Caño - Jabon,  Comunidad Sikuani.</t>
  </si>
  <si>
    <t>Solicitar a la comisión Nacional de Territorios Indígenas la inclusión de esta pretensión territorial dentro de su priorización.</t>
  </si>
  <si>
    <t>Solicitud realizada</t>
  </si>
  <si>
    <t>Por fallas en la aplicación de los controles administrativos y deficiencias en la verificación de la información presentada por los aspirantes al subsidio</t>
  </si>
  <si>
    <t>Fallas en la aplicación de los controles administrativos y deficiencias en la verificación de la información elaborada y presentada por los aspirantes al subsidio</t>
  </si>
  <si>
    <t>Revisar expediente'</t>
  </si>
  <si>
    <t>Se observó informe de adjudicaciones efectuadas por el liquidado INCODER SIDRA-SANTANDER, relación de proyectos  así mismo, se observó instructivo ACCTI-I-001 versión 3 a diciembre 2017 y versión 4 a abril 2018.</t>
  </si>
  <si>
    <t>Fallas en la aplicación de los controles administrativos y deficiencias en la verificación de la información elaborada y presentada por los aspirantes al subsidio,</t>
  </si>
  <si>
    <t>En el traslado contable de las inversiones en el distrito de riego RUT realizado entre las entidades que han tenido bajo su responsabilidad la adecuación de tierras en el Departamento del Valle (CVC – INCORA – HIMAT – INCODER), solo se ha registrado el valor contable, sin identificar las obras, ni los predios que conforman el distrito de riego RUT, los cuales han sido trasladados, sin id</t>
  </si>
  <si>
    <t>Realizar un estudio relacionado con el estado del pago de impuestos de los bienes inmuebles a cargo de la entidad.</t>
  </si>
  <si>
    <t>1. Levantamiento del inventario de los bienes inmuebles.</t>
  </si>
  <si>
    <t>INVENTARIO</t>
  </si>
  <si>
    <t>2016/11/30</t>
  </si>
  <si>
    <t xml:space="preserve">Dirección Acceso a Tierras: </t>
  </si>
  <si>
    <t>2. Verificación del pago de los impuestos a cargo.</t>
  </si>
  <si>
    <t xml:space="preserve">Pago </t>
  </si>
  <si>
    <t>Falta de control y seguimiento sobre los recursos adjudicados cuya destinación es específica y obligatoria</t>
  </si>
  <si>
    <t> Establecer un procedimiento para el control de los recursos adjudicados.</t>
  </si>
  <si>
    <t> Diseño y establecimiento del procedimiento que incluya actividades de control y seguimiento.</t>
  </si>
  <si>
    <t> Procedimiento</t>
  </si>
  <si>
    <t>Deficiencias en la planeación y control para el desarrollo de los citados proyectos, así como la condición administrativa de los funcionarios de planta señalada anteriormente.</t>
  </si>
  <si>
    <t>Revisar el expediente del proyecto y el estado de formulación.</t>
  </si>
  <si>
    <t>Definir plan de trabajo para llevar a cabo la materialización de los subsidios.</t>
  </si>
  <si>
    <t>Plan de trabajo</t>
  </si>
  <si>
    <t>Se observó soporte de la acción</t>
  </si>
  <si>
    <t>Falta de planeación, inadecuados controles en los procedimientos, problemas en el registro en la matrícula de la oferta y demoras en el trámite para el avalúo, situación que  evidencia ineficiencia en la ejecución de los recursos e inoportunidad en el cumplimento de las metas propuestas</t>
  </si>
  <si>
    <t>Realizar informes  por vigencias de  predios adquiridos.</t>
  </si>
  <si>
    <t>Incluir en el informe de predios  adquiridos, los realmente pagados que hayan cumplido  con todas las etapas relacionadas en el procedimiento a construir por parte de la Agencia Nacional de Tierras</t>
  </si>
  <si>
    <t>Informes realizados</t>
  </si>
  <si>
    <t>2016/10/01</t>
  </si>
  <si>
    <t>1.Elaborar base control de cada uno de los contratos que generan el ingreso.</t>
  </si>
  <si>
    <t>Posibles deficiencias o inexistencia de controles en los procedimientos para adjudicación de baldíos</t>
  </si>
  <si>
    <t>Valorar las solicitudes de posible acumulación allegadas por  los entes de control u oficinas de registro, con realizar un estudio jurídico tendiente a identificar la existencia de la acumulación.</t>
  </si>
  <si>
    <r>
      <t>INCODER.</t>
    </r>
    <r>
      <rPr>
        <b/>
        <sz val="11"/>
        <color theme="1"/>
        <rFont val="Arial Narrow"/>
        <family val="2"/>
      </rPr>
      <t xml:space="preserve"> Actuación especial: </t>
    </r>
    <r>
      <rPr>
        <sz val="11"/>
        <color theme="1"/>
        <rFont val="Arial Narrow"/>
        <family val="2"/>
      </rPr>
      <t xml:space="preserve">
Casos de Acumulación</t>
    </r>
  </si>
  <si>
    <t>Posibles deficiencias en los criterios establecidos para la determinación de la UAF</t>
  </si>
  <si>
    <t>Posible desconocimiento de la comunidad del resguardo Caño Jabón, sobre los requisitos establecidos para la ampliación de resguardos</t>
  </si>
  <si>
    <t>Socializar con la comunidad del resguardo Caño Jabón, los requisitos establecidos para la ampliación de resguardos al interior d ela Agencia</t>
  </si>
  <si>
    <t>Socializar con la comunidad del resguardo Caño Jabón, los requisitos establecidos para la ampliación de resguardos al interior de la Agencia</t>
  </si>
  <si>
    <t>El inadecuado e ineficiente control ejercido por la entidad en el procedimiento de Control de calidad al informe de Avalúo con que cuenta la entidad</t>
  </si>
  <si>
    <t>Por ser el IGAC  la máxima autoridad nacional en los temas de avalúos comerciales y estudios de suelos, dentro de nuestro proceso de control de calidad de avalúos, no podriamos entrar a controvertir las unidades fisiográficas tenidas en cuenta en la realización del avalúo comercial realizado, ya que entrariamos a afectar sus competencias misionales.</t>
  </si>
  <si>
    <t>Implementar un procedimiento</t>
  </si>
  <si>
    <t>procedimiento</t>
  </si>
  <si>
    <t>Falta de coordinación entre las autoridades administrativas en  sus actuaciones para el adecuado cumplimiento de los fines del Estado.</t>
  </si>
  <si>
    <t>Solicitar certificación por parte de la instancia de concertación con comunidades indígenas que indique que los predios y mejoras a adquirir no presentan conflictos para su entrega material.</t>
  </si>
  <si>
    <t>Incluir en el procedimiento Adquisición de tierras para comunidades étnicas previo a la firma de escrituras, la inclusión de una certificación por parte de la instancia de concertación con comunidades indígenas que indique que los predios y mejoras a adquirir no presentan conflictos para su entrega material.</t>
  </si>
  <si>
    <t>Procedimiento Adquisición de tierras para comunidades étnicas actualizado</t>
  </si>
  <si>
    <t xml:space="preserve">Se observó procedimiento ACCTI-P-010 Compra directa de predios V2 del 03/08/2018, en el que se incluye la Nota correspondiente a la acción establecida. Por lo anterior se da cierre a la acción, con fecha posterior a la programada.
</t>
  </si>
  <si>
    <t>Inadecuada labor de supervisión de los contratos y por falta de gestión de las dependencias de INCODER competentes, tendientes a exigir el cumplimiento de las obligaciones pactadas o a la terminación anticipada de los contratos ante el presunto incumplimiento de los arrendatarios</t>
  </si>
  <si>
    <t>Incluir dentro del procedimiento de la Secretaria General donde se establezcan puntos de control  respecto al perfeccionamiento y ejecución de los contratos.</t>
  </si>
  <si>
    <t>Realizar el procedimiento correspondiente a la gestión contractual incluir el control de las pólizas..</t>
  </si>
  <si>
    <t>Procedimiento</t>
  </si>
  <si>
    <t>Se observó publicación del Manual de Contratación ADQBS-I-001 V2</t>
  </si>
  <si>
    <r>
      <rPr>
        <b/>
        <sz val="11"/>
        <color indexed="8"/>
        <rFont val="Arial Narrow"/>
        <family val="2"/>
      </rPr>
      <t>Hallazgo No. 68.</t>
    </r>
    <r>
      <rPr>
        <sz val="11"/>
        <color indexed="8"/>
        <rFont val="Arial Narrow"/>
        <family val="2"/>
      </rPr>
      <t xml:space="preserve"> La Dirección Territorial informó que adelantó 9 trámites en la vigencia 2014, pese no se acato orden judicial. Se observa que son 10 actuaciones las que se adelantaron en la vigencia 2014. Los procedimientos de FNA y gestion documental no son aplicados. La  base de datos entregada por la Territorial en Norte de Santander, contiene información inexacta y no genera confiabilidad</t>
    </r>
  </si>
  <si>
    <t xml:space="preserve">Posible inexistencia de controles en procedimiento </t>
  </si>
  <si>
    <t>Diseñar y socializar 2 procedimientos: 1) Adjudicación de baldíos a personas naturales y 2)Selección de beneficiarios y adjudicación de predios no ocupados.</t>
  </si>
  <si>
    <t>Se evidenció la elaboración de los procedimientos ACCTI-P-003  "Adjudicación de baldíos a personas naturales", el 04/04/2017,  ACCTI-P-004 "Selección de beneficiarios y adjudicación de predios no ocupados", el 05/04/2017  y ACCTI-P-015 "Trámite especial en caso de ocupación de hecho de predios", el 05/04/2017, así mismo la publicación en la Intranet institucional. Por lo anterior, se verificó que la actividad se ejecutó en un 100%, según la acción establecida y el reporte presentado por la Dependencia.</t>
  </si>
  <si>
    <t>Inexactitud en los datos en los sistemas de información SIIF y SIDRA, debido a fallas de control.</t>
  </si>
  <si>
    <t>Conciliar las cifras que reporte el SIIF con las cifras que reporten los demás sistemas de control de la entidad.</t>
  </si>
  <si>
    <t>Realizar conciliaciones</t>
  </si>
  <si>
    <t>Dirección Acceso a Tierras
Subdirección Administrativa y Financiera</t>
  </si>
  <si>
    <t>Se observaron las actas de conciliación de registros SIIF, del periodo comprendido para la ejecución de la acción, sin embargo no corresponde a la unidad de medida planeada la cual se definieron 4 actas de conciliación y se soportan 3. Por lo anterior la dependencia radica solicitud para ajuste de unidad de medida de la acción en el plan de mejoramiento, quedando 4 actas.</t>
  </si>
  <si>
    <r>
      <rPr>
        <b/>
        <sz val="11"/>
        <color indexed="8"/>
        <rFont val="Arial Narrow"/>
        <family val="2"/>
      </rPr>
      <t>Hallazgo No. 30.</t>
    </r>
    <r>
      <rPr>
        <sz val="11"/>
        <color indexed="8"/>
        <rFont val="Arial Narrow"/>
        <family val="2"/>
      </rPr>
      <t xml:space="preserve"> Se determinó que no se da cumplimiento al  principio de celeridad establecido en el artículo 209 de la C P de Colombia, a la visión del Plan Estratégico 2014 que contempla el mejoramiento del nivel de vida de la población rural y del país, reduciendo los niveles de pobreza e incrementando los ingresos de sus pobladores y a lo reglado en el artículo 13 del Decreto 111 ...</t>
    </r>
  </si>
  <si>
    <t xml:space="preserve">Diseñar y socializar procedimientos para la Adjudicación del Subsidio Integral de Reforma Agraria y materialización de subsidios.
</t>
  </si>
  <si>
    <t>Diseñar y socializar tres  prcedimientos:  1) Materialización del subsidio-Apoyo para cubrir los requerimientos financieros. 2) Adjudicación del Subsidio Integral de Reforma Agraria y 3) Materialización del subsidio-Adquisición del predio.</t>
  </si>
  <si>
    <r>
      <rPr>
        <b/>
        <sz val="11"/>
        <color indexed="8"/>
        <rFont val="Arial Narrow"/>
        <family val="2"/>
      </rPr>
      <t>Hallazgo No. 55.</t>
    </r>
    <r>
      <rPr>
        <sz val="11"/>
        <color indexed="8"/>
        <rFont val="Arial Narrow"/>
        <family val="2"/>
      </rPr>
      <t xml:space="preserve"> De la revisión de expedientes y bases de datos de predios del FNA, efectuada en la visita a la Dirección Territorial de Sucre, se evidenciaron demoras injustificadas en la notificación personal de resoluciones de adjudicación y en la entrega de las mismas a los beneficiarios.</t>
    </r>
  </si>
  <si>
    <t>Posible inexistencia de controles en procedimiento para la notificación de resoluciones de adjudicación y/o desconocimiento de las disposiciones existentes por parte de quienes intervienen en la ejecución d ela actividad</t>
  </si>
  <si>
    <t>Diseñar y socializar procedimientos para la Adjudicación de baldíos en los que se establezcan controles asociados a la publicación y notificación de actos administrativos</t>
  </si>
  <si>
    <t>Se evidenció la elaboración de los procedimientos ACCTI-P-003  "Adjudicación de baldíos a personas naturales", el 04/04/2017,  ACCTI-P-004 "Selección de beneficiarios y adjudicación de predios no ocupados", el 05/04/2017  y ACCTI-P-015 "Trámite especial en caso de ocupación de hecho de predios", el 05/04/2017, así mismo la publicación en la Intranet institucional</t>
  </si>
  <si>
    <r>
      <rPr>
        <b/>
        <sz val="11"/>
        <color indexed="8"/>
        <rFont val="Arial Narrow"/>
        <family val="2"/>
      </rPr>
      <t>Hallazgo No. 111.</t>
    </r>
    <r>
      <rPr>
        <sz val="11"/>
        <color indexed="8"/>
        <rFont val="Arial Narrow"/>
        <family val="2"/>
      </rPr>
      <t xml:space="preserve"> DT Arauca Veredas Los Pasaos, Juriepe, Samuco y Cinaruco del Municipio de Cravo Norte desde 2009 a la fecha se registraron 76 solicitudes de titulación de las cuales fueron adjudicadas dos (2); no se evidencia en el expediente de éstas, el trámite de registro ante la Oficina de Registro de Instrumentos Públicos por parte de la Entidad.</t>
    </r>
  </si>
  <si>
    <t xml:space="preserve">Posible inexistencia de lineamientos para la entrega formalizada de predios </t>
  </si>
  <si>
    <r>
      <rPr>
        <b/>
        <sz val="11"/>
        <color indexed="8"/>
        <rFont val="Arial Narrow"/>
        <family val="2"/>
      </rPr>
      <t>Hallazgo No. 115.</t>
    </r>
    <r>
      <rPr>
        <sz val="11"/>
        <color indexed="8"/>
        <rFont val="Arial Narrow"/>
        <family val="2"/>
      </rPr>
      <t xml:space="preserve"> Se detectó en la revisión de expedientes de adjudicación de baldíos, que en 21 expedientes se interpusieron recursos de reposición y que estos fueron extemporáneos, y pese a ello no se inadmitió por la entidad dicho recurso, fue resuelto por otra causal y no se informa en el acta de notificación el término que se concede o se otorga para la presentación o interposición del recurso</t>
    </r>
  </si>
  <si>
    <t xml:space="preserve">Posible inexistencia o insuficiencia de lineamientos en los procedimientos para recurrir los actos administrativos emanados </t>
  </si>
  <si>
    <t xml:space="preserve">Diseñar y socializar los siguientes procedimientos: 1) Adjudicación de baldíos a personas naturales, 2) Selección de beneficiarios y adjudicación de predios no ocupados y 3) Trámite especial en caso de ocupación de hecho de predios. </t>
  </si>
  <si>
    <t>Debilidades en los controles y en el seguimiento</t>
  </si>
  <si>
    <t>Revisar las causas que generaron demoras en el procedimiento.</t>
  </si>
  <si>
    <t>Establecer el procedimiento del Subsidio Integral de Reforma Agraria de acuerdo con la nueva estructura de ANT tendiente a optimizar los tiempos de desembolso.</t>
  </si>
  <si>
    <r>
      <rPr>
        <b/>
        <sz val="11"/>
        <color indexed="8"/>
        <rFont val="Arial Narrow"/>
        <family val="2"/>
      </rPr>
      <t>Hallazgo No. 44</t>
    </r>
    <r>
      <rPr>
        <sz val="11"/>
        <color indexed="8"/>
        <rFont val="Arial Narrow"/>
        <family val="2"/>
      </rPr>
      <t xml:space="preserve"> - Archivo Documental Proyectos SIDRA.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</si>
  <si>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t>por deficiencias en los controles y gestión de archivo</t>
  </si>
  <si>
    <t>Revisar el expediente y la información disponible del proyecto en la ANT.</t>
  </si>
  <si>
    <t>Implementar los procedimientos de gestión documental, en el marco de los establecidos por la ANT.</t>
  </si>
  <si>
    <t>Establecer política en materia de gestiòn documental en la Entidad</t>
  </si>
  <si>
    <t>Elaborar un instrumento que establezca la polìtica para el manejo y control de la gestiòn documental en concordancia con los lineamientos dados por el Archivo General de la Nación</t>
  </si>
  <si>
    <t>INSTRUMENTO</t>
  </si>
  <si>
    <t>Por deficiencias de control y monitoreo al proceso, a la necesidad de ajustarse a un recurso adjudicado y demostrar que con tal recurso se generaran determinados salarios</t>
  </si>
  <si>
    <r>
      <t xml:space="preserve">Revisar las carpetas contentivas de los soportes al proceso de adjudicación del subsidio </t>
    </r>
    <r>
      <rPr>
        <sz val="11"/>
        <rFont val="Arial Narrow"/>
        <family val="2"/>
      </rPr>
      <t>SIDRA</t>
    </r>
    <r>
      <rPr>
        <sz val="11"/>
        <color indexed="10"/>
        <rFont val="Arial Narrow"/>
        <family val="2"/>
      </rPr>
      <t xml:space="preserve"> </t>
    </r>
    <r>
      <rPr>
        <sz val="11"/>
        <color indexed="8"/>
        <rFont val="Arial Narrow"/>
        <family val="2"/>
      </rPr>
      <t>y el estado de los proyectos.</t>
    </r>
  </si>
  <si>
    <t>Establecer el procedimiento del Subsidio Integral de Reforma Agraria de acuerdo con la nueva estructura de ANT tendiente a mejorar los factores de evaluación de los proyectos.</t>
  </si>
  <si>
    <t>Por deficiencias en los controles aplicados</t>
  </si>
  <si>
    <t>Revisar el expediente del proyecto y el estado de ejecución.</t>
  </si>
  <si>
    <t>Establecer el procedimiento del Subsidio Integral de Reforma Agraria de acuerdo con la nueva estructura de ANT inluyendo mecanismos de control y seguimiento de lo planificado.</t>
  </si>
  <si>
    <t>por cuanto el INCODER no ha realizado el acompañamiento al momento de adquirir los elementos autorizados ni posteriormente el seguimiento que le permita verificar que los recursos hayan sido utilizados conforme a la destinación prevista y autorizada,</t>
  </si>
  <si>
    <t>Establecer el procedimiento del Subsidio Integral de Reforma Agraria de acuerdo con la nueva estructura de ANT inluyendo mecanismos de control y seguimiento de la ejecución presupuestal de los proyectos, de conformidad con las competencias de la ANT en el marco del Decreto 2363 del 2015 y en la articulación con la ADR como idoneo en los componentes productivos posterior a la adjudicación</t>
  </si>
  <si>
    <t>deficiencias en la eficacia de la gestión adelantada por el INCODER</t>
  </si>
  <si>
    <t>Revisar las causas que generon demoras en el procedimiento.</t>
  </si>
  <si>
    <t>debilidades en el proceso administrativo de planeación, así como en la gestión desarrollada por el INCODER</t>
  </si>
  <si>
    <t>incumplimiento de las responsabilidades asignadas en el protocolo vigente</t>
  </si>
  <si>
    <t>Establecer el procedimiento del Subsidio Integral de Reforma Agraria de acuerdo con la nueva estructura de ANT inluyendo mecanismos de control y seguimiento de los comités de compra, de conformidad con las competencias de la ANT en el marco del Decreto 2363 del 2015 y en la articulación con la ADR como idoneo en los componentes productivos posterior a la adjudicación del predio.</t>
  </si>
  <si>
    <t>"por la transición del objeto misional del INCODER a las nuevas agencias, ya que en las Direcciones Territoriales no existen funcionarios que adelanten las funciones relacionadas con la realización de comités de compras y autorización para adquirir los bienes e insumos necesarios para el desarrollo de los diferentes proyectos productivos.</t>
  </si>
  <si>
    <t>Revisar el expediente del proyecto y el estado de ejecución e identificar causas que hayan podido generar la demora.</t>
  </si>
  <si>
    <t>Falta de celeridad en la suscripción del convenio interadministrativo entre el INCODER y el IGAC para la realización de los avalúos de conformidad a lo establecido en la Ley 1737 de 2014.</t>
  </si>
  <si>
    <t>Revisar las causas que hayan podido generar la demora.</t>
  </si>
  <si>
    <t>Debido al incumplimiento en la disposición final de los documentos bajo el concepto de archivo total, establecido en la Ley 594 de 2000</t>
  </si>
  <si>
    <t>"Elaborar una lista de chequeo de documentos de archivo que debe contener el procedimiento de adquisición de predios para comunidades étnicas, para que sirva como sistema de auditoría documental.</t>
  </si>
  <si>
    <t>"Estandarizar la lista de chequeo documental para que se incluya en cada expediente de adquisición de predios para comunidades étnicas.</t>
  </si>
  <si>
    <t>Lista de chequeo</t>
  </si>
  <si>
    <t>Capacitar a los servidores públicos de la Dirección de Asuntos Étnicos de la ANT en el correcto archivo de expedeintes conforme al Decreto 1071 de 2015 y de acuerdo con la reglamentación del Archivo General de la Nación (Decreto 1080 de 2015)</t>
  </si>
  <si>
    <t>Realizar una capacitación en el seguimiento del proceso y archivo de documentos conforme a los estándares del Archivo General de la Nación y el Decreto 1080 de 2015 del Sector de Cultura.</t>
  </si>
  <si>
    <t>Capacitaciones realizadas</t>
  </si>
  <si>
    <t>2016/11/01</t>
  </si>
  <si>
    <t>"Deficiencia ejecución de los proyectos, que no muestra la realidad del presupuesto ejecutado de los proyectos</t>
  </si>
  <si>
    <t>Establecer política de cierre de vigencia</t>
  </si>
  <si>
    <t>Mediante circular establecer la política de cierre de vigencia que contemple los requisitos para la constitución del rezago presupuestal</t>
  </si>
  <si>
    <t>CIRCULAR EXPEDIDA</t>
  </si>
  <si>
    <t>Deficiencias en los controles a los recursos de proyectos depositados en la cuenta Acreedores Varios Sujetos a Devolución</t>
  </si>
  <si>
    <t>Establecer el procedimiento para la constitución y pago de acreedores varios</t>
  </si>
  <si>
    <t>Elaborar el procedimiento correspondiente a los acreedores varios que constituya la entidad.</t>
  </si>
  <si>
    <t>PROCEDIMIENTO ELABORADO</t>
  </si>
  <si>
    <t>Deficiencias en los controles a los rubros dentro del presupuesto.</t>
  </si>
  <si>
    <t>Se observaron las conciliaciones correspondientes al periodo de ejecución de la acción.</t>
  </si>
  <si>
    <t>Realizar conciliaciones mensuales entre contabilidad y la Subdirección de Administración de tierras de la nación, verificando el pago y causación del impuesto predial</t>
  </si>
  <si>
    <t>Realizar conciliaciones mensuales</t>
  </si>
  <si>
    <t>Conciliaciones realizadas</t>
  </si>
  <si>
    <t>Se observaron las 4 conciliaciones del impuesto predial. Por lo anterior aunque se cubre el periodo de ejecución para la acción definida en el plan, no corresponde a la unidad de medida planteada que fue 5 actas de conciliación. Por lo anterior Secretaría General radicó solicitud de ajuste de unidad de medida N° 20186000117163 el 26 de julio de 2018</t>
  </si>
  <si>
    <t>Posible inexistencia de mecanismos para contrastar la información registrada en diferentes fuentes</t>
  </si>
  <si>
    <t>Dirección Acceso a Tierras
Subdirección Administrativa y Financiera: Contabilidad</t>
  </si>
  <si>
    <t>Posibles deficiencias en el seguimiento a la información que reposa en los expedientes</t>
  </si>
  <si>
    <t>Realizar la reconstrucción de los expedientes de los proyectos, con el fin de realizar toma de posesión del caso para proceder a un análisis y toma rutas jurídica/técnicas conforme a las competencias y responsabilidades de la ANT.</t>
  </si>
  <si>
    <t>Realizar la reconstrucción del 100% de los expedientes</t>
  </si>
  <si>
    <t>Expedientes reconstruidos</t>
  </si>
  <si>
    <t>Dirección Acceso a Tierras
Subdirección Administrativa y Financiera: Gestión documental</t>
  </si>
  <si>
    <t>Se observó registro de veeduría  del proyecto productivo N° D1-ARA-054-5007, así como la Resolución 9956 de 22 de noviembre 2013, por la cual se adjudica un subsidio integral directo reforma agraria</t>
  </si>
  <si>
    <t>Posible falta de revisión de los documentos que reposan en las carpetas de los contratos de arrendamiento.</t>
  </si>
  <si>
    <t>Revisar el estado de las pólizas de los contratos de arrendamiento vigente y adelantar las gestiones correspondientes</t>
  </si>
  <si>
    <t>Revisar el estado de las pólizas del 100% de los contratos vigentes, (50) a la fecha, y obtener la expedición y aprobación de las pólizas requeridas para la ejecución de los contratos.</t>
  </si>
  <si>
    <t>Porcentaje de Contratos vigentes revisados y amparados con pólizas</t>
  </si>
  <si>
    <r>
      <t>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(50), lo cual se ha reportado en los anteriores seguimientos del plan de mejoramiento. De igual forma se observó la justificación de la dependencia en la que presenta las actividades ejecutadas en respuesta a la gestión realizada para la expedición y aprobación de pólizas de aquellos contratos que no cuentan con ella, sin embargo y a pesar de la solicitud de modificación realizada por la Dependencia para la acción de mejora, proponiendo la siguiente "</t>
    </r>
    <r>
      <rPr>
        <i/>
        <sz val="11"/>
        <color indexed="8"/>
        <rFont val="Arial Narrow"/>
        <family val="2"/>
      </rPr>
      <t xml:space="preserve">Revisar el estado de las pólizas del 100% de los contratos vigentes, y adelantar las gestiones necesarias en ausencia de poliza", </t>
    </r>
    <r>
      <rPr>
        <sz val="11"/>
        <color indexed="8"/>
        <rFont val="Arial Narrow"/>
        <family val="2"/>
      </rPr>
      <t>no es posible realizar dicha modificación, teniendo en cuenta que esta, aunque se ha demostrado avace en la gestión por parte de la ANT,  no responde directamente a la necesidad expresa en el Hallazgo identificado por la Contraloría siendo este " Inexistencia de pólizas o expedición tardía de pólizas en Contratos de arrendamiento de Islas del Rosario y San Bernardo."</t>
    </r>
  </si>
  <si>
    <t>Se observo, de acuerdo a los soportes allegados, la gestión para la aprobación de pólizas así: Memorando con radicado No. 20196000047063, mediante el cual se aprobaron nuevas pólizas correspondientes a 7 predios,  y mediante el radicado No. 20196000094483 se aprobaron las pólizas de otros 4 predios La dependencia manifiesta haber enviado a la Secretaría General y a la Oficina de Gestión contractual para su respectivo tramite de incumplimiento de los 17 contratos de los que no se adjunto póliza.</t>
  </si>
  <si>
    <t>Los soportes no evidencian el cumplimeinto de la acción</t>
  </si>
  <si>
    <t>Posible inexistencia de controles y/o herramientas para realizar seguimiento a la expedición y vigencia de las pólizas en los contratos de arrendamiento</t>
  </si>
  <si>
    <t>Establecer instrumentos de control para el seguimiento al estado de las pólizas de los contratos de arrendamiento</t>
  </si>
  <si>
    <t>Diseñar e implementar una herramienta de control para efectuar el seguimiento al cumplimiento de vigencia de las pólizas.</t>
  </si>
  <si>
    <t>Herramienta diseñada e implementada</t>
  </si>
  <si>
    <t>Esta actividad se encuentra dentro de los tiempos de ejecución, sin embargo se evidenció cumpliento anticipado</t>
  </si>
  <si>
    <t>Posible inexistencia de mecanismos de control que permitieran identificar oportunamente los retrasos en el pago de los cánones de arrendamiento y realizar las acciones de cobro</t>
  </si>
  <si>
    <t>Establecer mecanismos de seguimiento en el pago de los arrendamientos</t>
  </si>
  <si>
    <t>Definir e implementar un procedimiento para establecer las acciones de seguimiento al cumplimiento del pago de los arrendamientos pactados.</t>
  </si>
  <si>
    <t>Procedimiento diseñado e implementado</t>
  </si>
  <si>
    <t>Posibles deficiencias en la supervisión de los contratos de arrendamiento, en lo atinente a las obigaciones contractuales relacionadas con temas ambientales</t>
  </si>
  <si>
    <t>Establecer mecanismos y/o instrumentos de control para el seguimiento al cumplimiento de las obligaciones contractuales de tipo ambiental consignadas en los contratos de arrendamiento</t>
  </si>
  <si>
    <t>Diseñar e implementar un instrumento para hacer seguimiento a las obligaciones ambientales establecidas en los contratos de arrendamiento</t>
  </si>
  <si>
    <t>Instrumento diseñado e implementado</t>
  </si>
  <si>
    <t>Esta actividad se encuentra cumplida</t>
  </si>
  <si>
    <t>Posible falta de articulación entre entidades que tienen injerencia en la zona para el establecimiento de acciones que contribuyan a la conservación ambiental de las Islas del Rosario y San Bernardo</t>
  </si>
  <si>
    <t>Identificar y ejecutar acciones concertadas entre las diferentes autoridades que tienen injerencia en la zona, dirigidas a la conservación ambiental de las Islas del Rosario y San Bernardo</t>
  </si>
  <si>
    <t>Realizar tres (3) acciones concertadas con las autoridades ambientales competentes (Cardique y Parques Naturales Nacionales) dirigidas a la conservación ambiental de las Islas del Rosario y San Bernardo</t>
  </si>
  <si>
    <t>Acciones concertadas realizadas</t>
  </si>
  <si>
    <t>Posible desconocimiento de la sentencia del Consejo de Estado del 9 de junio de 2010 por las partes que intervienen en el proceso de elaboración de la minuta de los contratos de arrendamiento.</t>
  </si>
  <si>
    <t>Socializar normatividad y disposiciciones vigentes aplicables a los contratos de arrendamiento.</t>
  </si>
  <si>
    <t>Realizar una socialización de la Sentencia del Consejo de Estado del 9 de junio de 2010 y de disposiciones vigentes aplicables a los contratos de arrendamiento con el personal que interviene en la elaboración de las minutas de los contratos.</t>
  </si>
  <si>
    <t xml:space="preserve"> Oficina Jurídica</t>
  </si>
  <si>
    <t>Posible inexistencia y/o insuficiencia de controles en el procedimiento de gestión contractual para la aprobación de las pólizas</t>
  </si>
  <si>
    <t>Incluir puntos de control dentro del procedimiento de gestión contractual de la entidad, relacionados con la aprobación de las Garantías</t>
  </si>
  <si>
    <t>Actualizar el procedimiento de Gestión contractual de la entidad, incluyendo controles asociados a la aprobación de las garantías.</t>
  </si>
  <si>
    <t>Procedimiento ajustado e implementado</t>
  </si>
  <si>
    <t>Posible inexistencia de mecanismos de control que permitieran realizar una adecuada gestión de la cartera</t>
  </si>
  <si>
    <t>Establecer mecanismos y/o instrumentos de control para la gestión de la cartera de la entidad</t>
  </si>
  <si>
    <t>Definir e implementar un procedimiento para la gestión de cartera de la entidad, en el que se incluyan acciones asociadas a la cartera derivada de los contratos de arrendamiento de Islas del Rosario y San Bernardo</t>
  </si>
  <si>
    <t>Ajustar los contratos de acuerdo con la sentencia proferida por el Consejo de Estado.</t>
  </si>
  <si>
    <t>Revisar el 100% de contratos de arrendamiento vigentes para establecer en cuáles de ellos se encuentra incluída la cláusula relacionada con la nulidad establecida en la sentencia del Consejo de Estado y proceder a la expedición del documento modificatorio.</t>
  </si>
  <si>
    <t>Porcentaje de Contratos vigentes revisados y ajustados</t>
  </si>
  <si>
    <t xml:space="preserve">Se observó informe de cumplimiento mediante memorando 20194300053273 remitido por la Subdirección de  Administración de Tierras de la Nación, en el que se describen las actividades ejecutadas en función al cumplimiento de la acción propuesta, informando que se realizó la revisión de los contratos de  arrendamiento (50), lo cual habia sido reportado en los anteriores seguimientos del Plan de mejoramiento. Así mismo, informan que efectuaron la expedición de los documentos modificatorios que los requerian, po rlo que se observaron los oficios de notificación a los arrendatarios informando la modificación de la clausula segunda del contrato de arrendamiento.
Por lo anterior, se da cumplimiento de 100%. Sin embargo la actividad fue ejecutada con fecha posterior a la programada. 
</t>
  </si>
  <si>
    <t xml:space="preserve">Cambio de reglas de parte del Ministerio de Hacienda y Crédito Público, que no permitió hacer el registro oportuno en el sistema, que pese al plazo establecido como periodo de transición en el cual se permite causar las cuentas por pagar que hubiesen quedado pendientes, y a las instrucciones de la circular externa 062, el SIIF-Nación, no permitió realizar dicho proceso a partir del 2 de enero de 2017, situación que generó la imposibilidad de crear cuentas por pagar durante el periodo de transición, teniendo las mismas que constituirse irregularmente como reserva presupuestal.  </t>
  </si>
  <si>
    <t>Fortalecer la planeación de los pagos por concepto de contratos y convenios, con el fin de preparar a tiempo los documentos que soporten la constitución de cuentas por pagar y/o reservas presupuestales</t>
  </si>
  <si>
    <t>Establecer mesas técnicas y directivas de cumplimiento de metas, ejecución presupuestal e impacto contable</t>
  </si>
  <si>
    <t>Actas de mesas de seguimiento</t>
  </si>
  <si>
    <t xml:space="preserve">Oficina de Planeación </t>
  </si>
  <si>
    <t>No se remitieron soportes correspondientes al avance de esta actividad</t>
  </si>
  <si>
    <t>Se observó soporte de la realización de 4 mesas de seguimiento a la ejecución presupuestal, Plan Anual de Adquisiciones de Bienes y Servicios y metas del Plan de Acción de la ANT correspondiente a los meses de: diciembre/18, enero/19, febrero/19, marzo/19 y abril/19 presentando un avance parcial del 26.6% sobre la meta y un total acumulado del 80%</t>
  </si>
  <si>
    <t>debilidades en el proceso de supervisión, al no solicitar los informes de progreso en los términos pactados en el anexo "A" del convenio 112 de 2016, el que señala que los informes sobre ejecución de los aportes, serán diligenciados por resultados de producto.</t>
  </si>
  <si>
    <t>Solicitar al cooperante la complementación de la información de informes de progreso.</t>
  </si>
  <si>
    <t>Requerir al contratista un informe financiero detallado.</t>
  </si>
  <si>
    <t>Documento de solicitud de informe financiero</t>
  </si>
  <si>
    <t>Se observó acta N° 18 del Comité directivo sesionado el 26/12/2017, en el que se aprobó el formato de ejecución financiera y presentación del informe financiero , así mismo el Informe de progreso en el marco del convenio No 112 de 2016, con corte a junio 2018, el cual ya cuenta con la información dentro del formato diseñado. Por lo anterior, se da cumplimiento de 100%.</t>
  </si>
  <si>
    <t>Posibles debilidades en la comunicación entre las áreas técnicas y financieras de la agencia.</t>
  </si>
  <si>
    <t>Impartir lineamientos sobre las situaciones de ejecución que deben ser informadas a la Subdirección Administrativa y Financiera que afecten la situación contable de la Entidad</t>
  </si>
  <si>
    <t>Actualizar y socializar el procedimiento de preparación y presentación de Estados Financieros.</t>
  </si>
  <si>
    <t>Procedimiento actualizado y socializado</t>
  </si>
  <si>
    <t>Subdirección Administrativa y Financiera: Financiera</t>
  </si>
  <si>
    <t>Se observó en la Intranet el procedimiento publicado con fecha 30 de agosto de 2018 V2. 
Por lo anterior la actividad tiene un cumplimiento anticipado de un 100%</t>
  </si>
  <si>
    <t>Falta de claridad en el  procedimiento para el desembolso o trámite de los subsidios requeridos por los beneficiarios.</t>
  </si>
  <si>
    <t>Actualizar el instructivo " Adjudicación del Subsidio Integral de Reforma Agraria" el cual incluyan los controles asociados a la verificación de requisitos</t>
  </si>
  <si>
    <t>Actualizar el  instructivo  de  " Adjudicación del Subsidio Integral de Reforma Agraria".</t>
  </si>
  <si>
    <t xml:space="preserve">Procedimiento actualizado </t>
  </si>
  <si>
    <t>Se evidenció cumplimiento anticipado del 100% dentro del seguimiento correspondiente al II trimestre de 2018.</t>
  </si>
  <si>
    <t>Posible falta de comunicación entre las direcciones responsables de la adquisición de predios y el área contable, generando una subestimación de la cuenta Inventarios en $ 11.070,89 millones.</t>
  </si>
  <si>
    <t>Hacer seguimiento a la efectividad de los controles adoptados por la Entidad en cuanto a el registro del inventario del Fondo Nacional Agrario</t>
  </si>
  <si>
    <t>Conciliación entre la Subdirección administrativa y Financiera y la subdirección de administración de Tierras de la Nación.</t>
  </si>
  <si>
    <t>Actas de Conciliación</t>
  </si>
  <si>
    <t>Se observaron las conciliaciones realizadas para los meses de enero, febrero, marzo y abril de 2018. Por lo anterior se da cumplimiento de 100%</t>
  </si>
  <si>
    <t>Debilidades en el ejercicio de supervisión, al no exigir del contratista, los informes y/o soportes que sustenten el cumplimiento a las obligaciones contractuales, circunstancia que genera riesgos, no solo para la ejecución contractual, sino también la posibilidad de certificar actividades y productos no realizados ni entregados.</t>
  </si>
  <si>
    <t>Fortalecimiento del ejercicio de supervisión.</t>
  </si>
  <si>
    <t xml:space="preserve">Desarrollo e Implementación de una herramienta de apoyo a la supervision </t>
  </si>
  <si>
    <t>Herramienta Implementada</t>
  </si>
  <si>
    <t>Se observó memorando en el que se informa la nueva metodología para la radicación de cuentas, mediante la implementación de la herramienta diseñada para tal fin. Por lo anterior la actividad tiene un cumplimiento anticipado de un 100%</t>
  </si>
  <si>
    <t xml:space="preserve">Debilidades en el ejercicio de supervisión, por cuanto se certificaron ejecuciones y desembolsos sin corroborar los soportes que acreditara el cooperante para el efecto, lo que generó una sobrestimación en la cuenta del gasto, distorsionando la ejecución real. </t>
  </si>
  <si>
    <t>Por concepto de gastos administrativos se ejecutaron $582,31 millones, gastos que no se encuentran soportados en el expediente documental y que no permiten demostrar su ejecución real y su relación para con el objeto del convenio.</t>
  </si>
  <si>
    <t>Solicitud del Supervisor al Cooperante, informe de ejecución de los recursos</t>
  </si>
  <si>
    <t>solicitud de información</t>
  </si>
  <si>
    <t xml:space="preserve">Documento de solicitud </t>
  </si>
  <si>
    <t>Se observó copia de la solicitud de los soportes de gasto del Convenio de Cooperación Interna No 137 de 2016, la cual se realizó el 16 de febrero 2018. Así mismo, se observó la respuesta dada por el supervisor.</t>
  </si>
  <si>
    <t>La constitución de la cuenta por pagar por valor de $1.929,98 millones no cumple los requisitos presupuestales para el efecto, debiendo ser una reserva presupuestal, por cuanto a corte de 31 de diciembre de 2016 no se había ejecutado el 60% del primer desembolso, tal y como se pactó en las cláusulas del convenio.</t>
  </si>
  <si>
    <t>Fortalecer el procedimiento para la constitución de cuentas por pagar y reservas presupuestales</t>
  </si>
  <si>
    <t>Emitir y formalizar Lineamientos para el trámite de cuentas por pagar y la constitución de reservas presupuestales</t>
  </si>
  <si>
    <t>Documento de lineamientos</t>
  </si>
  <si>
    <t>Se observó circular N°29 del 23/11/2018, en la que se presentan los aspectos a tener en cuenta para un adecuado cierre de vigencia 2018 e inicio 2019, tales como: cajas menores, radicación de cuentas, presupuesto, viáticos, pago de acreedores, plan anual mensualizado, inicio de vigencia 2019, entre otros...</t>
  </si>
  <si>
    <t>Esta situación se presentó por debilidades en el seguimiento de la Oficina de Control Interno a las acciones de mejoramiento, y de los responsables de los expedientes al no llevar control de las carpetas documentales y su correspondiente depuración archivística.</t>
  </si>
  <si>
    <t xml:space="preserve">Formular y aprobar los procedimientos de Gestión Documental a partir de lo contenido en la PGD y PINAR. </t>
  </si>
  <si>
    <t>Formular y aprobar procedimientos</t>
  </si>
  <si>
    <t>Procedimientos implementados</t>
  </si>
  <si>
    <t>Fortalecer la capacitación a los colaboradores de la entidad en cuanto a la Gestión Documental</t>
  </si>
  <si>
    <t xml:space="preserve">Socializar los lineamientos en gestión documental. </t>
  </si>
  <si>
    <t>Socializaciones</t>
  </si>
  <si>
    <t xml:space="preserve">Subdirección Administrativa y Financiera: Gestión Documental </t>
  </si>
  <si>
    <t>Se observó registros de asistencia de socializaciones de los lineamientos de Gestión Documental realizadas los días 3,8,15,17 y 27 de Agosto a la sede de Chapinero, Subdirección Administrativa y Financiera, Archivo y Oficina de Planeación.
Se sugiere continuar con las socializaciones a las demás dependencias de la ANT.</t>
  </si>
  <si>
    <t>Deficiencias en el proceso de supervisión y de control interno contable, dados los registros contables efectuados sin los debidos soportes, sobreestimando el gasto por $319,68 millones y generando riesgo en cuanto a que los bienes recibidos no cumplan con los requerimientos de calidad y cantidad, dado que se expide el recibo a satisfacción mucho antes de que los elementos ingresen materialmente al almacén de la ANT.</t>
  </si>
  <si>
    <t>Establecer lineamientos para el manejo y control de los bienes de consumo adquiridos por la Agencia</t>
  </si>
  <si>
    <t>Informe de implementación</t>
  </si>
  <si>
    <t>Subdirección Administrativa y Financiera: Administrativa</t>
  </si>
  <si>
    <t>Se observó documento denominado "informe de implementación de procedimiento de entrada a Almacén, con fecha Abril 30 de 2018</t>
  </si>
  <si>
    <t>Posibles deficiencias por parte de los supervisores en el manejo presupuestal de contratos y/o convenios</t>
  </si>
  <si>
    <t>Fortalecer los conocimientos presupuestales en la ejecución de contratos, de los supervisores de la Entidad</t>
  </si>
  <si>
    <t>Socialización en conceptos presupuestales inherentes al proceso de supervisión</t>
  </si>
  <si>
    <t>Socialización</t>
  </si>
  <si>
    <t>Secretaría General: Grupo de Contración</t>
  </si>
  <si>
    <t>Se observaron registros de asistencia de socialización de supervisión de contratos en las fechas 16/05/2018, 17/05/2018 y 22/05/2018.</t>
  </si>
  <si>
    <t xml:space="preserve">Debilidades en el proceso de causación de los pagos en el área de contabilidad, al confundir giros de recursos con ejecución financiera, lo que ocasiona una sobreestimación del gasto público social, en $27.001,92 millones.  </t>
  </si>
  <si>
    <t>Definir lineamientos de amortización y causación del gasto publico social relacionado con los convenios con organismos internacionales.</t>
  </si>
  <si>
    <t>Actualizar el procedimiento  de preparación y presentación de Estados Financieros incluyendo los lineamientos para   llevar acabo la causación del gasto publico social.</t>
  </si>
  <si>
    <t>Procedimiento actualizado</t>
  </si>
  <si>
    <t xml:space="preserve">Debilidades en el proceso de causación de los pagos en el área de contabilidad, al confundir asignación con ejecución financiera, lo que ocasiona que los recursos desembolsados no tengan control en contabilidad y una sobreestimación del gasto público social en $11.216,28 millones.  </t>
  </si>
  <si>
    <t>Definir lineamientos de amortización y causación del gasto publico social</t>
  </si>
  <si>
    <t xml:space="preserve">Posibles faltas de gestión de la entidad en el proceso de identificación de los bienes y derechos recibidos de Incoder en liquidación, generando una subestimación de los Deudores en $7.825,14 millones. Adicionalmente, se encuentra una incertidumbre, por las 240 cuentas bancarias sin identificar. </t>
  </si>
  <si>
    <t xml:space="preserve">Incluir en el "Protocolo manejo y cierre de cuentas controladas", actividades de seguimiento, articulado con el área financiera de los recursos recibidos en las cuentas </t>
  </si>
  <si>
    <t>Actualizar el protocolo "Protocolo manejo y cierre de cuentas controladas"</t>
  </si>
  <si>
    <t>Protocolo actualizado</t>
  </si>
  <si>
    <t>Se observó el Instructivo versión 3 del 27 de abril de 2018, el cual se encuentra publicado en la Intranet. Por lo anterior se da cumplimiento de 100%</t>
  </si>
  <si>
    <t>debilidades y deficiencias en la planeación y ejecución presupuestal, por parte de la Secretaria General, como ordenadora del gasto y de la Oficina de Planeación, al no ejercer seguimiento oportuno del mismo, lo que genera distorsiones en la ejecución de presupuesto de gastos de funcionamiento e inversión, y riesgos de incurrir en apropiaciones con destinación diferente. 
En el año 2016 la ANT no tenía total injerencia sobre sus recursos y recibía lineamientos por parte del Ministerio de Agricultura y Desarrollo Rural</t>
  </si>
  <si>
    <t>Sensibilizar en la aplicación del principio de especialización del presupuesto e implicaciones de su incumplimiento a todo el personal que participa en los procedimientos, desde la radicación de la solicitud de expedición o modificación del CDP hasta las etapas precontractuales de verificación de los estudios y documentos.</t>
  </si>
  <si>
    <t>Elaborar y socializar un memorando circular donde se indique la aplicación del principio presupuestal de especialización y cómo se articula con la dinámica de ANT y a su vez informándoles las posibles consecuencias por el incumplimiento de este principio.</t>
  </si>
  <si>
    <t>Memorando</t>
  </si>
  <si>
    <t>Se observó memorando radicado N°20181010077573 del 23 de mayo de 2018. Por lo anterior se da cumplimiento de 100%</t>
  </si>
  <si>
    <t xml:space="preserve">Posible desatención de la aplicación a la ley orgánica de presupuesto. </t>
  </si>
  <si>
    <t xml:space="preserve">Incluir en el proceso contractual para convenios y/o contratos interadministrativos la identificación de la correlación entre el proyecto de inversión y el proceso contractual </t>
  </si>
  <si>
    <t>Formulación e implementación de un formato para convenios y contratos administrativos que permita la identificación de la correlación entre el proyecto de inversión y el proceso contractual.</t>
  </si>
  <si>
    <t>Por lo anterior se da cumplimiento de 100%</t>
  </si>
  <si>
    <t>Debilidades en el seguimiento oportuno de la planeación y ejecución presupuestal al proyecto de inversión.</t>
  </si>
  <si>
    <t>Sensibilizar en la estructura de la cadena de valor un proyecto: Objetivo General, Objetivos Específicos, Productos y Actividades, de tal manera que sea una lista de verificación al momento de constituir un proyecto de inversión y esto cómo se relaciona con el principio de especialización.</t>
  </si>
  <si>
    <t>Elaborar y socializar un memorando circular donde se indique la estructura de la cadena de valor de un  proyecto de inversión y a su vez informándoles las posibles consecuencias de la no aplicación del principio presupuestal de especialización.</t>
  </si>
  <si>
    <t>Se observó memorando radicado 20181010077613 del 23 de mayo de 2018. Por lo anterior se da cumplimiento de 100%</t>
  </si>
  <si>
    <t>Emitir una circular de cierre de vigencia, que permita el registro de cuentas por pagar y la constitución de reservas presupuestales</t>
  </si>
  <si>
    <t xml:space="preserve">
Secretaría General</t>
  </si>
  <si>
    <t>Se observó circular N°29 del 23/11/2018 con asunto de cierre vigencia 2018 e inicio de vigencia 2019. Por lo anterior se da cumplimiento de 100%</t>
  </si>
  <si>
    <t xml:space="preserve">Debilidades en la verificación por parte del área de presupuesto el cumplimiento de los requisitos para la atención del compromiso generado, el cual debió registrarse en el SIIF como una reserva presupuestal; lo anterior, genera distorsión en la ejecución presupuestal y en la presentación de la información del rezago presupuestal. </t>
  </si>
  <si>
    <t xml:space="preserve">Definir técnicamente el manejo contable y presupuestal adecuado de los subsidios. </t>
  </si>
  <si>
    <t>Solicitar a las autoridades competentes un concepto sobre el adecuado manejo presupuestal y contable de los subsidios que otorga la entidad</t>
  </si>
  <si>
    <t>Solicitud de Concepto</t>
  </si>
  <si>
    <t>Se observó memorando radicado 20186200121241 del 08/03/2018, el cual fue dirigido a la Contaduría General de la Nación</t>
  </si>
  <si>
    <t xml:space="preserve">En el área contable no se hace un control a las cuentas por pagar generadas presupuestalmente con causación contable, generando una sobrestimación de la cuenta de Gasto Público Social y su contrapartida en el Pasivo.  </t>
  </si>
  <si>
    <t>Actualizar el procedimiento  de preparación y presentación de Estados Financieros incluyendo los lineamientos para llevar acabo la causación del gasto publico social.</t>
  </si>
  <si>
    <t>Posibles deficiencias de la subdirección de asuntos étnicos en la estructuración de la iniciativa, al no tener en cuenta lo establecido por el numeral 2.4.2 del instructivo para la implementación de las mismas, lo que constituye riesgos para la eficacia y eficiencia del recurso públicos, al no garantizar la igualdad de oportunidades y condiciones en la presentación de las ofertas, para la inversión de la iniciativa.</t>
  </si>
  <si>
    <t>Fortalecer la capacitación para el cumplimiento al instructivo de implementación de iniciativas comunitarias</t>
  </si>
  <si>
    <t>Mesa de trabajo para socialización del instructivo</t>
  </si>
  <si>
    <t>Mesa de Trabajo</t>
  </si>
  <si>
    <t>Se observaron registros de asistencia del 24 y 25 de abril de 2018, para la construcción y revisión de la Guia Operativa de iniciativas comunitarias, así mismo, memorandos con relación a la revisión y ajustes de las Resoluciones correspondientes, sin embargo durante la fecha de ejecución de la actividad no se aprobó el documento final y por lo tanto no se ha socializado. Sin embargo, de acuerdo a las observaciones remitidas el 31/08/2018 la dependencia informa "con la resolución 3733, se dió aprobación para la adopción de la Guia Operativa de las Iniciativas Comunitarias, la cual en contenido  contempla la socializacion.- 
Como evidencia se  suministro el listado de asistencia de la socializacion que se hizo el 27 de julio al interior del grupo de trabajo de iniciativas comunitarias
Por lo anterior se da cumplimiento a la acción con fecha posterior a la programada.</t>
  </si>
  <si>
    <t>Fotalecer el instructivo de implementación de iniciativas comunitarias</t>
  </si>
  <si>
    <t xml:space="preserve">Actualizar el instructivo involucrando i) proceso de selección objetivo para la ejecución de la inicitativa. ii) Adjudicación al grupo de interés. </t>
  </si>
  <si>
    <t>Instructivo Actualizado</t>
  </si>
  <si>
    <t>Fortalecer el cumplimiento al instructivo de implementación de iniciativas comunitarias</t>
  </si>
  <si>
    <t xml:space="preserve">Verificar el cumplimiento de los lineamientos del instructivo </t>
  </si>
  <si>
    <t>Lista de chequeo implementada</t>
  </si>
  <si>
    <t>Debilidades en la fase de acompañamiento y supervisión al proyecto productivo que hace parte de la iniciativa comunitaria.</t>
  </si>
  <si>
    <t xml:space="preserve">Fortalecer las actividades de acompañamiento y supervisión </t>
  </si>
  <si>
    <t xml:space="preserve">Dejar trazabilidad de todas las actividades de acompañamiento y supervisión </t>
  </si>
  <si>
    <t>Herramienta de supervisión de iniciativas implementada</t>
  </si>
  <si>
    <t>Se observó acta N°7 mediante la cual se registra la realización d ela supervisión de ejecución técnica administrativa y financiera Res 306 de 2016. Así mismo se observó informe resumen de ejecución de la inciativa denominada "implementación de cultivos de plátano, maíz y cacao....". Por lo anterior se da cumplimiento de 100%</t>
  </si>
  <si>
    <t>Realizar encuestas de satisfacción a la comunidad beneficiaria de la iniciativa</t>
  </si>
  <si>
    <t>Encuesta realizada</t>
  </si>
  <si>
    <t>Durante el mes de Julio se aplicaron a un total de 42 beneficiarios de las dos Iniciativas Comunitarias, su aplicación permitió medir los niveles de satisfacción de los beneficiarios y cumplimiento de los proveedores de insumos vegetales, agrícolas, herramientas, maquinaria y capacitaciones en la ejecución de la iniciativa comunitaria.  Evidencia H16. Informe de visita.</t>
  </si>
  <si>
    <t xml:space="preserve">La Dependencia suministró información de avance de la acción. Sin embargo, la acción no presentaa cumplimiento, debido a que no se aplicó la encuesta de satisfacción. </t>
  </si>
  <si>
    <t xml:space="preserve">Deficiencias del Equipo Evaluador  de las iniciativas, en cuanto a la evaluación de la socialización con los potenciales beneficiarios,  en cuanto al fortalecimiento del potencial productivo, y falta de estudios técnicos que permitieran establecer los requisitos reales para los proyectos </t>
  </si>
  <si>
    <t>Verificar que los lineamientos técnicos de la iniciativa propendan por el cumplimiento de los objetivos propuestos con las mismas</t>
  </si>
  <si>
    <t>Estudio técnico que asegure la viabilidad de la iniciativa a la luz de los aspectos  ambientales, socioculturales, etc.</t>
  </si>
  <si>
    <t>Estudio Técnico por iniciativa</t>
  </si>
  <si>
    <t xml:space="preserve">Se observó anexo 6. Concepto de viabilidad jurídica tecnica y financiera de iniciativa comunitaria aprobada para el montaje de un invernadero comunitario para la producción de hortalizas en la comunidad indígena Arhuaca Ikarwa, así como, la base de datos utilizada para llevar el control de las iniciativas de acuerdo a la Guía operativa establecida. Por lo anterior se da cumplimiento de 100%
</t>
  </si>
  <si>
    <t xml:space="preserve">Cronograma de seguimiento a la iniciativa una vez aprobada </t>
  </si>
  <si>
    <t>Cronograma por iniciativa</t>
  </si>
  <si>
    <t xml:space="preserve">Se observó Anexo 3. Ficha definitiva de la iniciativa comunitaria, en la que se incluye en el numeral 8 el cronograma de ejecución de la iniciativa. Se sugiere incluir la fecha de aprobación de la iniciativa dentro de la ficha, así como, las fechas del cronograma de ejecución.
</t>
  </si>
  <si>
    <t>Deficiencias de la subdirección administrativa y financiera, al no justificar en debida forma la adquisición de los módulos para el área de tesorería en la etapa precontractual, específicamente en los estudios previos, lo que entraña riesgos para la eficacia y la eficiencia del recurso público al destinarse bienes y servicios que no están debidamente justificados en términos de necesidad y utilidad.</t>
  </si>
  <si>
    <t>Fortalecer los criterios técnicos de las personas a cargo de la formulación de los Estudios Previos, para que la necesidad a contratar y sus productos se establezcan en concordancia al principio presupuestal de especialización</t>
  </si>
  <si>
    <t>Capacitación en formulación de Estudios Previos</t>
  </si>
  <si>
    <t xml:space="preserve">Capacitación </t>
  </si>
  <si>
    <t>Se observó correo electrónico de citación a la capacitación, así como el registro de asistencia de la capacitación realizada el 30/10/2018. Por lo anterior se da cumplimiento de 100%</t>
  </si>
  <si>
    <t>Debilidades en la estructuración juridico - técnica de las necesidades y su relación con la modalidad y régimen jurídico aplicable</t>
  </si>
  <si>
    <t>Fortalecer las herramientas de la gestión pre contractual, en particular con la justificación técnico jurídica necesaria.</t>
  </si>
  <si>
    <t>Implementar un formato de justificación, que permita exponer la relación entre el convenio a suscribir y la correspondiente excepción del artículo 20 de la Ley 1150 de 2007.</t>
  </si>
  <si>
    <t>Formato Implementado</t>
  </si>
  <si>
    <t>2018/06/30</t>
  </si>
  <si>
    <t>La Dependencia informó avance de la acción. Sin embargo, no se suministraron evidencias de la implementación del formato diseñado. Por lo anterior, no se da cumplimiento a la acción.</t>
  </si>
  <si>
    <t>La entidad a diciembre 31 de 2017, tiene depurado aproximadamente el 72%, del valor de cuenta, predios que están registrados en el aplicativo SharePoint de la ANT, por valor de $253.172.018.780,32, presentando una incertidumbre por el saldo por depurar de $97.072.533.888, afectando la razonabilidad de la cuenta por el citado valor.</t>
  </si>
  <si>
    <t>Revisar la titularidad de  derecho de dominio de  los predios registrados en las 44 actas de transferencia</t>
  </si>
  <si>
    <t>Verificar en la Ventanilla Única de Registro "VUR", la titularidad del derecho de dominio de los predios/parcelas transferidos por el INCODER Liquidado registrados en las actas.</t>
  </si>
  <si>
    <t>Número de actas con el 100% de los predios revisados y depurados.</t>
  </si>
  <si>
    <t>2018/07/01</t>
  </si>
  <si>
    <t>Se observó relación de share point, mediante la cual realizan la revisión de las actas y los predios transferidos por el INCODER.</t>
  </si>
  <si>
    <t>No se ha culminado la revisión de la titularidad del derecho de dominio de los 4.168 predios transferidos por el INCODER mediante actas, debido a la gran cantidad de predios y parcelas que el INCODER tenía en su inventario sin ninguna depuración.</t>
  </si>
  <si>
    <t>Depurar los predios registrados en las actas de transferencia por parte del INCODER Liquidado, de acuerdo con los datos contenidos y el estado de titularidad de derecho de dominio.</t>
  </si>
  <si>
    <t>Número de actas con el 100% de los predios depurados</t>
  </si>
  <si>
    <t>Debilidades en los controles para el monitoreo de información incorporada en el Share Point</t>
  </si>
  <si>
    <t>Establecer controles de verificación a la información ingresada en el aplicativo Share Point</t>
  </si>
  <si>
    <t>Hacer verificaciones mensuales de la información incorporada en el aplicativo Share Pont frente a los documentos de ingreso de los predios/ parcelas.</t>
  </si>
  <si>
    <t>Reporte mensual</t>
  </si>
  <si>
    <t>Se observó el inventario y documentos de ingreso de los predios. julio, agosto, septiembre,  octubre, noviembre y diciembre. Por lo anterior la actividad tiene un cumplimiento anticipado de un 100%</t>
  </si>
  <si>
    <t>Adelantar conciliaciones mensuales entre la Subdirección de Administración de Tierras de la Nación y la Subdirección Administrativa y Financiera</t>
  </si>
  <si>
    <t>Conciliación mensual con la Subdirección Administrativa y Financiera</t>
  </si>
  <si>
    <t xml:space="preserve">Se observaron las conciliaciones correspondientes al mes de julio, agosto, septiembre, octubre, noviembre, diciembre,enero y febrero. Por lo anterior se da cumplimiento de 100% de la actividad. </t>
  </si>
  <si>
    <t>Debilidades en la documentación de los controles establecidos para la gestión de pagos.</t>
  </si>
  <si>
    <t>Fortalecer los controles para la gestión de pagos, actualizando el procedimiento y la lista de chequeo</t>
  </si>
  <si>
    <t>Actualizar el procedimiento y/o lista de chequeo para la  gestión de pagos, en cuanto a la verificación de los actos administrativos que reconocen subsidios.</t>
  </si>
  <si>
    <t>Documento Actualizado</t>
  </si>
  <si>
    <t>2018/08/01</t>
  </si>
  <si>
    <t>Se observó lista de chequeo publicada en la Intranet código GEFIN-F-013 V1. Se recomienda dar cumplimiento con la aplicación de este. Por lo anterior se da cumplimiento de 100%</t>
  </si>
  <si>
    <t>Fortalecer los controles para la expedición de los Registros Presupuestales, estableciendo criterios que faciliten la verificación de la soportabilidad de las reservas presupuestales.</t>
  </si>
  <si>
    <t>Actualizar los documentos (procedimientos y/o formatos) relacionados con la constitución de las reservas presupuestales.</t>
  </si>
  <si>
    <t>Documento actualizado</t>
  </si>
  <si>
    <t>Se observó formato GEFIN-F-010, publicado en la Intranet. Se recomienda dar cumplimiento con la aplicación de este. Por lo anterior se da cumplimiento de 100%</t>
  </si>
  <si>
    <t>Debilidades y/o deficiencias en la planeación (desde los estudios previos) y ejecución presupuestal, tanto de la Secretaría General (Ordenadora del gasto), como de la Oficina de Planeación, quien es la encargada del seguimiento a la ejecución presupuestal y el sentido de la utilización de recursos que son exclusivos para inversión, que han sido orientados para apoyar la gestión administr</t>
  </si>
  <si>
    <t>Fortalecer los conceptos y la estructura de la cadena de valor entre las personas responsables desde la planeación hasta la ejecución presupuestal de los proyectos de inversión.</t>
  </si>
  <si>
    <t>Elaborar e implementar una guía en la que se establezcan los pasos necesarios para que todos los actores involucrados en el ciclo de inversión pública identifiquen y estructuren adecuadamente la cadena de valor de los proyectos que lideran, viabilizan y ejecutan.</t>
  </si>
  <si>
    <t>Guía publicada.</t>
  </si>
  <si>
    <t>Secretaria General</t>
  </si>
  <si>
    <t>Se observó el Instructivo "DEST-I-001 Estructuración de la cadena de valor de los proyectos de inversión" .publicado en la Intranet con fecha 30/08/2018 V1.</t>
  </si>
  <si>
    <t>Debilidades en la supervisión</t>
  </si>
  <si>
    <t>Fortalecer la gestión de supervisión al interior de la entidad</t>
  </si>
  <si>
    <t>Adelantar sensibilizaciones al nivel directivo de la Entidad en supervisión y condiciones establecidas en los estudios previos</t>
  </si>
  <si>
    <t>Material de la capacitación (Presentación) y Listado de asistencia</t>
  </si>
  <si>
    <t>2018/06/20</t>
  </si>
  <si>
    <t>La Dependencia no suministró información de avance de la acción. Por lo anterior, no se da cumplimiento a la acción.</t>
  </si>
  <si>
    <t>La Dependencia informó avance de la acción. Sin embargo, no se suministraron evidencias del material de capacitación ni de listados de asistencia</t>
  </si>
  <si>
    <t>Material de capacitación (Presentación y Listado de asistencia</t>
  </si>
  <si>
    <t>Falta de controles en el seguimiento a la cartera de los contratos de Islas del Rosario y San Bernardo.</t>
  </si>
  <si>
    <t>Definir un mecanismo preventivo que permita un adecuado control en la recuperación de cartera</t>
  </si>
  <si>
    <t>Realizar un procedimiento que defina el paso a paso para el control en el recaudo y recuperación de cartera de los recursos propios de la Agencia</t>
  </si>
  <si>
    <t>Oficina Jurídica
Subdirección de Administrativa y Financiera: Grupo de Contratación</t>
  </si>
  <si>
    <t xml:space="preserve">Evaluación de los casos de morosidad reportados en el informe de auditoria financiera  CGR - CDSA  No. Junio de 2019,
 </t>
  </si>
  <si>
    <t xml:space="preserve">Realizar  informe de las acciones juridicas y/o administrativas a que halla lugar en cada caso </t>
  </si>
  <si>
    <t xml:space="preserve">Informe </t>
  </si>
  <si>
    <t>Establecer un marco regulatorio general que dote a la administración de herramientas para la recuperación de los recursos</t>
  </si>
  <si>
    <t>Presentar ante el consejo directivo proyecto de acuerdo para la administración de los predios ubicados en las Islas de competencia de la ANT</t>
  </si>
  <si>
    <t xml:space="preserve">Proyecto de acuerdo </t>
  </si>
  <si>
    <t>Falta de control en la información presentada por el supervisor en lo referentea la legalización de recursos en las fechas establecidas</t>
  </si>
  <si>
    <t xml:space="preserve">Adelantar una jornada de capacitación y actualización con cada una de las Direcciones Misionales con el fin de dar a conocer las directrices de la SAF para la presentación de información financiera.  </t>
  </si>
  <si>
    <t>Realizar una jornada de capacitación a los enlaces financieros de las Direcciones Misionales y oficinas de apoyo</t>
  </si>
  <si>
    <t>listado de asistencia y memoria</t>
  </si>
  <si>
    <t xml:space="preserve">Elaborar un cronograma de presentación mensual de la información a la SAF. </t>
  </si>
  <si>
    <t>Cronograma de Actividades</t>
  </si>
  <si>
    <t xml:space="preserve">Revisar y si es del caso, ajustar, los formatos de presentación de la información a la SAF. </t>
  </si>
  <si>
    <t>Informe de actividad y listado de asistencia</t>
  </si>
  <si>
    <t>Falta de soportabilidad del gasto respecto al manejo financiero de los dineros entregados en Administración (Convenios)</t>
  </si>
  <si>
    <t>Revisar y, si es del caso, fortalecer el procedimiento de manera que se indique la forma como se debe presentar la información financiera de cada uno de los convenios a la SAF a efectos de garantizar su adecuada soportabilidad en la legalización de los recursos.</t>
  </si>
  <si>
    <t xml:space="preserve">Revisar y si es del caso, ajustar,  el procedimiento y los formatos de presentación de la información a la SAF. </t>
  </si>
  <si>
    <t>Realizar una jornada de capacitación a los enlaces financieros de las Direcciones Misionales.</t>
  </si>
  <si>
    <t>Ausencia de comunicaciones efectivas con las demás entidades que permita un adecuado flujo de información financiera para la conciliación de las cuentas recíprocas</t>
  </si>
  <si>
    <t>Establecer un canal efectivo de comunicación con los terceros responsables de la información recíproca, con el fin de obtener de una manera más eficiente la información solicitada</t>
  </si>
  <si>
    <t>Solicitar información requerida con el fin de poder conciliar la información de terceros</t>
  </si>
  <si>
    <t xml:space="preserve">Oficio </t>
  </si>
  <si>
    <t>Ausencia de politicas, procedimientos o formatos de la ANT para la presentación y consolidación de la información y soportes de consignaciones realizadas por terceros con ocasión a servicios de copias</t>
  </si>
  <si>
    <t xml:space="preserve">Elaboración y socialización de un procedimiento para la expedición de copias por parte de la entidad </t>
  </si>
  <si>
    <t>Elaboración de un procedimiento que se incluya en el sistema de calidad de la entidad y que desarrolle las dependencias, formatos y responsables de las cargas</t>
  </si>
  <si>
    <t xml:space="preserve">Proyectar y socializar un formato que permita el reporte de la información del cobro de copias de las áreas misionales y de apoyo a la Subdirección Administrativa y financiera </t>
  </si>
  <si>
    <t>formato</t>
  </si>
  <si>
    <t>Elaborar un comunicado que de a conocer a las áreas involucradas el procedimiento para el cobro de copias expedidas por la entidad</t>
  </si>
  <si>
    <t xml:space="preserve">circular </t>
  </si>
  <si>
    <t>La contabiilización de la cuenta inventarios terrenos corresponde a los bienes tranferidos por actas de liquidación del INCODER sin que exista una titularización formal en los folios de matrícula inmobiliaria a la ANT</t>
  </si>
  <si>
    <t>Evaluar la contabilización de lo predios de acuerdo a concepto de la Contaduría General de la nación</t>
  </si>
  <si>
    <t xml:space="preserve">Solicitud de concepto a la Contaduría General de la nación para aclarar la forma de contabilizar los predios. </t>
  </si>
  <si>
    <t>oficio</t>
  </si>
  <si>
    <t>Diagnostico del estado jurídico de los bienes que representan el valor de $33,685,295,375, 37</t>
  </si>
  <si>
    <t xml:space="preserve"> Subdirección Administrativa y Financiera</t>
  </si>
  <si>
    <t>Socialización del informe y el concepto de la  Contaduría General de la nación al Comité de Bienes de la ANT con el fin de discutir alternativas de implementación en la ANT del concepto y el diagnóstico</t>
  </si>
  <si>
    <t>Presentación del informe y el concepto de la Contaduría General de la Nación y aprobación del plan de acción a implementar</t>
  </si>
  <si>
    <t>Acta</t>
  </si>
  <si>
    <t xml:space="preserve">Deficiencias en el  inicio a la acción de revocación de los predios objeto del hallazgo </t>
  </si>
  <si>
    <t>Realización del proceso de revocatoria previa autorización del beneficiario, e inicio del proceso de recuperación del predio</t>
  </si>
  <si>
    <t>Expedir acto administrativo de revocatoria previa autorización del beneficiario, y su correspondiente notificación</t>
  </si>
  <si>
    <t xml:space="preserve"> Acto Administrativo </t>
  </si>
  <si>
    <t>Remitir Acto Administrativo a la ORIP para el registro en el antecedente del predio.</t>
  </si>
  <si>
    <t>Acto administrativo</t>
  </si>
  <si>
    <t xml:space="preserve">Memorando </t>
  </si>
  <si>
    <t>Proyectar documento/formato que permita mejorar la comunicación por parte de la Oficina Jurídica a la Subdirección de Zonas Focalizadas sobre nuevas decisiones judiciales que ordene la entrega de subsidios</t>
  </si>
  <si>
    <t xml:space="preserve">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t>
  </si>
  <si>
    <t>Formato</t>
  </si>
  <si>
    <t>Falta de políticas específicas, que muestren las características  y el manejo específico en cuanto a reconocimiento, clasificación, medicion inicial, medición posterior y revelación de algunas cuentas.</t>
  </si>
  <si>
    <t>Realizar un análisis de la normatividad que rige la política contable, y se analizará el manual existente teniendo en cuenta las recomendaciones de la comisión auditora.</t>
  </si>
  <si>
    <t>Jornadas de evaluación, revisión y ajuste, de ser necesario, del manual de políticas contables, para determinar la viabilidad de incluir  las observaciones planteadas por la comisión auditora.</t>
  </si>
  <si>
    <t>Informe de Actividad y listado de asistencia</t>
  </si>
  <si>
    <t>Oficina Jurídica</t>
  </si>
  <si>
    <t xml:space="preserve">Las notas a los estados financieros publicado no presenta información desagregada en donde se detalle cada un de los conceptos que componen el valor de la subcuentas </t>
  </si>
  <si>
    <t>Realizar un análisis de la normatividad que enmarca la política contable, y se analizará el manual existente teniendo en cuenta las recomendaciones para identificar la viabilidad de su inclusión.</t>
  </si>
  <si>
    <t>Jornadas de evaluación, revisión y ajuste de ser requerido de las notas a los estados financieros de conformidad a lo solicitado por la Contaduría General de la República</t>
  </si>
  <si>
    <t>Deficiencias en la planificación contractual y la inoportunidad de la supervisión en advertir las circunstancias que conllevan finalmente a que se afecte el cumplimiento de los objetivos misionales.</t>
  </si>
  <si>
    <t>Aplicación del principio de planeación por oposición a lo improvisado, antes de adelantar procesos de contratación. Esto es, identificación de la necesidad específica a satisfacer comprendida de manera clara y objetiva en los estudios previos, así como de las obligaciones inherentes a la supervisión, velando así por la correcta administración de los recursos públicos.</t>
  </si>
  <si>
    <t>Capacitar a los supervisores de contratos y a funcionarios/colaboradores que presten apoyo en la supervisión, en la regulación normativa de la contratación estatal, así como en la ejecución y supervisión de contratos según el Manual de Supervisión de la Agencia Nacional de Tierras.</t>
  </si>
  <si>
    <t>Listado de asistencia y evaluación a la Jornada de Capacitación.</t>
  </si>
  <si>
    <t>La justificación de la constitucion de la reserva presupuestal no se enmarca dentro del concepto de caso fortuito y fuerza mayor</t>
  </si>
  <si>
    <t>Acatar el Manual de Políticas Contables GEFIN-I-001 de la ANT vigente para la constitución de reservas presupuestales.</t>
  </si>
  <si>
    <t xml:space="preserve">Socializar en los equipos misionales de la DAE el manual de políticas contables de la ANT.  
</t>
  </si>
  <si>
    <t>Taller de socialización el manual de políticas contables de la ANT.</t>
  </si>
  <si>
    <t>Oficina de Talento Humano
Subdirección Administrativa y Financiera</t>
  </si>
  <si>
    <t xml:space="preserve">Fortalecer los procesos de planeación al interior de la Dirección. </t>
  </si>
  <si>
    <t xml:space="preserve">Capacitar a los funcionarios de la dirección encargados de los procesos de planeación, sobre los procedimientos internos de legalización y adquisición de predios. </t>
  </si>
  <si>
    <t>Jornada de capacitación Conjunta Planeación interna de la Dirección - Equipo de Legalización</t>
  </si>
  <si>
    <t>Impulsar las actuaciones para cumplir con los terminos estimados dentro del procedimiento de adquisición de predios.</t>
  </si>
  <si>
    <t xml:space="preserve">Requerir a las entidades  externas involucradas en el proceso de compra  y generar sinergias. </t>
  </si>
  <si>
    <t>Creación mesas de trabajo conjunto con las entidades externas para la planificación y control de actividades.</t>
  </si>
  <si>
    <t>Constitución de reservas presupuestales a favor de contratistas, las cuales no se enmarcan en el criterio de "caso fortuito y/o fuerza mayor"</t>
  </si>
  <si>
    <t xml:space="preserve">Revisar la constitución de reservas presupuestales </t>
  </si>
  <si>
    <t>Jornada de revisión y análisis de las solicitudes de reserva presupuestal</t>
  </si>
  <si>
    <t>Elaboración de un comunicado interno con las directrices para la presentación de las solicitudes de reservas presupuestales a la SAF.</t>
  </si>
  <si>
    <t xml:space="preserve">Elaboración de un comunicado, donde se trate el tema de Reservas presupuestales
</t>
  </si>
  <si>
    <t>Comunicado</t>
  </si>
  <si>
    <t>Revisar la constitución de reservas presupuestales, elaboración de un comunicado interno con las directrices para la presentación de las solicitudes de reservas presupuestales a la SAF.</t>
  </si>
  <si>
    <t>Solicitud de Vigencias Futuras que no fueron utilizadas</t>
  </si>
  <si>
    <t>Se emitirá un comunicado desde la SAF con el fin de aclarar los términos en los cuales se deben constituir las vigencias futuras</t>
  </si>
  <si>
    <t>Realizar una mesa de trabajo con el fin de establecer los criterios para la solicitud de Vigencias Futuras</t>
  </si>
  <si>
    <t>Capacitación a los enlaces financieros de cada dependencia de la ANT</t>
  </si>
  <si>
    <t>Jornada de capacitación</t>
  </si>
  <si>
    <t xml:space="preserve">Informes financieros de convenios de cooperación sin soportabilidad del gasto </t>
  </si>
  <si>
    <t>Para las renovaciones y/o suscripción de nuevos convenios de cooperación con entidades internacionales la ANT incluirá mediante anexo técnico al convenio el compromiso de presentar información  financiera con soportabilidad del gasto y su respectivo alcance</t>
  </si>
  <si>
    <t>informe semestral indicando la relación de renovaciones y/o nuevos convenios de cooperación con anexo técnico con el compromiso de soportabilidad en el gasto y su alcance</t>
  </si>
  <si>
    <t>informe</t>
  </si>
  <si>
    <t xml:space="preserve">Incluir en el manual de supervisión de la ANT la obligación por parte de los supervisores de seguimiento expreso y certificación detallada de la ejecución de los recursos de contrapartida en los convenios dde cooperación </t>
  </si>
  <si>
    <t>Actualizar el Manual de Supervisión</t>
  </si>
  <si>
    <t>Manual</t>
  </si>
  <si>
    <t>Falta de soportabilidad en el gasto debido a la inmunidad jurisdiccional que ostenta el cooperante internacional</t>
  </si>
  <si>
    <t>Solicitar pronunciamiento a entidades que por su competencia o naturaleza jurídica guardan relación con la celebración, ejecución y/o liquidación de los convenios de cooperación con entidades internacionales</t>
  </si>
  <si>
    <t>Solicitar concepto a Colombia Compra Eficiente como entidad encargada de desarrollar e impulsar políticas y herramientas para la organización y articulación de los procesos de compras y contratación pública sobre la conveniencia, legalidad y pertinencia de suscribir convenios de cooperación con cooperante que no presenta soportabilidad del gasto aduciendo inmunidad de jurisdicción</t>
  </si>
  <si>
    <t>Oficio</t>
  </si>
  <si>
    <t>Solicitar concepto a la Sala de Consulta y Servicio Civil del Consejo de Estado sobre la conveniencia, legalidad y pertinencia de suscribir  y/o renovar convenios de cooperación con cooperante que no presenta soportabilidad del gasto aduciendo inmunidad de jurisdicción</t>
  </si>
  <si>
    <t>Solicitar a cooperante internacional la presentación de información financiera desagregada de la ejecución del convenio de cooperación de acuerdo a los lineamientos de la Auditoría Financiera de la CGR</t>
  </si>
  <si>
    <t>Solicitar a la Oficina de las Naciones Unidas contra la Droga y el Delit - UNODC pronunciamiento sobre el alcance de la inmunidad de jurisdicción que ostenta y el compromiso de presentar información financiera desasgregada</t>
  </si>
  <si>
    <t>Posterior a la recepción de los pronunciamientos de Colombia Compra Eficiente, la Sala de Consulta y Servicio Civil del Consejo de Estado, y el cooperante internacional se solicitará concepto de la oficina jurídica de la ANT</t>
  </si>
  <si>
    <t>Solicitar a la Oficina Jurídica de la ANT pronunciamiento sobre la legalidad, conveniencia  y pertinencia de suscribir y/o renovar convenios de cooperación con cooperante que no presenta soportabilidad del gasto aduciendo inmunidad de jurisdicción</t>
  </si>
  <si>
    <t xml:space="preserve">Presentar al Comité de contratación los pronunciamientos emitidos por Colombia Compra Eficiente, la Sala de Consulta y Servicio Civil del Consejo de Estado, el cooperante internacional y la Oficina Jurídica </t>
  </si>
  <si>
    <t>La presentación en el Comité de contratación permitirá el pronunciamiento final de la ANT sobre la conveniencia, legalidad y pertinencia de suscribir y/o renovar convenios de cooperación con inmunidad jurisdiccional</t>
  </si>
  <si>
    <t>Para las renovaciones y/o suscripción de nuevos convenios de cooperación con entidades internacionales la ANT negociará e incluirá mediante anexo técnico al convenio el compromiso de presentar información  financiera con soportabilidad del gasto y su respectivo alcance</t>
  </si>
  <si>
    <t>Solicitar a FAO Colombia pronunciamiento sobre el alcance de la inmunidad de jurisdicción que ostenta y el compromiso de presentar información financiera desasgregada</t>
  </si>
  <si>
    <t>Falta de oportunidad y eficiencia en el uso de los recursos, por indebida interpretación de las normas que regulan la celebración de convenios con organismos de cooperación internacional.</t>
  </si>
  <si>
    <t>Capacitar a los supervisores de contratos y a funcionarios/colaboradores que presten apoyo en la supervisión, en la regulación normativa de la contratación estatal, particularmente en lo relacionado con el régimen aplicable a los convenios de cooperación internacional y contratación con organismos internacionales.</t>
  </si>
  <si>
    <t>Listado de asistencia y evaluación a la Jornada de Capacitación adelantada en coordinación con la Subdirección de Talento Humano.</t>
  </si>
  <si>
    <t>Inobservancia del principio de planeación e incumplimiento de requisitos esenciales para la celebración de contratos.</t>
  </si>
  <si>
    <t xml:space="preserve">Aplicación del principio de planeación por oposición a lo improvisado, antes de adelantar procesos de contratación, mediante la identificación de la necesidad específica a satisfacer comprendida de manera clara y objetiva en los estudios previos, así como del cumplimiento de requisitos legales esenciales para la celebración de contratos. </t>
  </si>
  <si>
    <t>Listado de asistencia y evaluación a la Jornada de Capacitación</t>
  </si>
  <si>
    <t>Subdirección de Talento Humano.</t>
  </si>
  <si>
    <t>Deficiencias en la elaboración de los estudios previos, al no tener en cuenta los valores establecidos para los servicios contratados, de acuerdo a la realidad del mercado, inobservando así los principios de planeación, economía y eficacia.</t>
  </si>
  <si>
    <t>Aplicación del principio de planeación por oposición a lo improvisado, antes de adelantar procesos de contratación, mediante la formulación del análisis del sector a contratar, conociendo así los precios ofertados según la situación actual del mercado.</t>
  </si>
  <si>
    <t xml:space="preserve">Listado de asistencia y evaluación a la Jornada de Capacitación </t>
  </si>
  <si>
    <t>Deficiencias en la supervisión, al no advertir anomalías presentadas durante la ejecución del contrato, previo vencimiento al plazo de ejecución.</t>
  </si>
  <si>
    <t>Aplicación del marco general para el ejercicio de la función de supervisión, bajo los principios generales que rigen al mismo.</t>
  </si>
  <si>
    <t>La falta de un control y seguimiento adecuado y oportuno del Convenio, conlleva a un posible incumplimiento de la totalidad de las obligaciones pactadas.</t>
  </si>
  <si>
    <t>Ejercer la supervisión acorde a lo establecido en el Convenio o en el manual de supervisión de la Entidad y el régimen legal aplicable para las partes.</t>
  </si>
  <si>
    <t>Verificación de la ejecución técnica, administrativa y financiera, conforme al Plan Operativo y el cronograma de actividades; e identificar posibles riesgos de incumplimiento durante el desarrollo del Plan Operativo y el cronograma de actividades.</t>
  </si>
  <si>
    <t>Informe de supervisión en los términos y periodicidad establecidos en el convenio y/o el manual de supervisión de la entidad.</t>
  </si>
  <si>
    <t>Falta de soportes que permitan identificar la información financiera de ejecución de los contratos suscritos por la ANT y terceros</t>
  </si>
  <si>
    <t>Estudio y analisis del Acuerdo Marco por el cual se suscribió el contrato Interadministrativo, así como los términos convenidos</t>
  </si>
  <si>
    <t xml:space="preserve">Revisar y si es del caso, ajustar, los formatos de presentación de la información financieta.  </t>
  </si>
  <si>
    <t>Informe de actividad</t>
  </si>
  <si>
    <t xml:space="preserve">Omisión de las medidas de austeridad en el gasto establecidas en el Decreto 1737 de 1998 en la ejecución del contrato No 875 de 2018 con Compensar (Actividades de Capacitación y Bienestar Social), al entregarse souvenirs, bonos, detalles, etc.
</t>
  </si>
  <si>
    <t xml:space="preserve">Planificar el contrato de Bienestar vigencia 2019 en cumplimiento de las medidas de austeridad del Decreto 1737 de 1998 y a la Directiva Presidencial No 9 en  la ejecución del </t>
  </si>
  <si>
    <t>Elaborar estudios previos y anexo técnico del contrato de bienestar vigencia 2019.</t>
  </si>
  <si>
    <t xml:space="preserve">Contrato de Bienestar
</t>
  </si>
  <si>
    <t xml:space="preserve">Hacer seguimiento al cumplimiento de las medidas de austeridad del Decreto 1737 de 1998 y a la Directiva Presidencial No 9 en la ejecución del contrato de Bienestar vigencia 2019. </t>
  </si>
  <si>
    <t>Realizar reuniones de concertación con el contratista en ejecución del contrato de bienestar vigencia 2019</t>
  </si>
  <si>
    <t>Informe y evidencias de cada reunión</t>
  </si>
  <si>
    <r>
      <t>Elaborar  informe técnico que contenga modelos productivos concordantes con la disponibilidad de agua actual.</t>
    </r>
    <r>
      <rPr>
        <sz val="11"/>
        <color indexed="10"/>
        <rFont val="Arial Narrow"/>
        <family val="2"/>
      </rPr>
      <t xml:space="preserve"> </t>
    </r>
  </si>
  <si>
    <t>Respuesta a oficio remisorio</t>
  </si>
  <si>
    <t>Concepto técnico</t>
  </si>
  <si>
    <t xml:space="preserve">No contar con  insumos técnicos suficientes para realizar la adquisición de los predios </t>
  </si>
  <si>
    <t>Revisión jurídica de 88 expedientes, los cuales fueron el resultado de una  convocatoria llevada a cabo por  la ANT durante el año 2017 en el área de influencia del Proyecto Hidroeléctrico El Quimbo.</t>
  </si>
  <si>
    <t>Realizar informe resultado de la revisión de los expedientes.</t>
  </si>
  <si>
    <t xml:space="preserve">Realizar visitas topograficas y agronomicas de los predios </t>
  </si>
  <si>
    <t>Realizar notificación a EMGESA los resultados de las actividades técnicas tendientes a la compra de predios.</t>
  </si>
  <si>
    <t xml:space="preserve">Oficio  </t>
  </si>
  <si>
    <t>Contratar a un profesional que no cumplía con el perfil profesional requerido en el estudio previo establecido en relación con los honorarios contratados.</t>
  </si>
  <si>
    <t>Construir y adoptará una tabla de honorarios de referencia para estándar los perfiles de los apoyos a la gestión y profesionales a contratar con el objeto de que la contratación de la Entidad tenga unos perfiles determinados de manera objetiva.</t>
  </si>
  <si>
    <t xml:space="preserve">Se iniciara en cabeza de la Secretaría General las gestiones tendientes a la construcción y adopción de una tabla de honorarios que estandarice los perfiles profesionales para todas la áreas de la Entidad.  </t>
  </si>
  <si>
    <t>Tabla de honorarios de referencia para la ANT</t>
  </si>
  <si>
    <t>Dirección General</t>
  </si>
  <si>
    <t xml:space="preserve">Falta de verificación de la existencia de la comunidad a beneficiar con la compra del  predio y de las condiciones de ocupación del mismo. </t>
  </si>
  <si>
    <t>Verificación en terreno de la función social del predio El Yarumal y su situación respecto de la comunidad beneficiaria.</t>
  </si>
  <si>
    <t>Realizar una mesa de trabajo institucional  con la DAE, la SUBDAE, Oficina de Inspección de Tierras, Subdirección de Administración de Tierras de la Nación, Equipo de Topografía y Diálogo Social para la verificación de la función social del predio</t>
  </si>
  <si>
    <t>Convocar a reunión preparatoria para la visita al Ministerio Público y a la  Dirección de Asuntos para Comunidades Negras, Afrocolombianas, Raizales y Palenqueras del Ministerio del Interior</t>
  </si>
  <si>
    <t>listados de asistencia y acta</t>
  </si>
  <si>
    <t xml:space="preserve">Realizar visita a campo con acompañamiento del Ministerio Público.
</t>
  </si>
  <si>
    <t>Visita a campo</t>
  </si>
  <si>
    <t xml:space="preserve">Elaborar informe de visita con las recomendaciones de las actuaciones administrativas a realizar
</t>
  </si>
  <si>
    <t>Causar perjuicio o agravar la situación de un ciudadano, con ocasión de las acciones u omisiones de la administración</t>
  </si>
  <si>
    <t>Iniciar las gestiones administrativas con el propósito de establecer   diálogos con la comunidad indígena y los beneficiarios, que permitan a las 13 familias beneficiarias ejercer el dominio del predio y la implementación del proyecto productivo presentado</t>
  </si>
  <si>
    <t xml:space="preserve">Solicitud a la Dirección de Asuntos Étnicos de la ANT, con el fin de verificar si sobre el predio denominado el Mediecito la Selva, se presenta alguna solicitud de constitución, restructuración, ampliación o saneamiento del reguardo indígena. </t>
  </si>
  <si>
    <t>Respuesta</t>
  </si>
  <si>
    <t>Solicitud a la oficina de Dialogo Social de la ANT que en el marco de sus competencias se establezcan los canales de diálogos entre los beneficiarios  comunidad indígena y demás actores  que conlleve a establecer  un acuerdo que  permita una solución integral y definitiva</t>
  </si>
  <si>
    <t>Seguimiento al proceso de dialogo con el fin de retornar a sus propietarios beneficiados por el subsidio.</t>
  </si>
  <si>
    <t xml:space="preserve">Informes de seguimiento </t>
  </si>
  <si>
    <t>Informe del estado actual de las 13 familias beneficiarias, frente al subsidio otorgado.</t>
  </si>
  <si>
    <t>Desembolso del proyecto productivo. Nota: El cumplimiento de la acción dependerá del retorno de los beneficiarios al predio el cual fueron adjudicatarios.</t>
  </si>
  <si>
    <t>Informe del estado de desembolso</t>
  </si>
  <si>
    <t>Acompañar los diálogos con la comunidad indígena y comunidad campesina</t>
  </si>
  <si>
    <t xml:space="preserve">Identificar las solicitudes presentadas por la comunidad indígena en la base alfanumérica de la DAE
</t>
  </si>
  <si>
    <t xml:space="preserve">Revisar el expediente
</t>
  </si>
  <si>
    <t xml:space="preserve">Verificar la pretensión territorial
</t>
  </si>
  <si>
    <t xml:space="preserve">Graficar el predio con relación a la pretensión. </t>
  </si>
  <si>
    <t>Dar respuesta a la solicitud efectuada por la Dirección de Acceso a Tierras de la ANT, respecto del predio denominado el Mediecito la Selva con relación a alguna solicitud de constitución, reestructuración, ampliación o saneamiento del reguardo indígena.</t>
  </si>
  <si>
    <t>Solicitud al Ministerio Público y al Ministerio del Interior, para acompañamiento en los diálogos entre la comunidad indígena y campesinos  que conlleve a establecer una solución concertada integral y definitiva.</t>
  </si>
  <si>
    <t>Participar de las convocatorias de la Dirección de Acceso a Tierras y el Grupo de Diálogo Social, para acompañar el diálodo entre las comunidades involucradas.</t>
  </si>
  <si>
    <t xml:space="preserve">Acta </t>
  </si>
  <si>
    <t>Inadecuado control y seguimiento de la ANT, frente al deber de concertación con las instancias representativas de las comunidades indígenas.</t>
  </si>
  <si>
    <t>Verificar la suscribción de las actas de las sesiones de la CNTI, por parte de los representantes del Gobierno Nacional y de los Delegados de los pueblos indígenas de la CNTI.</t>
  </si>
  <si>
    <t>Verificación  de los criterios de priorización para la atención a comunidades indígenas y los predios priorizados para adquisición</t>
  </si>
  <si>
    <t>Falta de verificación por parte de los supervisores de los informes y de las evidencias entregadas por los contratistas, no dando aplicación al deber de cuidado y diligencia.</t>
  </si>
  <si>
    <t>listado de asistencia y memorias</t>
  </si>
  <si>
    <t>Denuncia en el marco de la Auditoría Financiera vigencia fiscal 2018</t>
  </si>
  <si>
    <t>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t>
  </si>
  <si>
    <t>Diseñar e implementar dentro del Sistema Integrado de Tierras una nueva funcionalidad que emita reportes sistematizados del RESO</t>
  </si>
  <si>
    <t>Documento de historia de usuario firmado y aprobado de la nueva funcionalidad donde se evidencie que la misma fue creada e implementada</t>
  </si>
  <si>
    <t>Realizar la Promoción de procesos de formalización y/o adjudicación de la propiedad a personas naturales en zonas de reserva campesina</t>
  </si>
  <si>
    <t>Realizar la Promoción procesos de formalización y/o adjudicación de la propiedad a personas naturales en zonas de reserva campesina</t>
  </si>
  <si>
    <t>Realizar el seguimiento a la ejecución de proceso</t>
  </si>
  <si>
    <t>Informes proceso formalización y/o adjudicación de la propiedad a personas naturales en zonas de reserva campesina</t>
  </si>
  <si>
    <t>Realizar la Promoción procesos de titulación a entidades de derecho público en zonas de reserva campesina</t>
  </si>
  <si>
    <t>Realizar el proceso de  titulación a entidades de derecho público en zonas de reserva campesina</t>
  </si>
  <si>
    <t>Realzar el seguimiento a la ejecución de proceso</t>
  </si>
  <si>
    <t>Informes procesos de titulación a entidades de derecho público en zonas de reserva campesina</t>
  </si>
  <si>
    <t>Realizar la actualización cartográfica polígonos Zonas de Reserva Campesina</t>
  </si>
  <si>
    <t>Realizar la  coordinación y articulación con el grupo de trabajo Geografía y Topografía para la revisión y ajuste de la información cartográfica polígonos Zonas de Reserva Campesina actualmente constituídas (cruces con capas temáticas para identificación y subsanación de determinantes ambientales y/o jurídicas)</t>
  </si>
  <si>
    <t>Polígono Zonas de Reserva Campesina actualmente constituídas ajustados y validados</t>
  </si>
  <si>
    <t>Informe actualización cartográfica polígonos Zonas de Reserva Campesina</t>
  </si>
  <si>
    <t>Apoyar el proceso de constitución de Zonas de Reserva Campesina</t>
  </si>
  <si>
    <t xml:space="preserve">Avanzar en la delimitación y constitución de las zonas de reserva campesina
</t>
  </si>
  <si>
    <t>Procesos apoyados Constitución Zonas de Reserva Campesina</t>
  </si>
  <si>
    <t>Informes procesos de constitución de Zonas de Reserva Campesina</t>
  </si>
  <si>
    <t>la Resolución 6060 de 2018 adolece de falsa motivación, por cuanto los supuestos de hecho esgrimidos en el acto son contrarios a la realidad en la medida en que la ANT le ha dado al hecho (recursos sin situación de fondos) un alcance que no tiene.</t>
  </si>
  <si>
    <t>Realizar un análisis de la variación de las causales que motivaron la Resolución 6060</t>
  </si>
  <si>
    <t>Adelantar las Jornadas de evaluación y revisión de cada una de las causales que motivaron la expedición de la Resolución 6060</t>
  </si>
  <si>
    <t>Informe, evidencias y listado se asistencia de cada reunión</t>
  </si>
  <si>
    <t>Dirección de Ordenamiento Social de la Propiedad</t>
  </si>
  <si>
    <t>Expedir Resolución modificatoria a la Resolución 6060 en la cual se actualice la motivación fáctica y jurídica que llevaron a la suspensión de los planes de Ordenamiento Social de la Propiedad en los Municipios</t>
  </si>
  <si>
    <t>Elaborar el acto administrativo modificación Resolución 6060</t>
  </si>
  <si>
    <t xml:space="preserve">Resolución </t>
  </si>
  <si>
    <t>Riesgo de perdida o desactualización de la información utilizada para la elaboración de los planes de ordenamiento social de la propiedad rural auditados por la CGR, debido a las dificultades para la implementación de los mismos en el corto plazo.</t>
  </si>
  <si>
    <t>Realizar mesas de trabajo con los Municipios que cuentan con los Planes de Ordenamientos Social de la Propiedad con el fin de socializar los mismo y la relevancia que tienen los planes como insumos para la actualización y construcción de los POT, PBOT, EOT y/o en el nuevo plan de desarrollo municipal</t>
  </si>
  <si>
    <t>Adelantar el seguimiento a los compromisos adquiridos en las Mesas de Trabajo con los Municipios que cuentan con los Planes de Ordenamientos Social de la Propiedad</t>
  </si>
  <si>
    <t>Realizar reuniones de seguimiento de los compromisos adquiridos con los 10 municipios que cuentan planes de Ordenamientos Social cuya implementación se encuentra suspendida o no ha iniciado</t>
  </si>
  <si>
    <t>Falta de apropiación presupuestal para cada subcuenta de acuerdo a los lineamientos del Decreto Ley 902 de 2017 sobre el Fondo de Tierras</t>
  </si>
  <si>
    <t>Realizar el análisis de la apropiación presupuestal año 2019 para determinar ajustes necesarios en el diseño y estructuración de los proyectos de inversión y apropiación general de la ANT para el año 2020</t>
  </si>
  <si>
    <t>Realizar mesa de trabajo interdisciplinaria para el análisis actual de la apropiación presupuestal para el año 2019 en cumplimiento de la Reforma Rural Integral - Decreto 902 de 2017</t>
  </si>
  <si>
    <t>listado de asistencia</t>
  </si>
  <si>
    <t>Realizar análisis de apropiación presupuestal año 2019 para determinar ajustes necesarios en el diseño y estructuración de los proyectos de inversión y apropiación general de la ANT para el año 2020</t>
  </si>
  <si>
    <r>
      <t xml:space="preserve">Socializar los proyectos de inversión y apropiación presupuestal </t>
    </r>
    <r>
      <rPr>
        <sz val="11"/>
        <rFont val="Arial Narrow"/>
        <family val="2"/>
      </rPr>
      <t xml:space="preserve"> </t>
    </r>
    <r>
      <rPr>
        <sz val="11"/>
        <color theme="1"/>
        <rFont val="Arial Narrow"/>
        <family val="2"/>
      </rPr>
      <t>para vigencia 2020 a Direcciones misionales y Subdirección Administrativa y Financiera de conformidad con el Decreto 902 de 2017</t>
    </r>
  </si>
  <si>
    <t>Crear el Comité de implementación operativa y financiera del Decreto 902 de 2017 en la ANT</t>
  </si>
  <si>
    <t>Expedir el acto administrativo que cree el Comité de implementación operativa y financiera del Decreto 902 de 2017 y establezca su alcance, integrantes, periodicidad, entre otros</t>
  </si>
  <si>
    <t>Falta de principio de planeación, económica, eficacia y transparencia que rigen el procedimiento de compra directa.</t>
  </si>
  <si>
    <t>Incluir en el procedimiento controles exigibles dentro del plan anticorrupción aplicable al procedimiento de compra.</t>
  </si>
  <si>
    <t>Se incluirá dentro del  procedimiento una actividad de " verificación de documentos técnicos" como control dentro del proceso.</t>
  </si>
  <si>
    <t>Realizar formato de control documental  que permita realizar el check List al proceso de compra directa desde su inicio hasta el final. (Programas Especiales)</t>
  </si>
  <si>
    <t>Realizar capacitación involucrados dentro del proceso de compra directa y adjudicación (Programas Especiales)</t>
  </si>
  <si>
    <t>Capacitación a los colaboradores sobre el proceso de compra directa y adjudicación (Programas Especiales)</t>
  </si>
  <si>
    <t>Capacitación</t>
  </si>
  <si>
    <t>Jornada de capacitación Conjunta Planeación interna de la Dirección - Equipo de Adquisiciones</t>
  </si>
  <si>
    <t>La Dirección de Asuntos Étnicos, verificó las bases de datos de inventarios de esa misionalidad la pretensión territorial de la solicitud de la ampliación del Resguardo de Quintana, encontrando que el predio no en comento no hace parte de la pretensión territorial. Se anexa memorando con radicado N° 20195000068043.</t>
  </si>
  <si>
    <r>
      <t>INCODER.</t>
    </r>
    <r>
      <rPr>
        <b/>
        <sz val="11"/>
        <color indexed="8"/>
        <rFont val="Arial Narrow"/>
        <family val="2"/>
      </rPr>
      <t xml:space="preserve"> Actuación Especial:</t>
    </r>
    <r>
      <rPr>
        <sz val="11"/>
        <color indexed="8"/>
        <rFont val="Arial Narrow"/>
        <family val="2"/>
      </rPr>
      <t xml:space="preserve">
Administración de Baldíos</t>
    </r>
  </si>
  <si>
    <r>
      <t xml:space="preserve">INCODER. </t>
    </r>
    <r>
      <rPr>
        <b/>
        <sz val="11"/>
        <color indexed="8"/>
        <rFont val="Arial Narrow"/>
        <family val="2"/>
      </rPr>
      <t xml:space="preserve">Actuación Especial: </t>
    </r>
    <r>
      <rPr>
        <sz val="11"/>
        <color indexed="8"/>
        <rFont val="Arial Narrow"/>
        <family val="2"/>
      </rPr>
      <t xml:space="preserve">
Mapiripan</t>
    </r>
  </si>
  <si>
    <t>Ejecutada</t>
  </si>
  <si>
    <t>Incumplida</t>
  </si>
  <si>
    <t>En términos</t>
  </si>
  <si>
    <t>Ejecutadas</t>
  </si>
  <si>
    <t>Incumplidas</t>
  </si>
  <si>
    <t>Total</t>
  </si>
  <si>
    <t>Se realizó mesa de trabajo interdisciplinaria para el análisis actual de la apropiación presupuestal para el año 2019 en cumplimiento de la Reforma Rural Integral - Decreto 902 de 2017. Como evidencia se adjunta listado de asistencia</t>
  </si>
  <si>
    <t>El jefe de planeación realizó reunión el día 30 de noviembre para socializar la cuota asignada a los proyectos de inversión para la vigencia 2020. Como evidencia se adjunta listado de asistencia.</t>
  </si>
  <si>
    <t xml:space="preserve">La Agencia Nacional de Tierras por medio de la Subdirección de Talento Humano en desarrollo del Plan Institucional de Capacitación 2019, realizó  en la semana de  28 de  octubre  al 1 noviembre del 2019 la Capacitación sobre Supervisión de Contratos la cual fue impartida  por  el  Doctor Juan Carlos Urrea. </t>
  </si>
  <si>
    <t xml:space="preserve">Se elaboró el cronograma de presentación mensual de info a la Sub Administrativa y Financiera.
</t>
  </si>
  <si>
    <t xml:space="preserve">Se remitió oficio N° 20196200753091 dirigido a la Contaduría General de la Nación, solicitando concepto sobre los bienes baldíos de la Nación, en la que se requiere concepto relacionado al procedimiento a seguir con el reconocimiento de los predios transferidos por el extinto INCODER que aún se encuentran pendientes por actualización en el registro de instrumentos públicos. </t>
  </si>
  <si>
    <t xml:space="preserve">Se realizó mesa de trabajo para  identificar las políticas especificas que permitan reconocer, clasificar, medir y revelar las cuentas de la Agencia, observando que este cumple con las características básicas requeridas por la Contaduría General. Se concluyó realizar los ajustes solicitados y llevarlos al Comité Contable en diciembre, para dar  VB a la nueva versión del Manual. </t>
  </si>
  <si>
    <t>La actividad presentó incumplimiento en su programación, dado que, en la información remitida el 27/12/2019 por el responsable de ejecución no se registra avance de gestión y/o cumplimiento de la acción.</t>
  </si>
  <si>
    <t>El 19/07/2019 en la CAM se elaboró Acta de la visita al predio LA PRADERA, la cual concluye q el predio cuenta con el recurso hídrico suficiente para realizar un proyecto de riego por gravedad.
El 14/05/2019 se realizó visita a predios mpio EL AGRADO. El resultado es Quebrada Bellavista con caudal insuficiente para desarrollar un proyecto de adecuación de tierras para toda el área.</t>
  </si>
  <si>
    <t>Valorar las solicitudes de posible acumulación allegadas por  los entes de control u oficinas de registro, con realizar un estudio jurídico tendiente a identificar la existencia de la acumulación</t>
  </si>
  <si>
    <t>Implementar el procedimiento establecido para ingreso de bienes devolutivos y de consumo al Almacén, con sus respectivos formatos de control.</t>
  </si>
  <si>
    <t>Actividad ejecutada con corte anterior a la vigencia 2019.</t>
  </si>
  <si>
    <t>Oficina del Inspector de la Gestión de Tierras</t>
  </si>
  <si>
    <t>Total CGR</t>
  </si>
  <si>
    <t>Plan de Mejoramiento CGR</t>
  </si>
  <si>
    <t>Total PMI</t>
  </si>
  <si>
    <t>Plan de Mejoramiento Interno</t>
  </si>
  <si>
    <t>Subdirección de Seguridad Jurídica de Tierras</t>
  </si>
  <si>
    <t>Plan de Mejoramiento Institucional (CGR + PMI)</t>
  </si>
  <si>
    <t>TOTAL ACUMULADO</t>
  </si>
  <si>
    <t>Total MPI</t>
  </si>
  <si>
    <t xml:space="preserve">Coordinación UGT </t>
  </si>
  <si>
    <t>Coordinación UGT</t>
  </si>
  <si>
    <t xml:space="preserve">Dirección General </t>
  </si>
  <si>
    <t>Capacitación a los supervisores de las UGTs y Coordinación para recordar las obligaciones al asumir dicha función, donde se incluya la responsabilidad del cuidado y diligencia de dicha actividad.</t>
  </si>
  <si>
    <t xml:space="preserve">Jornada de capacitación </t>
  </si>
  <si>
    <t>RESPONSABLE DE  EJECUCIÓN DE LA ACTIVIDAD</t>
  </si>
  <si>
    <t xml:space="preserve"> APOYO PARA LA EJECUCIÓN DE LA ACTIVIDAD</t>
  </si>
  <si>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</si>
  <si>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r>
      <rPr>
        <b/>
        <sz val="11"/>
        <color theme="1"/>
        <rFont val="Arial Narrow"/>
        <family val="2"/>
      </rPr>
      <t>30/12/2019.</t>
    </r>
    <r>
      <rPr>
        <sz val="11"/>
        <color theme="1"/>
        <rFont val="Arial Narrow"/>
        <family val="2"/>
      </rPr>
      <t xml:space="preserve">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</si>
  <si>
    <t>Informe semestral indicando la relación de renovaciones y/o nuevos convenios de cooperación con anexo técnico con el compromiso de soportabilidad en el gasto y su alcance</t>
  </si>
  <si>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 </t>
    </r>
    <r>
      <rPr>
        <sz val="11"/>
        <rFont val="Arial Narrow"/>
        <family val="2"/>
      </rPr>
      <t xml:space="preserve">Se consultó el sistema de gestión de la Agencia, observando la disponibilidad de la forma ADMBS-F-052 SOLICITUD COPIA DE DOCUMENTOS DE ARCHIVO v3 del  30/10/2019, el cual permite el control del cobro de copias. Dicha forma puede ser consultada en el siguiente enlace </t>
    </r>
    <r>
      <rPr>
        <sz val="11"/>
        <color rgb="FF0070C0"/>
        <rFont val="Arial Narrow"/>
        <family val="2"/>
      </rPr>
      <t>http://intranet.agenciadetierras.gov.co/index.php/administracion-de-bienes-y-servicios/</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</si>
  <si>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el cual describe la gestión realizada en cuento a las acciones de mejora establecidas para el Hallazgo 2.</t>
    </r>
  </si>
  <si>
    <r>
      <rPr>
        <b/>
        <sz val="11"/>
        <color theme="1"/>
        <rFont val="Arial Narrow"/>
        <family val="2"/>
      </rPr>
      <t>30/12/2019.</t>
    </r>
    <r>
      <rPr>
        <sz val="11"/>
        <color theme="1"/>
        <rFont val="Arial Narrow"/>
        <family val="2"/>
      </rPr>
      <t xml:space="preserve"> 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21/01/2020. </t>
    </r>
    <r>
      <rPr>
        <sz val="11"/>
        <color theme="1"/>
        <rFont val="Arial Narrow"/>
        <family val="2"/>
      </rPr>
      <t>Se observó el documento "plan de acción de la Subdirección Administrativa y Financiera de la ANT - 2019"  del 14/01/2020, el cual informa que "</t>
    </r>
    <r>
      <rPr>
        <i/>
        <sz val="11"/>
        <color theme="1"/>
        <rFont val="Arial Narrow"/>
        <family val="2"/>
      </rPr>
      <t xml:space="preserve">se realizó la revisión de la información recibida por parte de los encargados de convenios y/o contratos administrativos, así como los formatos utilizados por cada uno de los responsables, desde la Subdirección Administrativa y financiera se lideró una mesa de trabajo encargada de elaborar y oficializar un único formato de captura de información financiera y contable, que se encuentra con el nombre “GEFIN-F-019 INFORME DE EJECUCIÓN FINANCIERA DE CONVENIOS Y-O CONTRATOS” el cual se encuentra debidamente controlado y cargado en el sistema de calidad de la Agencia nacional de tierras y se puede acceder al mismo a través del siguiente enlace: </t>
    </r>
    <r>
      <rPr>
        <i/>
        <sz val="11"/>
        <color rgb="FF0070C0"/>
        <rFont val="Arial Narrow"/>
        <family val="2"/>
      </rPr>
      <t xml:space="preserve">http://intranet.agenciadetierras.gov.co/index.php/gestion-financiera/ </t>
    </r>
    <r>
      <rPr>
        <sz val="11"/>
        <color rgb="FF0070C0"/>
        <rFont val="Arial Narrow"/>
        <family val="2"/>
      </rPr>
      <t xml:space="preserve">"
</t>
    </r>
    <r>
      <rPr>
        <sz val="11"/>
        <color theme="1"/>
        <rFont val="Arial Narrow"/>
        <family val="2"/>
      </rPr>
      <t>Cabe señalar, que dada a la fecha de expedición del informe (14/01/2020), la actividad presentó cierre posterior a la fecha establecida para su finalización (30/09/2019).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</si>
  <si>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observaron memorando de asunto "identificación de ingresos por recobro de incapacidades" de parte de la Subdirección de Talento Humano a la Subdirección Administrativa y Financiera, así: 201961001058153 del 08/07/2019, 20196100125583 del 05/08/2019, 20196101072801 del 12/11/2019, 20196101183651 del 04/12/2019 y el 20206100018541 del 10/01/2020.  Así mismo, se observó la gestión realizada por la Subdirección de Talento Humano en cuanto a la solicitud de reconocimiento económico de incapacidades a las entidades prestadoras de salud, así: Famisanar 20196101183471 del 04/12/2019 y 20196100621071 del 30/07/2019, Compensar formatos de solicitud No. 103846004869 del 13/01/2020, No. 100208170389, No. 100208170385 sin fecha de radicación, No. 100208106842, No. 100208106852, No. 100208106854, No. 100208106857, No. 100208106860 del 01/10/2019, No. 100208071148, No. 100208071150, No. 100208071152 del 29/07/2019, EPS Sanitas solicitud de reconocimiento del 29/11/2019, 02/10/2019 y 23/05/2019.</t>
    </r>
  </si>
  <si>
    <r>
      <rPr>
        <b/>
        <sz val="11"/>
        <rFont val="Arial Narrow"/>
        <family val="2"/>
      </rPr>
      <t>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21/01/2020. </t>
    </r>
    <r>
      <rPr>
        <sz val="11"/>
        <rFont val="Arial Narrow"/>
        <family val="2"/>
      </rPr>
      <t>Se observó el procedimiento ADMBS-P-009 BÚSQUEDA Y ATENCIÓN DE SOLICITUDES DEL ARCHIVO CENTRALIZADO V1 del 30/05/2019, el cual establece en  las tareas No. 6 y 8  el cobro de copias en los casos que se requiera, así como, la autenticación de las mismas. 
La Oficina de Control Interno recomienda realizar análisis acuciosos con el fin de establecer la causa raíz que originó la desviación, lo anterior, dado que el procedimiento se encuentra vigente desde la vigencia 2018 y la actividad se estableció para ejecución para el periodo comprendido del 22/07/2019 al 31/12/2019.  Como se pudo observar el procedimiento no ha presentado modificación desde su publicación en mayo 2018, lo que pudiera denotar es una debilidad en el cumplimiento de este.</t>
    </r>
  </si>
  <si>
    <r>
      <rPr>
        <b/>
        <sz val="11"/>
        <color theme="1"/>
        <rFont val="Arial Narrow"/>
        <family val="2"/>
      </rPr>
      <t xml:space="preserve">30/12/2019. </t>
    </r>
    <r>
      <rPr>
        <sz val="11"/>
        <color theme="1"/>
        <rFont val="Arial Narrow"/>
        <family val="2"/>
      </rPr>
      <t xml:space="preserve">No se observo el informe de actividad planteado como unidad de medida de la actividad.
Se observó registros de asistencia de capacitación a los enlaces fieros sobre: cronograma de presentación mensual de información a la Subdirección Administrativa y Financiera,  formatos para la captura de información de convenios y contratos de cooperación, formato del informe de ejecución de convenios, vigencias futuras, constitución de rezago presupuestal, la cual se llevó a cabo el 26 y 27 de Sep. de 2019. 
</t>
    </r>
    <r>
      <rPr>
        <b/>
        <sz val="11"/>
        <color theme="1"/>
        <rFont val="Arial Narrow"/>
        <family val="2"/>
      </rPr>
      <t xml:space="preserve">21/12/2020. </t>
    </r>
    <r>
      <rPr>
        <sz val="11"/>
        <color theme="1"/>
        <rFont val="Arial Narrow"/>
        <family val="2"/>
      </rPr>
      <t>Se observó el documento "plan de acción de la Subdirección Administrativa y Financiera de la ANT - 2019" del 14/01/2020, el cual contiene los temas tratados en las capacitaciones, entre estos, Marco normativo de las Vigencias Futuras y constitución del Rezago Presupuestal.  Así mismo, enuncia que "</t>
    </r>
    <r>
      <rPr>
        <i/>
        <sz val="11"/>
        <color theme="1"/>
        <rFont val="Arial Narrow"/>
        <family val="2"/>
      </rPr>
      <t>se estableció un canal de comunicación (email), con las dependencias y áreas misionales de la entidad con el fin de darles a conocer un estado se seguimiento a la ejecución de la reserva presupuestal del año 2018 y su ejecución en la vigencia 2019. Es de resaltar que conforme a lo establecido en la Circular No. 18 de fecha 21 de octubre de 2019, se establecieron los límites en las fechas para la entrega de la información de ejecución de reserva presupuestal</t>
    </r>
    <r>
      <rPr>
        <sz val="11"/>
        <color theme="1"/>
        <rFont val="Arial Narrow"/>
        <family val="2"/>
      </rPr>
      <t>". 
Cabe señalar, que dada a la fecha de expedición del informe (14/01/2020), la actividad presentó cierre posterior a la fecha establecida para su finalización (31/10/2019).</t>
    </r>
  </si>
  <si>
    <r>
      <rPr>
        <b/>
        <sz val="11"/>
        <color theme="1"/>
        <rFont val="Arial Narrow"/>
        <family val="2"/>
      </rPr>
      <t>30/12/2019.</t>
    </r>
    <r>
      <rPr>
        <sz val="11"/>
        <color theme="1"/>
        <rFont val="Arial Narrow"/>
        <family val="2"/>
      </rPr>
      <t xml:space="preserve"> No se observaron los soportes que evidencien el reporte de cumplimiento realizado por el responsable de ejecución de la actividad.
</t>
    </r>
    <r>
      <rPr>
        <b/>
        <sz val="11"/>
        <color theme="1"/>
        <rFont val="Arial Narrow"/>
        <family val="2"/>
      </rPr>
      <t xml:space="preserve">21/12/2020. </t>
    </r>
    <r>
      <rPr>
        <sz val="11"/>
        <color theme="1"/>
        <rFont val="Arial Narrow"/>
        <family val="2"/>
      </rPr>
      <t>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Cabe señalar, que dada a la fecha de expedición de la circular  (28/11/2019), la actividad presentó cierre posterior a la fecha establecida para su finalización (30/09/2019).</t>
    </r>
  </si>
  <si>
    <r>
      <rPr>
        <b/>
        <sz val="11"/>
        <color theme="1"/>
        <rFont val="Arial Narrow"/>
        <family val="2"/>
      </rPr>
      <t xml:space="preserve">30/12/2019. </t>
    </r>
    <r>
      <rPr>
        <sz val="11"/>
        <color theme="1"/>
        <rFont val="Arial Narrow"/>
        <family val="2"/>
      </rPr>
      <t xml:space="preserve">No se observaron los soportes que evidencien el reporte de cumplimiento realizado por el responsable de ejecución de la actividad.
</t>
    </r>
    <r>
      <rPr>
        <b/>
        <sz val="11"/>
        <color theme="1"/>
        <rFont val="Arial Narrow"/>
        <family val="2"/>
      </rPr>
      <t xml:space="preserve">
21/12/2020. </t>
    </r>
    <r>
      <rPr>
        <sz val="11"/>
        <color theme="1"/>
        <rFont val="Arial Narrow"/>
        <family val="2"/>
      </rPr>
      <t>La actividad presentó incumplimiento, toda vez que, se observó la Circular No. 23 del 28/11/2019 de asunto "cierre vigencia fiscal 2019-inicio vigencia2020", en la cual se brindan lineamientos para legalización definitiva de cajas menores, reservas presupuestales y cuentas por pagar de la vigencia 2018, ejecución presupuestal 2019, registros presupuestales, constitución de rezago presupuestal vigencia 2019, Viáticos y/o gastos de desplazamiento, Pago acreedores varios y subsidios de vigencias anteriores, Plan anual mensualizado de caja (PAC), Ingresos pendientes por identificar, entre otros.  Sin embargo, dicha circular no estable criterios para la solicitud de vigencias futuras.</t>
    </r>
  </si>
  <si>
    <r>
      <rPr>
        <b/>
        <sz val="11"/>
        <color theme="1"/>
        <rFont val="Arial Narrow"/>
        <family val="2"/>
      </rPr>
      <t xml:space="preserve">30/12/2019. </t>
    </r>
    <r>
      <rPr>
        <sz val="11"/>
        <color theme="1"/>
        <rFont val="Arial Narrow"/>
        <family val="2"/>
      </rPr>
      <t xml:space="preserve">Se observaron registros de asistencia y presentación de capacitación a los enlaces financieros sobre: el cronograma de presentación mensual de información a la Subdirección Administrativa y Financiera, la cual se llevó realizó los días 26 y 27 de septiembre de 2019. 
</t>
    </r>
  </si>
  <si>
    <r>
      <rPr>
        <b/>
        <sz val="11"/>
        <color theme="1"/>
        <rFont val="Arial Narrow"/>
        <family val="2"/>
      </rPr>
      <t xml:space="preserve">30/12/2019. </t>
    </r>
    <r>
      <rPr>
        <sz val="11"/>
        <color theme="1"/>
        <rFont val="Arial Narrow"/>
        <family val="2"/>
      </rPr>
      <t xml:space="preserve">Se observó soportes de listados de asistencia y presentación de capacitación a los enlaces financieros sobre: el cronograma de presentación mensual de información a la Subdirección Administrativa y Financiera, presentación de los formatos para la captura de información de convenios y contratos de cooperación, formato del informe de ejecución de convenios, vigencias futuras, constitución de rezago presupuestal, la cual se llevó a cabo los días 26 y 27 de septiembre de 2019. 
</t>
    </r>
  </si>
  <si>
    <r>
      <rPr>
        <b/>
        <sz val="11"/>
        <color rgb="FF000000"/>
        <rFont val="Arial Narrow"/>
        <family val="2"/>
      </rPr>
      <t>30/12/2019.</t>
    </r>
    <r>
      <rPr>
        <sz val="11"/>
        <color rgb="FF000000"/>
        <rFont val="Arial Narrow"/>
        <family val="2"/>
      </rPr>
      <t xml:space="preserve"> Se observaron 3 listados de asistencias de fechas del 30/09/2019, 08/10/2019 y 05/11/2019, en los cuales su actividad fue "análisis e insumos de la Resolución 6060". Sin embargo, no se allego el informe correspondiente.
</t>
    </r>
    <r>
      <rPr>
        <b/>
        <sz val="11"/>
        <color rgb="FF000000"/>
        <rFont val="Arial Narrow"/>
        <family val="2"/>
      </rPr>
      <t xml:space="preserve">20/01/2020. </t>
    </r>
    <r>
      <rPr>
        <sz val="11"/>
        <color rgb="FF000000"/>
        <rFont val="Arial Narrow"/>
        <family val="2"/>
      </rPr>
      <t xml:space="preserve">Una vez validada la información suministrada el pasado 07/01/2020, esta Jefatura reitera la necesidad que se allegue el informe realizado en el marco del análisis de la causales que motivaron la Resolución 6060 de 2018. 
</t>
    </r>
    <r>
      <rPr>
        <b/>
        <sz val="11"/>
        <color rgb="FF000000"/>
        <rFont val="Arial Narrow"/>
        <family val="2"/>
      </rPr>
      <t>21/01/2020.</t>
    </r>
    <r>
      <rPr>
        <sz val="11"/>
        <color rgb="FF000000"/>
        <rFont val="Arial Narrow"/>
        <family val="2"/>
      </rPr>
      <t xml:space="preserve"> 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</si>
  <si>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t>Bajo el memorando No. 20191000146943 del 2 septiembre de 2019, se recibió respuesta por parte de la Asesora de Dialogo Social, informó que en el mes de agosto de 2019, el equipo de Dialogo Social de la ANT, participó en la mesa técnica con el CRIC y algunos beneficiarios del predio el Mediecito.</t>
  </si>
  <si>
    <t>La Dependencia informó la publicación de la Forma ADMBS-F-016 "Justificación de Convenios de Cooperación", fue formalizado y publicado dentro del Sistema Integrado de Gestión el 14 de noviembre de 2018. dicho formato se ajusta a la descripción de la acción de mejora.</t>
  </si>
  <si>
    <t>21/01/2020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</si>
  <si>
    <r>
      <rPr>
        <b/>
        <sz val="11"/>
        <color theme="1"/>
        <rFont val="Arial Narrow"/>
        <family val="2"/>
      </rPr>
      <t xml:space="preserve">30/12/2019. </t>
    </r>
    <r>
      <rPr>
        <sz val="11"/>
        <color theme="1"/>
        <rFont val="Arial Narrow"/>
        <family val="2"/>
      </rPr>
      <t>La actividad presentó incumplimiento frente a lo planificado, toda vez que, no se suministraron avances de gestión y/o cumplimiento por parte del responsable de ejecución.</t>
    </r>
  </si>
  <si>
    <r>
      <rPr>
        <b/>
        <sz val="11"/>
        <color theme="1"/>
        <rFont val="Arial Narrow"/>
        <family val="2"/>
      </rPr>
      <t>20/01/2020.</t>
    </r>
    <r>
      <rPr>
        <sz val="11"/>
        <color theme="1"/>
        <rFont val="Arial Narrow"/>
        <family val="2"/>
      </rPr>
      <t xml:space="preserve"> Se observó el registro GINFO-F-001 "Análisis y Diseño de Software", el cual contiene las funcionalidades realizadas en cuento al modulo de reportes del Sistema Integrado de Tierras - SIT, a saber: Seguimiento solicitudes RESO verificación requisitos, Detalle solicitudes RESO, Seguimiento numeración asignada FISO, Seguimiento solicitudes RESO, Seguimiento solicitudes RESO detalle, Seguimiento solicitudes RESO sin finalizar, Consulta estado trámite, Información para calidad, Seguimiento asignación FISO, Información formulario registro sujetos ordenamiento, Seguimiento desempeño por valorador, Información revisión calidad por valorador y Control de calidad por acto administrativo.  Sin embargo, es necesario que se remitan los pantallazos del SIT en los cuales se evidencie el funcionamiento de modulo de reportes.
</t>
    </r>
    <r>
      <rPr>
        <b/>
        <sz val="11"/>
        <color theme="1"/>
        <rFont val="Arial Narrow"/>
        <family val="2"/>
      </rPr>
      <t xml:space="preserve">
21/01/2020. </t>
    </r>
    <r>
      <rPr>
        <sz val="11"/>
        <color theme="1"/>
        <rFont val="Arial Narrow"/>
        <family val="2"/>
      </rPr>
      <t>Se evidenciaron pantallazos pertenecientes al SIT en los cuales se puede observar el funcionamiento de los reportes enunciados anteriormente.</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</si>
  <si>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</si>
  <si>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rgb="FF000000"/>
        <rFont val="Arial Narrow"/>
        <family val="2"/>
      </rPr>
      <t>30/09/2018.</t>
    </r>
    <r>
      <rPr>
        <sz val="11"/>
        <color rgb="FF000000"/>
        <rFont val="Arial Narrow"/>
        <family val="2"/>
      </rPr>
      <t xml:space="preserve"> Se observaron las actas de las mesas técnicas de seguimiento de los meses de Marzo, Abril, Mayo, Junio y Julio debidamente firmadas por la Oficina de Planeación. Así mismo, la dependencia suministró el borrador del Acta del mes de agosto.
</t>
    </r>
    <r>
      <rPr>
        <b/>
        <sz val="11"/>
        <color rgb="FF000000"/>
        <rFont val="Arial Narrow"/>
        <family val="2"/>
      </rPr>
      <t>30/12/2018.</t>
    </r>
    <r>
      <rPr>
        <sz val="11"/>
        <color rgb="FF000000"/>
        <rFont val="Arial Narrow"/>
        <family val="2"/>
      </rPr>
      <t xml:space="preserve"> Se observaron las actas de las mesas técnicas de seguimiento realizadas desde abril hasta noviembre 2018,  por la Oficina de Planeación. Así mismo, se observaron los listados de asistencia de las mesas realizadas en los meses febrero, marzo, abril, mayo, junio, julio, agosto, septiembre, octubre, noviembre y diciembre de 2018.
</t>
    </r>
    <r>
      <rPr>
        <b/>
        <sz val="11"/>
        <color rgb="FF000000"/>
        <rFont val="Arial Narrow"/>
        <family val="2"/>
      </rPr>
      <t>21/01/2020.</t>
    </r>
    <r>
      <rPr>
        <sz val="11"/>
        <color rgb="FF000000"/>
        <rFont val="Arial Narrow"/>
        <family val="2"/>
      </rPr>
      <t xml:space="preserve"> La Oficina de Control Interno observó un total de 4 Actas, así: Acta No. 5 del 11/06/2019, Acta No. 6 del  15/07/2019, Acta No. 7 del 15/08/2019 y Acta No. 8 del 12/09/2019, correspondientes al seguimiento realizado a la ejecución presupuestal, al plan anual de adquisiciones de bienes y servicios y a las metas del plan de acción 2019 de la ANT, con corte al mes de mayo, junio, julio y agosto correspondientemente.
22/01/2020. La Secretaría General suministró el Acta No. 9 del 11/10/2019  perteneciente al seguimiento de la ejecución presupuestal, plan anual de adquisiciones de bienes y servicios y metas plan de acción 2019 de la ANT, con corte al mes de septiembre.
En consonancia con los avances y soportes suministrados por el responsable de ejecución, esta Jefatura observó la elaboración de 9 actas para la vigencia 2019 y 11 actas para la vigencia 2018, por tanto, se considera que la actividad fue ejecutada.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</si>
  <si>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</si>
  <si>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La dependencia informó que mediante memorando 20196001299921 del 24 de diciembre, se solicitó a Colombia Compra eficiente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</si>
  <si>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</si>
  <si>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responsable informó que se encuentra en estudio la redacción del oficio a remitir, con la finalidad de obtener una respuesta completa y de fondo por parte de la entidad consultada. Teniendo en cuenta la fecha de terminación de la actividad, esta se encuentra incumplida.
</t>
    </r>
    <r>
      <rPr>
        <b/>
        <sz val="11"/>
        <rFont val="Arial Narrow"/>
        <family val="2"/>
      </rPr>
      <t>22/01/2020</t>
    </r>
    <r>
      <rPr>
        <sz val="11"/>
        <rFont val="Arial Narrow"/>
        <family val="2"/>
      </rPr>
      <t xml:space="preserve"> La dependencia allegó por medio de correo electrónico el memorando 20206000048681 con asunto: Solicitud de concepto sobre la conveniencia, legalidad y pertinencia de suscribir y/o renovar convenios de cooperación internacionales con entidades que no presentan soportabilidad del gasto aduciendo inmunidad de jurisdicción. Dando cumplimiento a la actividad de acuerdo a la descripción y unidad de medida.
</t>
    </r>
  </si>
  <si>
    <t xml:space="preserve">Se realizó capacitación a los enlaces fieros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</si>
  <si>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 xml:space="preserve">Se realizó capacitación a los enlaces fieros sobre: cronograma de presentación mensual de info a la Sub Administrativa y Fiera,  formatos para la captura de información de convenios y contratos de cooperación, formato del inf de ejecución de convenios, vigencias futuras, constitución de rezago presupuestal, la cual se llevó a cabo el 26 y 27 de Sep de 2019. 
</t>
  </si>
  <si>
    <t xml:space="preserve">Se realizó jornada de socialización con los Equipo misionales de la DAE y la Sub DAE el Manual de Políticas Contables de la ANT el día 14 de noviembre de 2019.  Evidencia H10 listado de asistencia </t>
  </si>
  <si>
    <t xml:space="preserve">Se realizó capacitación a los enlaces financieros sobre: cronograma de presentación mensual de info a la Subdirección Administrativa y Financiera,  formatos para la captura de información de convenios y contratos de cooperación, formato del inf de ejecución de convenios, vigencias futuras, constitución de rezago presupuestal, la cual se llevó a cabo el 26 y 27 de Sep de 2019. 
</t>
  </si>
  <si>
    <t>Se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t>
  </si>
  <si>
    <t xml:space="preserve">Vulneración y limitación del derecho a la  posesión territorial ancestral de los pueblos indígenas.
</t>
  </si>
  <si>
    <t xml:space="preserve">Tramitar las solicitudes incompletas.
</t>
  </si>
  <si>
    <t xml:space="preserve">Oficiar a las comunidades y organizaciones según numeral 1 del artículo 2.14.20.3.1 del Decreto 1071 de 2015. 
</t>
  </si>
  <si>
    <t>Oficios de requerimiento</t>
  </si>
  <si>
    <t xml:space="preserve">Consolidar los estudios socioeconómicos y levantamientos topográficos.
</t>
  </si>
  <si>
    <t xml:space="preserve">Elaborar los estudios socioeconómicos y levantamientos topográficos de los 8 casos piloto vigencia 2018.
</t>
  </si>
  <si>
    <t>Estudios consolidados</t>
  </si>
  <si>
    <t xml:space="preserve">Etapa publicitaria del Auto
</t>
  </si>
  <si>
    <t>Expedir acto administrativo.</t>
  </si>
  <si>
    <t>Elaborar acto administrativo aprobando o negando la medida de protección.</t>
  </si>
  <si>
    <t>Acto administrativo expedido</t>
  </si>
  <si>
    <t>Ausencia de guía metodológica con enfoque étnico diferencial para práctica de visita y el levantamiento de información para los estudios socioeconómicos.</t>
  </si>
  <si>
    <t>Elaboración de instrumento para recolección de información en visitas técnicas.</t>
  </si>
  <si>
    <t>Guía elaborada.</t>
  </si>
  <si>
    <t>El procedimiento interno no prevé la etapa administrativa para la recepción y trámite de las oposiciones.</t>
  </si>
  <si>
    <t>Ajustar el procedimiento ACCTI-P-008 Constitución, ampliación, saneamiento o reestructuración de resguardos  indígenas.</t>
  </si>
  <si>
    <t>Realizar ajuste en la etapa de  oposiciones del procedimiento.</t>
  </si>
  <si>
    <t xml:space="preserve">Procedimiento </t>
  </si>
  <si>
    <t>Baja gestión del fondo para redistribuir la tierra limitando la formalización de la tierra a las comunidades, por limitaciones técnicas, operativas y administrativas que presenta la ANT, que implican revisión física de expedientes contra base de datos.</t>
  </si>
  <si>
    <t>Depurar la base datos de predios del Fondo Nacional de Tierras.</t>
  </si>
  <si>
    <t xml:space="preserve">Revisión del 30%  correspondiente a 158 predios.  
</t>
  </si>
  <si>
    <t>Base de datos.</t>
  </si>
  <si>
    <t>Depurar la base de predios del Fondo Nacional de Tierras.</t>
  </si>
  <si>
    <t>Revisión del 70%  correspondiente 370 predios.</t>
  </si>
  <si>
    <t>Desarticulación entre los procedimientos de formalización de la propiedad colectiva para Comunidades Indígenas y el instructivo de compra de predios y mejoras</t>
  </si>
  <si>
    <t>Ajustar procedimientos CCTI-P-008 correspondiente a Constitución, ampliación, saneamiento o reestructuración de resguardos indígenas y ACCTI-P-010 correspondiente a Compra directa de predios (adquisición de predios)</t>
  </si>
  <si>
    <t xml:space="preserve">Ajustar los procedimientos
</t>
  </si>
  <si>
    <t>Ajustar el procedimiento CCTI-P-008 correspondiente a Constitución, ampliación, saneamiento o reestructuración de resguardos indígenas, teniendo en cuenta lo establecido en los incisos 2 y 3 del artículo 17 y en el artículo 30 de la Ley 1437 de 2011.</t>
  </si>
  <si>
    <t xml:space="preserve">Incorporar puntos de control para cuando el Ministerio del Interior solicite las aclaraciones para emisión del concepto previo en las actividades 15 y 16. </t>
  </si>
  <si>
    <t>Deficiencias en los procesos de planeación  y la consecución de metas establecidas en el proyecto de inversión.</t>
  </si>
  <si>
    <t>Elaborar documento guía para la formulación del proyecto de inversión.</t>
  </si>
  <si>
    <t>Establecer documento guía con el fin de definir los criterios, objetivo, metas para la definición del proyecto de inversión.</t>
  </si>
  <si>
    <t>Documento guía.</t>
  </si>
  <si>
    <t>Basado en los criterios de la guía metodológica elaborar el plan de acción y el plan de atención para el cumplimiento del proyecto de inversión.</t>
  </si>
  <si>
    <t>Proyecto de inversión ajustado</t>
  </si>
  <si>
    <t>Falta de identificación de los territorios indígenas limitando la formulación de la política pública de acceso y dotación de tierras.</t>
  </si>
  <si>
    <t>Actualizar la base de datos de inventarios.</t>
  </si>
  <si>
    <t xml:space="preserve">Registrar en la base de datos las necesidades de acceso y dotación de tierras pertenecientes al rezago del INCODER con corte de 2019, verificando  contra expediente el estado de solicitudes de rezago de Comunidades Indígenas. </t>
  </si>
  <si>
    <t>Expedientes intervenidos</t>
  </si>
  <si>
    <t>Elaborar diagnóstico de necesidades  de rezago INCODER.</t>
  </si>
  <si>
    <t>Elaborar informe  preliminar de las necesidades de acceso y dotación de tierras correspondiente al rezago INCODER de Comunidades Indígenas, como insumo de la guía metodológica.</t>
  </si>
  <si>
    <t>Informe preliminar como insumo al documento guía del proyecto de inversión.</t>
  </si>
  <si>
    <t>Registrar en la base de datos las necesidades de demanda de acceso y dotación de tierras identificadas desde  la creación de la ANT con corte a la vigencia 2019, verificando  contra expediente del estado de solicitudes de demanda Comunidades Indígenas.</t>
  </si>
  <si>
    <t>Elaborar diagnóstico de necesidades  por demanda</t>
  </si>
  <si>
    <t>Elaborar informe  preliminar de las necesidades de acceso  y dotación de tierras de Comunidades Indígenas recibidas por demanda desde la creación de la ANT con corte a 2019,  como insumo de la guía metodológica.</t>
  </si>
  <si>
    <t>Débil gestión en la adopción de los compromisos del PND 2014-2018.</t>
  </si>
  <si>
    <t xml:space="preserve">Elaborar plan de formalización.
</t>
  </si>
  <si>
    <t>Haciendo uso de la base de datos de inventarios actualizada se construirá el  plan de formalización de tierras en beneficio de Comunidades Indígenas con metas a corto, mediano y largo plazo.</t>
  </si>
  <si>
    <t>Plan de formalización elaborado.</t>
  </si>
  <si>
    <t>Inexistencia de documento soporte correspondiente a la formalización de criterios de: Priorización y concertación con la CNTI.</t>
  </si>
  <si>
    <t>Definir criterios de priorización de solicitudes de Comunidades Indígenas en el marco de la CNTI.</t>
  </si>
  <si>
    <t>Concertar con la CNTI los criterios de priorización y socializar el plan de atención, durante la primera sesión de la vigencia 2020.</t>
  </si>
  <si>
    <t xml:space="preserve"> Acta de definición de criterios y concertación entre ANT y la CNTI</t>
  </si>
  <si>
    <t>Insuficientes actuaciones para garantizar los procesos de clarificación y reestructuración de títulos de resguardos coloniales y republicanos.</t>
  </si>
  <si>
    <t>Elevar comunicación para establecer el estado de trámite de expedición del Decreto.</t>
  </si>
  <si>
    <t>Realizar seguimiento a la expedición del Decreto reglamentario del procedimiento de clarificación y reestructuración acorde a lo protocolizado el pasado 20 de diciembre de 2019 en el marco de la MPC.</t>
  </si>
  <si>
    <t>Comunicaciones oficiales enviadas.</t>
  </si>
  <si>
    <t>Realizar seguimiento al Plan de Atención</t>
  </si>
  <si>
    <t>Seguimiento a los tres casos incluidos en el Plan de Atención priorizados por sentencia judicial: Cañamomo y Lomaprieta, Mokaná y Yaguará.</t>
  </si>
  <si>
    <t>Informes cuatrimestrales de seguimiento de los tres casos.</t>
  </si>
  <si>
    <t xml:space="preserve">Falta de implementación sistema de información de comunidades indígenas. </t>
  </si>
  <si>
    <t>Suministrar la información de requerimientos para la implementación del componente étnico a la Subdirección de Sistemas de Información.</t>
  </si>
  <si>
    <t>Se procederá a analizar y diseñar una solución de software que sistematice el proceso de (i) Protección De Territorios Ancestrales De Comunidades Indígenas (ii)  Constitución, Ampliación, Saneamiento O Reestructuración de Resguardos Indígenas.</t>
  </si>
  <si>
    <t>Presentación de diseño que se va a implementar</t>
  </si>
  <si>
    <t>Realizar el inventario de necesidades de desarrollo tecnológico según criterios de priorización en la ANT.</t>
  </si>
  <si>
    <t>Una vez se tenga el inventario de las necesidades programan la priorización de este requerimiento.</t>
  </si>
  <si>
    <t>Inventario de necesidades</t>
  </si>
  <si>
    <t xml:space="preserve">Deficiente estrategia comunicativa, de planeación, definición y priorización de casos articulada entre ANT y URT. </t>
  </si>
  <si>
    <t>Establecer mecanismos para el efectivo intercambio de información entre la ANT y URT.</t>
  </si>
  <si>
    <t>Elaborar documento para establecer mecanismo de comunicación efectiva, en el cual se indique el procedimiento para el intercambio de información.</t>
  </si>
  <si>
    <t>Documento de mecanismos de comunicación</t>
  </si>
  <si>
    <t>Determinar los casos a priorizar durante la vigencia 2020.</t>
  </si>
  <si>
    <t>Concertar con la URT a través de las mesas de trabajo los casos a priorizar y gestionados.</t>
  </si>
  <si>
    <t>Actas de mesa de trabajo con los casos priorizados.</t>
  </si>
  <si>
    <t>Subdirección de Asuntos Étnicos
CNTI</t>
  </si>
  <si>
    <t>Subdirección de Asuntos Étnicos</t>
  </si>
  <si>
    <t xml:space="preserve">Subdirección de Asuntos Étnicos
</t>
  </si>
  <si>
    <t>Subdirección de Asuntos Étnicos
Unidad de Restitución de Tierras</t>
  </si>
  <si>
    <t>Subdirección de Asuntos Étnicos: Equipo de Sentencias Judiciales.
Unidad de Restitución de Tierras</t>
  </si>
  <si>
    <t>Subdirección de Asuntos Étnicos
Subdirección de Sistemas de Información de Tierras</t>
  </si>
  <si>
    <t>Subdirección de Asuntos Étnicos
Oficina de Planeación</t>
  </si>
  <si>
    <t xml:space="preserve">Dirección de Asuntos Étnicos
 Oficina de Planeación
</t>
  </si>
  <si>
    <t>Subdirección de Asuntos Étnicos
Subdirección de Administración de Tierras de la Nación</t>
  </si>
  <si>
    <t>Eficacia</t>
  </si>
  <si>
    <t>Efecitividad</t>
  </si>
  <si>
    <t>Ejecutada posterior</t>
  </si>
  <si>
    <r>
      <rPr>
        <b/>
        <sz val="11"/>
        <color theme="1"/>
        <rFont val="Arial Narrow"/>
        <family val="2"/>
      </rPr>
      <t xml:space="preserve">30/12/2019. </t>
    </r>
    <r>
      <rPr>
        <sz val="11"/>
        <color theme="1"/>
        <rFont val="Arial Narrow"/>
        <family val="2"/>
      </rPr>
      <t>Se observó comunicado oficial del 30/08/2019 bajo radicado 20196200753091, dirigido al Contaduría General de la Nación, de asunto "solicitud concepto bienes baldíos de la nación.</t>
    </r>
  </si>
  <si>
    <r>
      <rPr>
        <b/>
        <sz val="11"/>
        <color theme="1"/>
        <rFont val="Arial Narrow"/>
        <family val="2"/>
      </rPr>
      <t xml:space="preserve">30/12/2019. </t>
    </r>
    <r>
      <rPr>
        <sz val="11"/>
        <color theme="1"/>
        <rFont val="Arial Narrow"/>
        <family val="2"/>
      </rPr>
      <t>Se observó el Acta 001 del 03/09/2019  y listado de asistencia de la mesa de trabajo realizada para llevar a cabo la revisión del Manual e Políticas Contables, con el fin de analizar la inclusión de las observaciones planteadas por la CGR.</t>
    </r>
  </si>
  <si>
    <r>
      <rPr>
        <b/>
        <sz val="11"/>
        <rFont val="Arial Narrow"/>
        <family val="2"/>
      </rPr>
      <t>30/12/2019</t>
    </r>
    <r>
      <rPr>
        <sz val="11"/>
        <rFont val="Arial Narrow"/>
        <family val="2"/>
      </rPr>
      <t xml:space="preserve"> La actividad se encuentra en términos para su ejecución, sin embargo no se presentó avances parciales</t>
    </r>
  </si>
  <si>
    <t>Pendiente de evaluar</t>
  </si>
  <si>
    <r>
      <rPr>
        <b/>
        <sz val="11"/>
        <color theme="1"/>
        <rFont val="Arial Narrow"/>
        <family val="2"/>
      </rPr>
      <t xml:space="preserve">30/12/2019. </t>
    </r>
    <r>
      <rPr>
        <sz val="11"/>
        <color theme="1"/>
        <rFont val="Arial Narrow"/>
        <family val="2"/>
      </rPr>
      <t xml:space="preserve"> Se observó soporte del cronograma de actividades el cual esta incluido en la presentación de la capacitación.</t>
    </r>
  </si>
  <si>
    <r>
      <rPr>
        <b/>
        <sz val="11"/>
        <color theme="1"/>
        <rFont val="Arial Narrow"/>
        <family val="2"/>
      </rPr>
      <t xml:space="preserve">30/12/2019. </t>
    </r>
    <r>
      <rPr>
        <sz val="11"/>
        <color theme="1"/>
        <rFont val="Arial Narrow"/>
        <family val="2"/>
      </rPr>
      <t xml:space="preserve"> Se observó el listado de asistencia a la actividad "Temas misiónales de la DAE y Manual de Políticas Contables" realizada el 14/11/2019 y a la cual asistieron 50 de sus colaboradores. Evidencia H10. Listado de asistencia.</t>
    </r>
  </si>
  <si>
    <r>
      <rPr>
        <b/>
        <sz val="11"/>
        <color theme="1"/>
        <rFont val="Arial Narrow"/>
        <family val="2"/>
      </rPr>
      <t xml:space="preserve">30/12/2019. </t>
    </r>
    <r>
      <rPr>
        <sz val="11"/>
        <color theme="1"/>
        <rFont val="Arial Narrow"/>
        <family val="2"/>
      </rPr>
      <t>Se observó la presentación "Constitución y Ampliación", la cual contiene los siguientes temas a tratar:
Procedimiento de constitución, ampliación y saneamiento de resguardos indígenas.
Así mismo, se observaron las presentaciones del "procedimiento Iniciativas Comunitarias" y de "Titulación colectiva".</t>
    </r>
  </si>
  <si>
    <r>
      <rPr>
        <b/>
        <sz val="11"/>
        <color theme="1"/>
        <rFont val="Arial Narrow"/>
        <family val="2"/>
      </rPr>
      <t xml:space="preserve">30/12/2019. </t>
    </r>
    <r>
      <rPr>
        <sz val="11"/>
        <color theme="1"/>
        <rFont val="Arial Narrow"/>
        <family val="2"/>
      </rPr>
      <t>Se observó el documento "presentación adquisiciones", el cual contiene los siguientes temas a tratar:
Adquisición de predios: Esquema del procedimiento de adquisición directa de predios (Conformación del expediente, Revisión inicial, Estudio de títulos, Visitas técnicas, Avalúo, Control de Avalúo, Estudio complementario, Viabilidad jurídica, Oferta de compra, Escrituración, Entrega del predio/mejora y Pago). Evidencia H10. Presentación poder point y listado de asistencia.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</si>
  <si>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t>
    </r>
  </si>
  <si>
    <r>
      <rPr>
        <b/>
        <sz val="11"/>
        <rFont val="Arial Narrow"/>
        <family val="2"/>
      </rPr>
      <t xml:space="preserve">30/12/2019 </t>
    </r>
    <r>
      <rPr>
        <sz val="11"/>
        <rFont val="Arial Narrow"/>
        <family val="2"/>
      </rPr>
      <t xml:space="preserve">La dependencia no allegó información de la ejecución de esta tarea 
</t>
    </r>
    <r>
      <rPr>
        <b/>
        <sz val="11"/>
        <rFont val="Arial Narrow"/>
        <family val="2"/>
      </rPr>
      <t>21/01/2020</t>
    </r>
    <r>
      <rPr>
        <sz val="11"/>
        <rFont val="Arial Narrow"/>
        <family val="2"/>
      </rPr>
      <t xml:space="preserve"> La dependencia informó que mediante memorando 20196001312331 del 30 de diciembre, se solicitó a la Oficina de las Naciones Unidas Contra la Droga y el Delito - UNODC concepto  sobre el alcance de la inmunidad jurisdiccional frente a la presentación de la información financiera desagregada
</t>
    </r>
  </si>
  <si>
    <r>
      <rPr>
        <b/>
        <sz val="11"/>
        <color theme="1"/>
        <rFont val="Arial Narrow"/>
        <family val="2"/>
      </rPr>
      <t xml:space="preserve">30/12/2019. </t>
    </r>
    <r>
      <rPr>
        <sz val="11"/>
        <color theme="1"/>
        <rFont val="Arial Narrow"/>
        <family val="2"/>
      </rPr>
      <t>Se observó el registro de asistencia a la capacitación en supervisión de contratos y convenios, celebrada el 30/10/2019 y a la cual asistieron 14 colaboradores de la ANT de diferentes dependencias, tales como, Oficina de Planeación, OIGT, Subdirección de Planeación Operativa, Subdirección de Sistemas de Información de Tierras, Dirección de Acceso a Tierras. Dirección de Gestión Jurídica, Subdirección de Talento Humano, entre otras.  Así mismo, se evidenció la evaluación de conocimiento realizada por el total de los asistentes.</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</si>
  <si>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Secretaría General solicita a Colombia Compra Eficiente el concepto sobre la conveniencia, legalidad y pertinencia de suscribir convenios de cooperación internacional con organizaciones internacionales como las que hacen parte del Sistema de Naciones Unidas, amparadas en la inmunidad de jurisdiccional que no presentan su portabilidad del gasto, ni información financiera desagregada, a través de memorando No. 20196001299921 .
Adjunto memorando de solicitud.</t>
    </r>
  </si>
  <si>
    <r>
      <rPr>
        <b/>
        <sz val="11"/>
        <color theme="1"/>
        <rFont val="Arial Narrow"/>
        <family val="2"/>
      </rPr>
      <t xml:space="preserve">30/12/2019. </t>
    </r>
    <r>
      <rPr>
        <sz val="11"/>
        <color theme="1"/>
        <rFont val="Arial Narrow"/>
        <family val="2"/>
      </rPr>
      <t xml:space="preserve"> La actividad presentó incumplimiento, dado que, no se allegaron los soportes que evidencien la gestión reportada.
</t>
    </r>
    <r>
      <rPr>
        <b/>
        <sz val="11"/>
        <color theme="1"/>
        <rFont val="Arial Narrow"/>
        <family val="2"/>
      </rPr>
      <t xml:space="preserve">
21/01/2020. </t>
    </r>
    <r>
      <rPr>
        <sz val="11"/>
        <color theme="1"/>
        <rFont val="Arial Narrow"/>
        <family val="2"/>
      </rPr>
      <t xml:space="preserve">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t>
    </r>
  </si>
  <si>
    <r>
      <rPr>
        <b/>
        <sz val="11"/>
        <color theme="1"/>
        <rFont val="Arial Narrow"/>
        <family val="2"/>
      </rPr>
      <t xml:space="preserve">30/12/2019. </t>
    </r>
    <r>
      <rPr>
        <sz val="11"/>
        <color theme="1"/>
        <rFont val="Arial Narrow"/>
        <family val="2"/>
      </rPr>
      <t xml:space="preserve">La actividad presentó incumplimiento, dado que, no se allegaron los soportes que evidencien la gestión reportada.
</t>
    </r>
    <r>
      <rPr>
        <b/>
        <sz val="11"/>
        <color theme="1"/>
        <rFont val="Arial Narrow"/>
        <family val="2"/>
      </rPr>
      <t xml:space="preserve">
21/01/2020.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</si>
  <si>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30/12/2019.</t>
    </r>
    <r>
      <rPr>
        <sz val="11"/>
        <color theme="1"/>
        <rFont val="Arial Narrow"/>
        <family val="2"/>
      </rPr>
      <t xml:space="preserve"> Se observó las elaboración de los Estudios Previos y Ficha Técnica del Contrato. Sin embargo, no fue suministrado copia del contrato celebrado. La Subdirección de Talento Humano elaboró los Estudios Previos y Ficha Técnica del Contrato para realizar las actividades del Plan de Bienestar para la vigencia 2019, que tiene por objeto: Contratar las actividades culturales, lúdicas, deportivas y recreativas dirigidas a los funcionarios de la ANT y sus familias en las ciudades de Bogotá y sus alrededores, Pasto, Popayán, Cúcuta, Santa Marta, Montería, Medellín y Villavicencio para dar cumplimiento al Plan de Bienestar 2019 de la Agencia Nacional de Tierras.</t>
    </r>
  </si>
  <si>
    <r>
      <rPr>
        <b/>
        <sz val="11"/>
        <color theme="1"/>
        <rFont val="Arial Narrow"/>
        <family val="2"/>
      </rPr>
      <t xml:space="preserve">30/12/2019.  </t>
    </r>
    <r>
      <rPr>
        <sz val="11"/>
        <color theme="1"/>
        <rFont val="Arial Narrow"/>
        <family val="2"/>
      </rPr>
      <t>Con corte al 27/12/2019 se observó el informe técnico propuesta modelo productivo del 23/10/2019 para los predios Mesa del pedernal, El dindal y Villanueva.
La actividad fue ejecutada fuera de los tiempos establecidos para su cierre.</t>
    </r>
  </si>
  <si>
    <r>
      <rPr>
        <b/>
        <sz val="11"/>
        <color theme="1"/>
        <rFont val="Arial Narrow"/>
        <family val="2"/>
      </rPr>
      <t xml:space="preserve">30/12/2019.  </t>
    </r>
    <r>
      <rPr>
        <sz val="11"/>
        <color theme="1"/>
        <rFont val="Arial Narrow"/>
        <family val="2"/>
      </rPr>
      <t>Se observaron 2 conceptos técnicos de las visitas de inspección realizados el 14/05/2019 y 16/05/2019 a los predios  Villanueva, Dindal, Mesa del pedernal, El agrado y Municipio de Paicol.</t>
    </r>
  </si>
  <si>
    <r>
      <rPr>
        <b/>
        <sz val="11"/>
        <color theme="1"/>
        <rFont val="Arial Narrow"/>
        <family val="2"/>
      </rPr>
      <t xml:space="preserve">30/12/2019. </t>
    </r>
    <r>
      <rPr>
        <sz val="11"/>
        <color theme="1"/>
        <rFont val="Arial Narrow"/>
        <family val="2"/>
      </rPr>
      <t xml:space="preserve"> La Oficina de Control Interno observó el memorando 20195000068043 del 08/05/2019 bajo asunto "</t>
    </r>
    <r>
      <rPr>
        <i/>
        <sz val="11"/>
        <color theme="1"/>
        <rFont val="Arial Narrow"/>
        <family val="2"/>
      </rPr>
      <t>respuesta a observaciones de la auditoría financiera de adelanta la Contraloría General de la Republica No. 2019EE0051418</t>
    </r>
    <r>
      <rPr>
        <sz val="11"/>
        <color theme="1"/>
        <rFont val="Arial Narrow"/>
        <family val="2"/>
      </rPr>
      <t xml:space="preserve">" en el cual la Dirección de Asuntos Étnicos informó que: (...) </t>
    </r>
    <r>
      <rPr>
        <i/>
        <sz val="11"/>
        <color theme="1"/>
        <rFont val="Arial Narrow"/>
        <family val="2"/>
      </rPr>
      <t>"se observó en el expediente, que el INCORA y el INCODER adelantaron actuaciones administrativas tendientes a la ampliación del Resguardo Indígena Páez de Quintana entre los años 1998 y 2014, advirtiendo del análisis preliminar de dicho repositorios documental que no se contempla el predio Mediecito La Selva como parte de su expectativa territorial"</t>
    </r>
    <r>
      <rPr>
        <sz val="11"/>
        <color theme="1"/>
        <rFont val="Arial Narrow"/>
        <family val="2"/>
      </rPr>
      <t xml:space="preserve"> (...) (...)"</t>
    </r>
    <r>
      <rPr>
        <i/>
        <sz val="11"/>
        <color theme="1"/>
        <rFont val="Arial Narrow"/>
        <family val="2"/>
      </rPr>
      <t>resulta improcedente que la Subdirección de Asuntos Étnicos legalice este inmueble con destino a la ampliación del Resguardo Indígena Páez de Quintana, hasta tanto la titularidad quede en cabeza de la comunidad indígena o sea donado al Fondo Nacional de Tierras con destino a la ampliación de su resguardo</t>
    </r>
    <r>
      <rPr>
        <sz val="11"/>
        <color theme="1"/>
        <rFont val="Arial Narrow"/>
        <family val="2"/>
      </rPr>
      <t>"</t>
    </r>
  </si>
  <si>
    <r>
      <rPr>
        <b/>
        <sz val="11"/>
        <color theme="1"/>
        <rFont val="Arial Narrow"/>
        <family val="2"/>
      </rPr>
      <t>30/12/2019.</t>
    </r>
    <r>
      <rPr>
        <sz val="11"/>
        <color theme="1"/>
        <rFont val="Arial Narrow"/>
        <family val="2"/>
      </rPr>
      <t xml:space="preserve"> Se observó comunicado  20194000866701 del 24/09/2019 mediante el cual se solicitó a la CAM la disponibilidad de recurso hídrico en los 4 predios adquiridos por el extinto INCODER en el Dpto. del Huila (municipios de El Agrado (3) y Paicol (1), con ocasión del Acuerdo de Cooperación del Proyecto Hidroeléctrico El Quimbo PHEQ. La solicitud fue resuelta a través del comunicado 20196201085992 del 10/10/2019  donde informó las concesiones de agua superficiales de los predios en cabeza de la ANT en las siguientes cantidades:
Predio Usos Demanda (los)
El Dindal 7,5 Has (Cultivos transitorios);
Uso doméstico (70 hab). 6,0
Villanueva 9,0 Has (Cultivos transitorios);
Uso doméstico (40 hab). 7,11
Mesa del Pedernal 9,0 Has (Cultivos transitorios); 7,02
Sobre el predio denominado la Pradera, en el municipio de Paicol y a nombre de la Agencia Nacional de Tierras y/o INCODER, la CAM informa que no aparecen concesiones de aguas otorgadas
La actividad fue ejecutada fuera de los tiempos establecidos para su cierre.</t>
    </r>
  </si>
  <si>
    <r>
      <rPr>
        <b/>
        <sz val="11"/>
        <rFont val="Arial Narrow"/>
        <family val="2"/>
      </rPr>
      <t>30/12/2019.</t>
    </r>
    <r>
      <rPr>
        <sz val="11"/>
        <rFont val="Arial Narrow"/>
        <family val="2"/>
      </rPr>
      <t xml:space="preserve">  La actividad se encuentra en términos para su ejecución, sin embargo no se presentó avances parciales</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</si>
  <si>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actividad se encuentra en términos para su ejecución, sin embargo no se presentó avances parciales</t>
    </r>
  </si>
  <si>
    <r>
      <rPr>
        <b/>
        <sz val="11"/>
        <rFont val="Arial Narrow"/>
        <family val="2"/>
      </rPr>
      <t xml:space="preserve">30/12/2019. </t>
    </r>
    <r>
      <rPr>
        <sz val="11"/>
        <rFont val="Arial Narrow"/>
        <family val="2"/>
      </rPr>
      <t>La actividad se encuentra en términos para su ejecución, sin embargo no se presentó avances parciales</t>
    </r>
  </si>
  <si>
    <r>
      <rPr>
        <b/>
        <sz val="11"/>
        <color theme="1"/>
        <rFont val="Arial Narrow"/>
        <family val="2"/>
      </rPr>
      <t>30/12/2019.</t>
    </r>
    <r>
      <rPr>
        <sz val="11"/>
        <color theme="1"/>
        <rFont val="Arial Narrow"/>
        <family val="2"/>
      </rPr>
      <t xml:space="preserve"> Se observaron los informes de supervisión del Convenio de Asociación No. 912 de 2018 para los siguientes periodos: 
Mayo - Junio 2019 (sin firma).
Julio - Agosto  (sin firma).
Así mismo, se suministró el memorando del 02/09/2019 de radicado 20195100147373, mediante el cual dichos informes de supervisión fueron remitidos al Grupo de Contratos. Sin embargo, al validar el Sistema ORFEO los informes en mención no se encuentran firmados por el supervisor del convenio.
La Oficina de Control Interno solicita se allegue copia del Convenio  912/8 con el fin de valorar el cumplimiento de la actividad.  Así mismo, se requiere se remitan los informes firmados por el supervisor y el soporte de envío al Grupo de Contratación.
Evidencias:
Hallazgo 21. Anexo 1. Informe Supervisión junio
Hallazgo 21. Anexo 2. Informe Supervisión agosto
Hallazgo 21. Anexo 3. 20195100147373_19708 </t>
    </r>
  </si>
  <si>
    <r>
      <rPr>
        <b/>
        <sz val="11"/>
        <color theme="1"/>
        <rFont val="Arial Narrow"/>
        <family val="2"/>
      </rPr>
      <t>30/12/2019.</t>
    </r>
    <r>
      <rPr>
        <sz val="11"/>
        <color theme="1"/>
        <rFont val="Arial Narrow"/>
        <family val="2"/>
      </rPr>
      <t xml:space="preserve"> La actividad se encuentra en términos para su ejecución, sin embargo, la dependencia no presentó avances de gestión, se recomienda efectuar acciones que contribuyan a su cierre.</t>
    </r>
  </si>
  <si>
    <r>
      <rPr>
        <b/>
        <sz val="11"/>
        <color theme="1"/>
        <rFont val="Arial Narrow"/>
        <family val="2"/>
      </rPr>
      <t xml:space="preserve">30/12/2019. </t>
    </r>
    <r>
      <rPr>
        <sz val="11"/>
        <color theme="1"/>
        <rFont val="Arial Narrow"/>
        <family val="2"/>
      </rPr>
      <t>No se reportaron avances de gestión y/o cumplimiento por parte del responsable de ejecución.</t>
    </r>
  </si>
  <si>
    <r>
      <rPr>
        <b/>
        <sz val="11"/>
        <color theme="1"/>
        <rFont val="Arial Narrow"/>
        <family val="2"/>
      </rPr>
      <t xml:space="preserve">30/01/2019.  </t>
    </r>
    <r>
      <rPr>
        <sz val="11"/>
        <color theme="1"/>
        <rFont val="Arial Narrow"/>
        <family val="2"/>
      </rPr>
      <t>No se evidenciaron avances de gestión y/o cumplimiento por parte del responsable de ejecución.</t>
    </r>
  </si>
  <si>
    <t>Auditoría de cumplimiento a la Política de acceso, formalización y restitución de derechos territoriales de comunidades indígenas en el PND 2015-2018</t>
  </si>
  <si>
    <r>
      <rPr>
        <b/>
        <sz val="11"/>
        <color theme="1"/>
        <rFont val="Arial Narrow"/>
        <family val="2"/>
      </rPr>
      <t>30/12/2019</t>
    </r>
    <r>
      <rPr>
        <sz val="11"/>
        <color theme="1"/>
        <rFont val="Arial Narrow"/>
        <family val="2"/>
      </rPr>
      <t xml:space="preserve">. La actividad presentó incumplimiento según su planificación, toda vez que, no se evidenció la Resolución 6060 modificada.
</t>
    </r>
    <r>
      <rPr>
        <b/>
        <sz val="11"/>
        <color theme="1"/>
        <rFont val="Arial Narrow"/>
        <family val="2"/>
      </rPr>
      <t xml:space="preserve">20/01/2020. </t>
    </r>
    <r>
      <rPr>
        <sz val="11"/>
        <color theme="1"/>
        <rFont val="Arial Narrow"/>
        <family val="2"/>
      </rPr>
      <t xml:space="preserve">Las modificación al plan de mejoramiento establecido ante la CGR deben ser aprobados por el Comité de Coordinación de Control Interno - CICCI.  La Oficina de Control Interno hace énfasis en la importancia de llevar a cabo análisis de causas acuciosos, con el fin de establecer actividades que nos permitan eliminar o mitigar la desviación observada por la CGR.  
La acción de mejora y el indicador establecido ante la CGR hacen referencia a la modificación de la Resolución 6060 de 2018, así las cosas y toda vez que, los avances reportados hacen referencia imposibilidad de ejecutar la actividad, esta presenta incumplimiento hasta tanto el Comité Institucional de Coordinación de Control Interno, instancia encargada de modificar las acciones de mejora, analice la situación y apruebe su modificación. Es de precisar que dicha gestión esta a cargo del responsable de ejecución de la actividad.
</t>
    </r>
    <r>
      <rPr>
        <b/>
        <sz val="11"/>
        <color theme="1"/>
        <rFont val="Arial Narrow"/>
        <family val="2"/>
      </rPr>
      <t xml:space="preserve">21/01/2020. </t>
    </r>
    <r>
      <rPr>
        <sz val="11"/>
        <color theme="1"/>
        <rFont val="Arial Narrow"/>
        <family val="2"/>
      </rPr>
      <t>En atención a las observaciones allegadas el 21/01/2020, la Oficina de Control Informa que, las modificación al plan de mejoramiento establecido ante la CGR deben ser evaluadas y aprobadas por el Comité de Coordinación de Control Interno - CICCI, por tanto se recomienda gestionar ante dicha instancia, las modificaciones a lugar.</t>
    </r>
  </si>
  <si>
    <r>
      <rPr>
        <b/>
        <sz val="11"/>
        <color rgb="FF000000"/>
        <rFont val="Arial Narrow"/>
        <family val="2"/>
      </rPr>
      <t xml:space="preserve">30/12/2019. </t>
    </r>
    <r>
      <rPr>
        <sz val="11"/>
        <color rgb="FF000000"/>
        <rFont val="Arial Narrow"/>
        <family val="2"/>
      </rPr>
      <t xml:space="preserve">Se observó un listado de asistencia, al cual asiste el alcalde del Municipio de Lebrija, sin embargo, dicho listado no relaciona fecha, ni nombre de la actividad ejecutada. 
</t>
    </r>
    <r>
      <rPr>
        <b/>
        <sz val="11"/>
        <color rgb="FF000000"/>
        <rFont val="Arial Narrow"/>
        <family val="2"/>
      </rPr>
      <t xml:space="preserve">20/01/2020. </t>
    </r>
    <r>
      <rPr>
        <sz val="11"/>
        <color rgb="FF000000"/>
        <rFont val="Arial Narrow"/>
        <family val="2"/>
      </rPr>
      <t>Atendiendo a los avances suministrados el pasado 07/01/2020 esta Jefatura reitera el incumplimiento de la actividad, dado que, no se observaron evidencias de las 9 reuniones restantes programadas.</t>
    </r>
  </si>
  <si>
    <r>
      <rPr>
        <b/>
        <sz val="11"/>
        <color theme="1"/>
        <rFont val="Arial Narrow"/>
        <family val="2"/>
      </rPr>
      <t xml:space="preserve">30/12/2019. </t>
    </r>
    <r>
      <rPr>
        <sz val="11"/>
        <color theme="1"/>
        <rFont val="Arial Narrow"/>
        <family val="2"/>
      </rPr>
      <t>La Dependencia informó la publicación de la Forma ADMBS-F-016 "Justificación de Convenios de Cooperación", fue formalizado y publicado dentro del Sistema Integrado de Gestión el 14 de noviembre de 2018. dicho formato se ajusta a la descripción de la acción de mejora.</t>
    </r>
  </si>
  <si>
    <r>
      <rPr>
        <b/>
        <sz val="11"/>
        <color theme="1"/>
        <rFont val="Arial Narrow"/>
        <family val="2"/>
      </rPr>
      <t xml:space="preserve">30/12/2019 </t>
    </r>
    <r>
      <rPr>
        <sz val="11"/>
        <color theme="1"/>
        <rFont val="Arial Narrow"/>
        <family val="2"/>
      </rPr>
      <t xml:space="preserve">La dependencia no allegó información de la ejecución de esta tarea 21/01/2020 
</t>
    </r>
    <r>
      <rPr>
        <b/>
        <sz val="11"/>
        <color theme="1"/>
        <rFont val="Arial Narrow"/>
        <family val="2"/>
      </rPr>
      <t xml:space="preserve">21/01/2020. </t>
    </r>
    <r>
      <rPr>
        <sz val="11"/>
        <color theme="1"/>
        <rFont val="Arial Narrow"/>
        <family val="2"/>
      </rPr>
      <t>La Dependencia informó que en desarrollo del PIC se realizó:
Capacitación sobre Supervisión de Contratos del 30/09/2019. Se observó: Presentación PPT, Listado de asistencia (17 asistentes), evaluación (15 evaluaciones), correo de citación a la capacitación.
Capacitación sobre Supervisión de Contratos del  30/10/2019</t>
    </r>
    <r>
      <rPr>
        <b/>
        <sz val="11"/>
        <color theme="1"/>
        <rFont val="Arial Narrow"/>
        <family val="2"/>
      </rPr>
      <t xml:space="preserve">. </t>
    </r>
    <r>
      <rPr>
        <sz val="11"/>
        <color theme="1"/>
        <rFont val="Arial Narrow"/>
        <family val="2"/>
      </rPr>
      <t xml:space="preserve">Se observó: Presentación PPT, Listado de asistencia (14 asistentes), evaluación de conocimientos (14 evaluaciones), 2 correos de citación a la capacitación, evaluación del evento (14 evaluaciones)
Por lo cual se registra la ejecución completa teniendo en cuenta la unidad de medida.
</t>
    </r>
  </si>
  <si>
    <r>
      <t xml:space="preserve">Se observó la existencia de los documentos (ADMBS-I-001 Presentación de comunicaciones escritas, ADMBS-I-002 Digitalización general de documento, ADMBS-P-010 Préstamo y suministro de documentos ubicados en el archivo centralizado, ADMBS-I-003 Organización de archivo, ADMBS-P-009 Búsqueda y atención de solicitudes del archivo centralizado, los cuales se encuentran publicados en la Intranet en el siguiente link </t>
    </r>
    <r>
      <rPr>
        <sz val="11"/>
        <color rgb="FF0070C0"/>
        <rFont val="Arial Narrow"/>
        <family val="2"/>
      </rPr>
      <t xml:space="preserve">http://intranet.agenciadetierras.gov.co/index.php/administracion-de-bienes-y-servicios/ </t>
    </r>
  </si>
  <si>
    <t>Evidencia no disponible</t>
  </si>
  <si>
    <r>
      <rPr>
        <b/>
        <sz val="11"/>
        <color indexed="8"/>
        <rFont val="Arial Narrow"/>
        <family val="2"/>
      </rPr>
      <t>Hallazgo 4.</t>
    </r>
    <r>
      <rPr>
        <sz val="11"/>
        <color indexed="8"/>
        <rFont val="Arial Narrow"/>
        <family val="2"/>
      </rPr>
      <t xml:space="preserve"> Cumplimiento de metas. Dentro del Plan de Acción del INCODER se plantean las metas propuestas para los programas misionales: “Titulación de Baldíos”, “Procesos Agrarios” y “Ordenamiento Productivo”, no obstante, al efectuar el seguimiento al informe de Gestión sobre el cumplimiento a las metas, se evidenció que las mismas no fueron cumplidas,</t>
    </r>
  </si>
  <si>
    <r>
      <rPr>
        <b/>
        <sz val="11"/>
        <color indexed="8"/>
        <rFont val="Arial Narrow"/>
        <family val="2"/>
      </rPr>
      <t>Hallazgo 6.</t>
    </r>
    <r>
      <rPr>
        <sz val="11"/>
        <color indexed="8"/>
        <rFont val="Arial Narrow"/>
        <family val="2"/>
      </rPr>
      <t xml:space="preserve"> Seguimiento informe de gestión. De la revisión del informe de gestión 2014, presentado por la Territorial Antioquia se observa: Las actividades descritas en cada uno de los procesos no muestra los avances o incumplimientos en desarrollo de los objetivos misionales de la Territorial...</t>
    </r>
  </si>
  <si>
    <r>
      <rPr>
        <b/>
        <sz val="11"/>
        <color indexed="8"/>
        <rFont val="Arial Narrow"/>
        <family val="2"/>
      </rPr>
      <t>Hallazgo 7. Gestión de Solicitudes de Titulación.</t>
    </r>
    <r>
      <rPr>
        <sz val="11"/>
        <color indexed="8"/>
        <rFont val="Arial Narrow"/>
        <family val="2"/>
      </rPr>
      <t>-Bajo porcentaje de gestión para el trámite de las solicitudes de titulación</t>
    </r>
  </si>
  <si>
    <r>
      <rPr>
        <b/>
        <sz val="11"/>
        <color indexed="8"/>
        <rFont val="Arial Narrow"/>
        <family val="2"/>
      </rPr>
      <t>Hallazgo 20</t>
    </r>
    <r>
      <rPr>
        <sz val="11"/>
        <color indexed="8"/>
        <rFont val="Arial Narrow"/>
        <family val="2"/>
      </rPr>
      <t xml:space="preserve">. Para el Proyecto productivo SIT-01.-2009-C1-ANT-MEd-081,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 </t>
    </r>
  </si>
  <si>
    <r>
      <rPr>
        <b/>
        <sz val="11"/>
        <color indexed="8"/>
        <rFont val="Arial Narrow"/>
        <family val="2"/>
      </rPr>
      <t>Hallazgo 20.</t>
    </r>
    <r>
      <rPr>
        <sz val="11"/>
        <color indexed="8"/>
        <rFont val="Arial Narrow"/>
        <family val="2"/>
      </rPr>
      <t xml:space="preserve"> Para el Proyecto productivo SIT-01.-2009-C1-ANT-MEd-081, se aprobaron $1.272 millones, para compra del predio “El Algarrobo”  en la vereda Tamaná  Municipio de Cáceres y 51 millones como subsidio para el proyecto productivo, con una extensión de 375,93, hectáreas, el cual desde el año 2009, fue presentado a convocatoria por 63 familias campesinas que cumplieron con los requisitos. No obstante al 31 de diciembre de 2014 no se ha beneficiado a las 63 familias campsinas del proyecto productivo para el logro del objeto social propuesto y se vencieron los términs para el desembolso de 31 millones por concepto de subsidio pendiente por desembolsar, por perder vigencia de acuerdo a los términs establecidos; lo anterior por deiciencias de gestión en la realización del proyecto, lo que no permite el cumplimiento de la misión institucional, en contravóa el desarrollo rural.</t>
    </r>
  </si>
  <si>
    <r>
      <rPr>
        <b/>
        <sz val="11"/>
        <color indexed="8"/>
        <rFont val="Arial Narrow"/>
        <family val="2"/>
      </rPr>
      <t>Hallazgo 22.</t>
    </r>
    <r>
      <rPr>
        <sz val="11"/>
        <color indexed="8"/>
        <rFont val="Arial Narrow"/>
        <family val="2"/>
      </rPr>
      <t xml:space="preserve"> Revisada la documentación soporte, mediante el cual el INCODER, adjudicó subsidios a 156 familias (Proyecto S-ARA-007), en desarrollo del programa de Subsidio Integral Directo de Reforma Agraria (SIDRA), no se evidencia la información requerida por el procedimiento para la adjudicación del mismo...</t>
    </r>
  </si>
  <si>
    <r>
      <rPr>
        <b/>
        <sz val="11"/>
        <color indexed="8"/>
        <rFont val="Arial Narrow"/>
        <family val="2"/>
      </rPr>
      <t>Hallazgo 23.</t>
    </r>
    <r>
      <rPr>
        <sz val="11"/>
        <color indexed="8"/>
        <rFont val="Arial Narrow"/>
        <family val="2"/>
      </rPr>
      <t xml:space="preserve"> En la documentación soporte del desarrollo del programa de SIDRA (Proyecto S-ARA-007) se encontraron inconsistencias en la presentación de la solicitud de oferta de los predios rurales, estudios de títulos, elaboración de los avalúos técnicos, diferencias en los conceptos técnicos de visitas de inspección ocular realizados por profesionales del INCODER y en el valor de los mismos... </t>
    </r>
  </si>
  <si>
    <r>
      <rPr>
        <b/>
        <sz val="11"/>
        <color indexed="8"/>
        <rFont val="Arial Narrow"/>
        <family val="2"/>
      </rPr>
      <t>Hallazgo 24.</t>
    </r>
    <r>
      <rPr>
        <sz val="11"/>
        <color indexed="8"/>
        <rFont val="Arial Narrow"/>
        <family val="2"/>
      </rPr>
      <t xml:space="preserve"> Efectuada visita técnica al predio las Delicias en el municipio de Tame, con matricula inmobiliaria 410-36831, objeto del proyecto SIT con código C1-ARA-024, adjudicado mediante resolución 0403 del 16 de octubre de 2012, cuyo valor asciende a $250 millones y entregado a los beneficiarios el 11 de diciembre de 2012, se establecieron los siguientes aspectos:........Lo anterior demuestra deficiencias para caraterizar técncamente los predios adquiridos y aprobar los proyectos productivos, falencias en el proceso de control y seguimiento a la ejecución de los recursos, fallas de planeación que inciden en la actual coyuntura, por lo que no se ha logrado implementar el proyecto productivo, posiblemente por la escasez de minerales en el suelo que se traduce en bajo rendimiento del ganado, cuya baja fertilidad química fue conocida por el INCODER desde el avalúo del predio, previo a su adquisición.(ESTE HALLAZGO NO APARECE EN LA RELACIÓN) </t>
    </r>
  </si>
  <si>
    <r>
      <rPr>
        <b/>
        <sz val="11"/>
        <color indexed="8"/>
        <rFont val="Arial Narrow"/>
        <family val="2"/>
      </rPr>
      <t>Hallazgo 25.</t>
    </r>
    <r>
      <rPr>
        <sz val="11"/>
        <color indexed="8"/>
        <rFont val="Arial Narrow"/>
        <family val="2"/>
      </rPr>
      <t xml:space="preserve"> La Coordinación Técnica de la Dirección Territorial Arauca, emite el  Auto No 002 de 24 de julio de 2012, da inicio a la etapa de instrucción dentro del procedimiento de condición resolutoria sobre el predio “Los Tres Socios”,  basado en los siguientes hechos: en visita de seguimiento del INCODER se logró determinar que no se evidenció construcción alguna en el mencionado predio...revisada la documentación soprote de la condición resolutoria (SIT 01 2008 ARA-D1-022) se determinan inconsistencias debido a que la motivación de la misma no obedece a condiciones de los beneficiarios, si no a presuntas irregularidades en la adjudicación del subsidio y a condiciones particulares por la no viabilidad de la autoridad ambiental para el desarrollo del proyecto productivo por parte de los beneficiarios. </t>
    </r>
  </si>
  <si>
    <r>
      <rPr>
        <b/>
        <sz val="11"/>
        <color indexed="8"/>
        <rFont val="Arial Narrow"/>
        <family val="2"/>
      </rPr>
      <t xml:space="preserve">Hallazgo 31. </t>
    </r>
    <r>
      <rPr>
        <sz val="11"/>
        <color indexed="8"/>
        <rFont val="Arial Narrow"/>
        <family val="2"/>
      </rPr>
      <t>Ejecución Presupuestal y Cumplimiento de metas. Para la ejecución del proyecto “Implementación del programa de legalización de tierras y fomento al desarrollo rural para comunidades indígenas a nivel nacional para la vigencia 2014”, la entidad apropio $41.091 millones..</t>
    </r>
  </si>
  <si>
    <r>
      <rPr>
        <b/>
        <sz val="11"/>
        <color indexed="8"/>
        <rFont val="Arial Narrow"/>
        <family val="2"/>
      </rPr>
      <t>Hallazgo 32</t>
    </r>
    <r>
      <rPr>
        <sz val="11"/>
        <color indexed="8"/>
        <rFont val="Arial Narrow"/>
        <family val="2"/>
      </rPr>
      <t>. Acompañamiento a comunidades beneficiarias - Proyecto Adquisición de Predios Comunidades Indígenas. En desarrollo del Proyecto de Adquisición de predios para Comunidades Indígenas, se evidenció que una vez efectuada la compra del predio por parte del INCODER, se hace entrega del mismo a las comunidades beneficiarias...</t>
    </r>
  </si>
  <si>
    <r>
      <rPr>
        <b/>
        <sz val="11"/>
        <color indexed="8"/>
        <rFont val="Arial Narrow"/>
        <family val="2"/>
      </rPr>
      <t>Hallazgo 33.</t>
    </r>
    <r>
      <rPr>
        <sz val="11"/>
        <color indexed="8"/>
        <rFont val="Arial Narrow"/>
        <family val="2"/>
      </rPr>
      <t xml:space="preserve"> Entrega material del predio San Francisco. Revisado el expediente del proceso de compra del predio San Francisco, (ubicado en el municipio de San Andrés de Sotavento en el departamento de Córdoba), y efectuada la visita de campo…</t>
    </r>
  </si>
  <si>
    <r>
      <rPr>
        <b/>
        <sz val="11"/>
        <color indexed="8"/>
        <rFont val="Arial Narrow"/>
        <family val="2"/>
      </rPr>
      <t>Hallazgo 34.</t>
    </r>
    <r>
      <rPr>
        <sz val="11"/>
        <color indexed="8"/>
        <rFont val="Arial Narrow"/>
        <family val="2"/>
      </rPr>
      <t xml:space="preserve"> La escritura pública No 4455 de la Notaria 2ª del Circulo Notarial de Popayán, suscrita el 27 de diciembre de 2013, mediante la cual el INCODER adquirió el predio Buenavista, ubicado en el municipio de Totoró en el departamento del Cauca, en la cláusula 9ª señala que la entrega real y material se realizaría el 7 de enero de 2014....</t>
    </r>
  </si>
  <si>
    <r>
      <rPr>
        <b/>
        <sz val="11"/>
        <color indexed="8"/>
        <rFont val="Arial Narrow"/>
        <family val="2"/>
      </rPr>
      <t>Hallazgo 35</t>
    </r>
    <r>
      <rPr>
        <sz val="11"/>
        <color indexed="8"/>
        <rFont val="Arial Narrow"/>
        <family val="2"/>
      </rPr>
      <t>. Se observó que la Federación Campesina del Cauca (organización aliada con la Cooperativa del sur del Cauca –Cosurca- para acuerdos de cooperación), entregó suministros del convenio para el sostenimiento y beneficio del café especial a 300 beneficiarios del proyecto con la condición de devolver el 50% del valor del suministro entregado, ...</t>
    </r>
  </si>
  <si>
    <r>
      <rPr>
        <b/>
        <sz val="11"/>
        <color indexed="8"/>
        <rFont val="Arial Narrow"/>
        <family val="2"/>
      </rPr>
      <t>Hallazgo 36.</t>
    </r>
    <r>
      <rPr>
        <sz val="11"/>
        <color indexed="8"/>
        <rFont val="Arial Narrow"/>
        <family val="2"/>
      </rPr>
      <t xml:space="preserve"> Al evaluar la labor de supervisión realizada para el convenio 619 de 2014 suscrito entre el INCODER y Cosurca se evidencia inobservancia de lo previsto en el Manual de supervisión, numeral 8.1.4 Obligaciones del supervisor que …</t>
    </r>
  </si>
  <si>
    <r>
      <rPr>
        <b/>
        <sz val="11"/>
        <color indexed="8"/>
        <rFont val="Arial Narrow"/>
        <family val="2"/>
      </rPr>
      <t>Hallazgo 37.</t>
    </r>
    <r>
      <rPr>
        <sz val="11"/>
        <color indexed="8"/>
        <rFont val="Arial Narrow"/>
        <family val="2"/>
      </rPr>
      <t xml:space="preserve"> Con base en la documentación del convenio 619 de 2014 suscrito con Cosurca, se advierte que el proyecto fue formulado por la Cooperativa del Sur del Cauca – Cosurca – operador del convenio, sin la intervención del INCODER y presentado a la Subgerencia de Promoción, Seguimiento y Asuntos Étnicos el día 17 de enero de 2014, ...</t>
    </r>
  </si>
  <si>
    <r>
      <rPr>
        <b/>
        <sz val="11"/>
        <color indexed="8"/>
        <rFont val="Arial Narrow"/>
        <family val="2"/>
      </rPr>
      <t>Hallazgo 38.</t>
    </r>
    <r>
      <rPr>
        <sz val="11"/>
        <color indexed="8"/>
        <rFont val="Arial Narrow"/>
        <family val="2"/>
      </rPr>
      <t xml:space="preserve"> El Estado Colombiano ha reconocido cuatro grupos étnicos: I) población Indígena, II) población raizal del archipiélago de San Andrés, Providencia y Santa Catalina, III) población negra o afrocolombiana, IV) población Rom o gitana .Teniendo en cuenta que los recursos del convenio 619 de 2014 provienen del presupuesto apropiado para comunidades étnicas, ...</t>
    </r>
  </si>
  <si>
    <r>
      <rPr>
        <b/>
        <sz val="11"/>
        <color indexed="8"/>
        <rFont val="Arial Narrow"/>
        <family val="2"/>
      </rPr>
      <t>Hallazgo 9.</t>
    </r>
    <r>
      <rPr>
        <sz val="11"/>
        <color indexed="8"/>
        <rFont val="Arial Narrow"/>
        <family val="2"/>
      </rPr>
      <t xml:space="preserve"> Comite de coordinación del convenio. Efectuada la revisión documental del convenio y realizada la visita de campo se observó: I) No obra documento de designación o delegación por parte del subgerente para ser miembro del comité en representación del INCODER.  II) La línea base de los beneficiarios ni los representantes de las agremiaciones fueron tenidos en cuenta en la conformación de dicho comité, por lo que su ...</t>
    </r>
  </si>
  <si>
    <r>
      <rPr>
        <b/>
        <sz val="11"/>
        <color indexed="8"/>
        <rFont val="Arial Narrow"/>
        <family val="2"/>
      </rPr>
      <t>Hallazgo 40.</t>
    </r>
    <r>
      <rPr>
        <sz val="11"/>
        <color indexed="8"/>
        <rFont val="Arial Narrow"/>
        <family val="2"/>
      </rPr>
      <t xml:space="preserve"> Subcontratos compra de suministros convenio. Con base en la revisión documental se observó que Cosurca en su calidad de operador del convenio 619 de 2014, suscribió 14 contratos de suministro con el señor Juan Carlos Yacumal Cifuentes. No obstante, que el operador adelantó un proceso de convocatoria para seleccionar el contratista y que los contratos tienen pólizas de cumplimiento, lo descrito pone en evidencia la concentracion de la contratación, falta de capacidad del contratista para dar cumplimiento con las entregas en los plazos, el contratista subcontrata, no se conformo comite de compras.</t>
    </r>
  </si>
  <si>
    <r>
      <rPr>
        <b/>
        <sz val="11"/>
        <color indexed="8"/>
        <rFont val="Arial Narrow"/>
        <family val="2"/>
      </rPr>
      <t>Hallazgo  41.</t>
    </r>
    <r>
      <rPr>
        <sz val="11"/>
        <color indexed="8"/>
        <rFont val="Arial Narrow"/>
        <family val="2"/>
      </rPr>
      <t xml:space="preserve"> Justificación pagos convenio 619 de 2014. los soportes para el pago del segundo desembolso se presentan debilidades: las actas del comité coordinador no se evidencia la revision analisis y conceptualización del 2do informe, la certificación del supervisor no se evidencias fechas, la planilla de aportes que se adjunta no corresponde al mes pagado.  </t>
    </r>
  </si>
  <si>
    <r>
      <rPr>
        <b/>
        <sz val="11"/>
        <color indexed="8"/>
        <rFont val="Arial Narrow"/>
        <family val="2"/>
      </rPr>
      <t xml:space="preserve">Hallazgo  42. </t>
    </r>
    <r>
      <rPr>
        <sz val="11"/>
        <color indexed="8"/>
        <rFont val="Arial Narrow"/>
        <family val="2"/>
      </rPr>
      <t>Concepto pagos convenio 619-2014: Las cláusulas no contemplan la participación de agremiaciones, pero si se reportan gastos de viaje fuera del país en el informe de gestión del contratista. Presunto detrimento</t>
    </r>
  </si>
  <si>
    <r>
      <rPr>
        <b/>
        <sz val="11"/>
        <color indexed="8"/>
        <rFont val="Arial Narrow"/>
        <family val="2"/>
      </rPr>
      <t xml:space="preserve">Hallazgo 43. </t>
    </r>
    <r>
      <rPr>
        <sz val="11"/>
        <color indexed="8"/>
        <rFont val="Arial Narrow"/>
        <family val="2"/>
      </rPr>
      <t>Propiedad de equipos adquiridos con cargo al convenio 619 de 2014. Durante la ejecucion del convenio se han adquirido equipos por valor de 414 millones. El convenio no estipula el destino final de los bienmes o equipos adquiridos con los aportes del Inocder.</t>
    </r>
  </si>
  <si>
    <r>
      <rPr>
        <b/>
        <sz val="11"/>
        <color indexed="8"/>
        <rFont val="Arial Narrow"/>
        <family val="2"/>
      </rPr>
      <t>Hallazgo 44</t>
    </r>
    <r>
      <rPr>
        <sz val="11"/>
        <color indexed="8"/>
        <rFont val="Arial Narrow"/>
        <family val="2"/>
      </rPr>
      <t>. Estados Financieros convenio 619 de 2014: los EEFF a diciembre 31 de 2014, no se revela el total de los anticipos realizados por INCODER por $3.200 millones en la cuenta patrimonio, ni la inversión en activos fijos por $82 millones que se han realizado, por cuanto el manejo contable para los anticipos recibidos de INCODER y la inversión que se registra en el pasivo, cuenta anticipo entregados para terceros contraviene el dec 2649 del 93, por lo que no se conoce el estado real del convenio y de las inversiones.</t>
    </r>
  </si>
  <si>
    <r>
      <rPr>
        <b/>
        <sz val="11"/>
        <color indexed="8"/>
        <rFont val="Arial Narrow"/>
        <family val="2"/>
      </rPr>
      <t>Hallazgo 45.</t>
    </r>
    <r>
      <rPr>
        <sz val="11"/>
        <color indexed="8"/>
        <rFont val="Arial Narrow"/>
        <family val="2"/>
      </rPr>
      <t xml:space="preserve"> Notas Estados Financieros. convenio 619 de 2014. En la verificación y análisis realizado sobre las notas a los Estados Financieros a diciembre 31 de 2014 del convenio 619 de 2014, la CGR concluyó que se incumple en algunos casos con lo establecido en el Decreto 2649 de 1993 referente a las Normas Básicas articulo 15 Revelación Plena, debido a que en las notas: ...</t>
    </r>
  </si>
  <si>
    <r>
      <rPr>
        <b/>
        <sz val="11"/>
        <color indexed="8"/>
        <rFont val="Arial Narrow"/>
        <family val="2"/>
      </rPr>
      <t>Hallazgo 46.</t>
    </r>
    <r>
      <rPr>
        <sz val="11"/>
        <color indexed="8"/>
        <rFont val="Arial Narrow"/>
        <family val="2"/>
      </rPr>
      <t xml:space="preserve"> Participación del Incoder. Contrato interadministrativo 579 de 2014 SINCHI (Implementación de modelos prácticos de producción piscícola de consumo humano -programa cadenas productivas sostenibles) segunda fase del Plan Fronteras del Plan Estrategico del Ministerio de Relaciones Exteriores, que persigue el desarrollo fronterizo sin distingo de la población beneficiaria</t>
    </r>
  </si>
  <si>
    <r>
      <rPr>
        <b/>
        <sz val="11"/>
        <color indexed="8"/>
        <rFont val="Arial Narrow"/>
        <family val="2"/>
      </rPr>
      <t>Hallazgo 47.</t>
    </r>
    <r>
      <rPr>
        <sz val="11"/>
        <color indexed="8"/>
        <rFont val="Arial Narrow"/>
        <family val="2"/>
      </rPr>
      <t xml:space="preserve"> Supervisión contrato Interadministrativo 579 de 2014 SINCHI, Las funciones de supervision seran ejercidas por coordinador del grupo interno de trabajo del Plan fronteras, subgerente de promoción y Director del Instituto SINCHI. Se evidencia concentración de funciones del subgerente de promoción</t>
    </r>
  </si>
  <si>
    <r>
      <rPr>
        <b/>
        <sz val="11"/>
        <color indexed="8"/>
        <rFont val="Arial Narrow"/>
        <family val="2"/>
      </rPr>
      <t>Hallazgo 48.</t>
    </r>
    <r>
      <rPr>
        <sz val="11"/>
        <color indexed="8"/>
        <rFont val="Arial Narrow"/>
        <family val="2"/>
      </rPr>
      <t xml:space="preserve"> Pagos contrato 579 2014 SINCHI. Debilidades en la orden de pago presupuestal: fecha de recibo de la certificación del supervisor ni el periodo certificado, en los informes adjuntos no se observa evidencia de avance del contrato.</t>
    </r>
  </si>
  <si>
    <r>
      <rPr>
        <b/>
        <sz val="11"/>
        <color indexed="8"/>
        <rFont val="Arial Narrow"/>
        <family val="2"/>
      </rPr>
      <t>Hallazgo 49.</t>
    </r>
    <r>
      <rPr>
        <sz val="11"/>
        <color indexed="8"/>
        <rFont val="Arial Narrow"/>
        <family val="2"/>
      </rPr>
      <t xml:space="preserve"> Al verificar la base de datos “inventario de predios DNE análisis a diciembre 31 de 2014” entregada por la entidad, el equipo auditor observó que de 254 conceptos jurídicos emitidos en la vigencia 2014, 66 presentan conceptos técnicos de las vigencias 2010, 2011, 2012 y 2013 incumpliendo abiertamente el plazo establecido en procedimiento “PR7-OA-OP-04” referido. VER HALLAZGO 31</t>
    </r>
  </si>
  <si>
    <r>
      <rPr>
        <b/>
        <sz val="11"/>
        <color indexed="8"/>
        <rFont val="Arial Narrow"/>
        <family val="2"/>
      </rPr>
      <t>Hallazgo 50.</t>
    </r>
    <r>
      <rPr>
        <sz val="11"/>
        <color indexed="8"/>
        <rFont val="Arial Narrow"/>
        <family val="2"/>
      </rPr>
      <t xml:space="preserve"> Expediente del predio Tierra Grata ubicado en la vereda La Tulia del municipio de Bolívar (Valle del Cauca), se observa que el concepto técnico y jurídico es negativo y no viable respectivamente, sin embargo por deficiencias de control el INCODER solicitó al Ministerio de Justicia la asignación definitiva  el cual fue asignado en 2014 por el Consejo Nacional de Estupefacientes. </t>
    </r>
  </si>
  <si>
    <r>
      <rPr>
        <b/>
        <sz val="11"/>
        <color indexed="8"/>
        <rFont val="Arial Narrow"/>
        <family val="2"/>
      </rPr>
      <t>Hallazgo 51.-</t>
    </r>
    <r>
      <rPr>
        <sz val="11"/>
        <color indexed="8"/>
        <rFont val="Arial Narrow"/>
        <family val="2"/>
      </rPr>
      <t xml:space="preserve"> En el indicador “Porcentaje de conceptos técnico-jurídicos emitidos con respecto a expedientes de predios DNE entregados para análisis” no permite medir el cumplimiento, ya que no se conoce el número total de expedientes de predios objeto de conceptos técnico-jurídicos</t>
    </r>
    <r>
      <rPr>
        <b/>
        <sz val="11"/>
        <color indexed="8"/>
        <rFont val="Arial Narrow"/>
        <family val="2"/>
      </rPr>
      <t>. .</t>
    </r>
  </si>
  <si>
    <r>
      <rPr>
        <b/>
        <sz val="11"/>
        <color indexed="8"/>
        <rFont val="Arial Narrow"/>
        <family val="2"/>
      </rPr>
      <t>Hallazgo 52</t>
    </r>
    <r>
      <rPr>
        <sz val="11"/>
        <color indexed="8"/>
        <rFont val="Arial Narrow"/>
        <family val="2"/>
      </rPr>
      <t>. En el Plan de Acción 2014 del INCODER, en la actividad parcelas a formalizar del Fondo Nacional Agrario a nivel nacional, se proyectó una meta de 900 adjudicaciones cumpliéndose 708 equivalentes al 79%. A la fecha, de las 708 adjudicaciones, la entidad no tiene certeza de cuántas fueron efectivamente registradas en la ORIP.</t>
    </r>
  </si>
  <si>
    <r>
      <rPr>
        <b/>
        <sz val="11"/>
        <color indexed="8"/>
        <rFont val="Arial Narrow"/>
        <family val="2"/>
      </rPr>
      <t>Hallazgo 53.</t>
    </r>
    <r>
      <rPr>
        <sz val="11"/>
        <color indexed="8"/>
        <rFont val="Arial Narrow"/>
        <family val="2"/>
      </rPr>
      <t xml:space="preserve"> El cruce de la base de datos del inventario de predios aptos FNA, del nivel central  con corte a 31 de diciembre de 2014, contra la base de datos de predios suministrada a la comisión de auditoría en la visita realizada a la Dirección Territorial Sucre, se pudo establecer que los siguientes predios no se encuentran en el inventario del FNA, remitido por el Nivel Central.</t>
    </r>
  </si>
  <si>
    <r>
      <rPr>
        <b/>
        <sz val="11"/>
        <color indexed="8"/>
        <rFont val="Arial Narrow"/>
        <family val="2"/>
      </rPr>
      <t>Hallazgo 54.</t>
    </r>
    <r>
      <rPr>
        <sz val="11"/>
        <color indexed="8"/>
        <rFont val="Arial Narrow"/>
        <family val="2"/>
      </rPr>
      <t xml:space="preserve"> En visita realizada a la Dirección Territorial Sucre y revisado su Informe de Rendición de Cuenta 2014, en la actividad “Adjudicación de predios del Fondo Nacional Agrario – FNA”, el grupo auditor evidenció que se expidieron 260 resoluciones de adjudicación; sin embargo, en el Informe de Gestión del INCODER vigencia 2014 se reportan 83 parcelas adjudicadas.</t>
    </r>
  </si>
  <si>
    <r>
      <rPr>
        <b/>
        <sz val="11"/>
        <color indexed="8"/>
        <rFont val="Arial Narrow"/>
        <family val="2"/>
      </rPr>
      <t>Hallazgo 56.</t>
    </r>
    <r>
      <rPr>
        <sz val="11"/>
        <color indexed="8"/>
        <rFont val="Arial Narrow"/>
        <family val="2"/>
      </rPr>
      <t xml:space="preserve"> En la Dirección Territorial Sucre, se profirieron resoluciones de adjudicación de predios del FNA, sin que se hubiese elaborado de forma individual por cada parcela adjudicada, el correspondiente levantamiento topográfico, con su respectivo plano y la determinación de cabida y linderos. Obra en los expedientes el plano general parcelado del predio de mayor extensión.</t>
    </r>
    <r>
      <rPr>
        <sz val="10"/>
        <color indexed="10"/>
        <rFont val="Arial Narrow"/>
        <family val="2"/>
      </rPr>
      <t/>
    </r>
  </si>
  <si>
    <r>
      <rPr>
        <b/>
        <sz val="11"/>
        <color indexed="8"/>
        <rFont val="Arial Narrow"/>
        <family val="2"/>
      </rPr>
      <t>Hallazgo 58.</t>
    </r>
    <r>
      <rPr>
        <sz val="11"/>
        <color indexed="8"/>
        <rFont val="Arial Narrow"/>
        <family val="2"/>
      </rPr>
      <t xml:space="preserve"> Dentro de los procesos del FNA, cuando se infiere que un predio podría ser objeto de restitución, se profiere una resolución absteniéndose de adjudicarlo y ordenando la remisión del expediente a la UAEGRT.
Lo que conlleva a que quede suspendido, siendo lo procedente informar a la Unidad la situación y no remitir el expediente. 
No hay seguimiento sobre los expedientes remitidos a la URT</t>
    </r>
    <r>
      <rPr>
        <b/>
        <sz val="11"/>
        <color indexed="8"/>
        <rFont val="Arial Narrow"/>
        <family val="2"/>
      </rPr>
      <t>.</t>
    </r>
  </si>
  <si>
    <r>
      <rPr>
        <b/>
        <sz val="11"/>
        <color indexed="8"/>
        <rFont val="Arial Narrow"/>
        <family val="2"/>
      </rPr>
      <t>Hallazgo 59</t>
    </r>
    <r>
      <rPr>
        <sz val="11"/>
        <color indexed="8"/>
        <rFont val="Arial Narrow"/>
        <family val="2"/>
      </rPr>
      <t>. La adjudicación de predios del FNA, se aparta del postulado general de régimen de UAF, dándose en la práctica procesos de formalización de predios ocupados, que se validan a través de levantamientos topográficos, cabida y linderos establecidos, y que en la mayoría de los casos no responden a los criterios de desarrollo rural, que persigue la Ley 160 de 1994,</t>
    </r>
    <r>
      <rPr>
        <b/>
        <sz val="11"/>
        <color indexed="8"/>
        <rFont val="Arial Narrow"/>
        <family val="2"/>
      </rPr>
      <t>.</t>
    </r>
  </si>
  <si>
    <r>
      <rPr>
        <b/>
        <sz val="11"/>
        <color indexed="8"/>
        <rFont val="Arial Narrow"/>
        <family val="2"/>
      </rPr>
      <t>Hallazgo 60.</t>
    </r>
    <r>
      <rPr>
        <sz val="11"/>
        <color indexed="8"/>
        <rFont val="Arial Narrow"/>
        <family val="2"/>
      </rPr>
      <t xml:space="preserve"> Convenio 611 de 2013: para Rupta -FMI, hay actividades con un porcentaje de cumplimiento superior al establecido. Se encontró que los expedientes conformados con base en la información obtenida fueron descartados y por tanto no se dio continuidad al proceso.
Respecto al FNA, igualmente algunos productos están por encima de los mínimos fijados y en  otros casos las metas no se cumplieron.</t>
    </r>
  </si>
  <si>
    <r>
      <rPr>
        <b/>
        <sz val="11"/>
        <color indexed="8"/>
        <rFont val="Arial Narrow"/>
        <family val="2"/>
      </rPr>
      <t>Hallazgo 61.</t>
    </r>
    <r>
      <rPr>
        <sz val="11"/>
        <color indexed="8"/>
        <rFont val="Arial Narrow"/>
        <family val="2"/>
      </rPr>
      <t xml:space="preserve"> Convenio 611 de 2013: Se evidencia que durante la ejecución del Convenio se presentaron procesos de focalización y redefinición de entregables y metas, que debieron planearse adecuadamente con anterioridad a la suscripción del mismo, comportando riesgos de incurrir en modificaciones del contrato.</t>
    </r>
  </si>
  <si>
    <r>
      <rPr>
        <b/>
        <sz val="11"/>
        <color indexed="8"/>
        <rFont val="Arial Narrow"/>
        <family val="2"/>
      </rPr>
      <t xml:space="preserve">Hallazgo 62. </t>
    </r>
    <r>
      <rPr>
        <sz val="11"/>
        <color indexed="8"/>
        <rFont val="Arial Narrow"/>
        <family val="2"/>
      </rPr>
      <t>Convenio 611 de 2013: Se estableció que dichas compras se realizaron para ejecutar el presupuesto previsto en el Plan Operativo y no porque fueran necesarias para la realización de las actividades del objeto del convenio, ya que las mismas no fueron utilizadas en la ejecución de las actividades del objeto del mismo</t>
    </r>
  </si>
  <si>
    <r>
      <rPr>
        <b/>
        <sz val="11"/>
        <color indexed="8"/>
        <rFont val="Arial Narrow"/>
        <family val="2"/>
      </rPr>
      <t>Hallazgo 64.</t>
    </r>
    <r>
      <rPr>
        <sz val="11"/>
        <color indexed="8"/>
        <rFont val="Arial Narrow"/>
        <family val="2"/>
      </rPr>
      <t xml:space="preserve"> Liquidación Convenio 781/2011. Bco Agrario-Incoder. </t>
    </r>
  </si>
  <si>
    <r>
      <rPr>
        <b/>
        <sz val="11"/>
        <color indexed="8"/>
        <rFont val="Arial Narrow"/>
        <family val="2"/>
      </rPr>
      <t>Hallazgo 65.</t>
    </r>
    <r>
      <rPr>
        <sz val="11"/>
        <color indexed="8"/>
        <rFont val="Arial Narrow"/>
        <family val="2"/>
      </rPr>
      <t xml:space="preserve"> Incumplimiento del Acuerdo 284 de 2012 reglamenta el trámite de apertura de FMI de baldíos abandonados por la violencia. Se realizó este trámite para 103 predios que ya contaban con resolución de adjudicación y superaron el tiempo establecido en el procedimiento </t>
    </r>
  </si>
  <si>
    <r>
      <rPr>
        <b/>
        <sz val="11"/>
        <color indexed="8"/>
        <rFont val="Arial Narrow"/>
        <family val="2"/>
      </rPr>
      <t>Hallazgo 66.</t>
    </r>
    <r>
      <rPr>
        <sz val="11"/>
        <color indexed="8"/>
        <rFont val="Arial Narrow"/>
        <family val="2"/>
      </rPr>
      <t xml:space="preserve"> Inexistencia de resultados en la actividad de “Adquirir predios por intervención directa para adelantar su adjudicación a familias campesinas". </t>
    </r>
    <r>
      <rPr>
        <b/>
        <sz val="11"/>
        <color indexed="8"/>
        <rFont val="Arial Narrow"/>
        <family val="2"/>
      </rPr>
      <t xml:space="preserve"> </t>
    </r>
  </si>
  <si>
    <r>
      <rPr>
        <b/>
        <sz val="11"/>
        <color indexed="8"/>
        <rFont val="Arial Narrow"/>
        <family val="2"/>
      </rPr>
      <t>Hallazgo 38</t>
    </r>
    <r>
      <rPr>
        <sz val="11"/>
        <color indexed="8"/>
        <rFont val="Arial Narrow"/>
        <family val="2"/>
      </rPr>
      <t xml:space="preserve"> - Inconsistencias en la información registrada en SIIF Nación, documentos soportes y SIDRA, vigencia 2015. Revisada la documentación que soporta el ingreso de la información en el Sistema Integrado de Información Financiera SIIF Nación, sus correspondientes registros y la Base de datos de adjudicación del Subsidio Integral Directo de Reforma Agraria – SIDRA, vigencia 2015</t>
    </r>
  </si>
  <si>
    <r>
      <rPr>
        <b/>
        <sz val="11"/>
        <color indexed="8"/>
        <rFont val="Arial Narrow"/>
        <family val="2"/>
      </rPr>
      <t>Hallazgo 39</t>
    </r>
    <r>
      <rPr>
        <sz val="11"/>
        <color indexed="8"/>
        <rFont val="Arial Narrow"/>
        <family val="2"/>
      </rPr>
      <t xml:space="preserve"> - Revocatoria de la Resolución 2000 del 30 de junio de 2015. No cumple con los requisitos establecidos en el procedimiento PR3-OA-06 Adjudicación Subsidio Integral Directo de Reforma Agraria SIDRA, en su numeral 5º.</t>
    </r>
  </si>
  <si>
    <r>
      <rPr>
        <b/>
        <sz val="11"/>
        <color indexed="8"/>
        <rFont val="Arial Narrow"/>
        <family val="2"/>
      </rPr>
      <t>Hallazgo 40</t>
    </r>
    <r>
      <rPr>
        <sz val="11"/>
        <color indexed="8"/>
        <rFont val="Arial Narrow"/>
        <family val="2"/>
      </rPr>
      <t xml:space="preserve"> - Tiempos de espera para desembolso subsidios SIDRA. Incumplimiento a los procedimientos adoptados por el instituto.</t>
    </r>
  </si>
  <si>
    <r>
      <rPr>
        <b/>
        <sz val="11"/>
        <color indexed="8"/>
        <rFont val="Arial Narrow"/>
        <family val="2"/>
      </rPr>
      <t>Hallazgo 41</t>
    </r>
    <r>
      <rPr>
        <sz val="11"/>
        <color indexed="8"/>
        <rFont val="Arial Narrow"/>
        <family val="2"/>
      </rPr>
      <t xml:space="preserve"> - Formulación de proyectos productivos – Cundinamarca y Arauca. El INCODER , como guía para la formulación del proyecto productivo Formato F52-PM-OS, al realizar seguimiento a las carpetas contentivas de los soportes al proceso de adjudicación, se observaron inconsistencias</t>
    </r>
  </si>
  <si>
    <r>
      <rPr>
        <b/>
        <sz val="11"/>
        <color indexed="8"/>
        <rFont val="Arial Narrow"/>
        <family val="2"/>
      </rPr>
      <t>Hallazgo 69</t>
    </r>
    <r>
      <rPr>
        <sz val="11"/>
        <color indexed="8"/>
        <rFont val="Arial Narrow"/>
        <family val="2"/>
      </rPr>
      <t xml:space="preserve"> - Ejecución Rezago Presupuestal. Revisada la ejecución del Rezago Presupuestal - Reservas vigencia 2014, para ser ejecutado en el 2015, se observa que se presentaron reducciones de presupuesto por valor de $31.8 millones de lo constituido en Reservas, quedando un valor definitivo de $18.483.5 millones.</t>
    </r>
  </si>
  <si>
    <r>
      <rPr>
        <b/>
        <sz val="11"/>
        <color indexed="8"/>
        <rFont val="Arial Narrow"/>
        <family val="2"/>
      </rPr>
      <t xml:space="preserve">Hallazgo 68 </t>
    </r>
    <r>
      <rPr>
        <sz val="11"/>
        <color indexed="8"/>
        <rFont val="Arial Narrow"/>
        <family val="2"/>
      </rPr>
      <t>- Recursos acreedores varios sujetos a devolución DTN. El INCODER, ha constituido Rezago Presupuestal - Cuentas por Pagar, en cada vigencia, con saldos pendientes de ejecutar de convenios y proyectos por valor $278.923 millones.</t>
    </r>
  </si>
  <si>
    <r>
      <rPr>
        <b/>
        <sz val="11"/>
        <color indexed="8"/>
        <rFont val="Arial Narrow"/>
        <family val="2"/>
      </rPr>
      <t>Hallazgo 67</t>
    </r>
    <r>
      <rPr>
        <sz val="11"/>
        <color indexed="8"/>
        <rFont val="Arial Narrow"/>
        <family val="2"/>
      </rPr>
      <t xml:space="preserve"> - Constitución Cuentas por Pagar (D35). Revisada la constitución del rezago presupuestal para la vigencia 2016, se observa que para la vigencia 2015 se apropiaron recursos para el  proyecto C- 620-1107-4 por $15.584.9 millones, de los cuales se constituyó Rezago Presupuestal Cuentas por Pagar por valor de $12.765.8 millones.</t>
    </r>
  </si>
  <si>
    <r>
      <rPr>
        <b/>
        <sz val="11"/>
        <color indexed="8"/>
        <rFont val="Arial Narrow"/>
        <family val="2"/>
      </rPr>
      <t>Hallazgo 66</t>
    </r>
    <r>
      <rPr>
        <sz val="11"/>
        <color indexed="8"/>
        <rFont val="Arial Narrow"/>
        <family val="2"/>
      </rPr>
      <t xml:space="preserve"> - Constitución Rezago Cuentas por Pagar Banco Agrario. (D34). Revisada la constitución del rezago presupuestal  se observa la constitución de cuentas por pagar a nombre del Banco Agrario por valor de $50.013.8 millones, sin que estas cumplan con los requisitos previstos en la norma para su constitución.</t>
    </r>
  </si>
  <si>
    <r>
      <rPr>
        <b/>
        <sz val="11"/>
        <color indexed="8"/>
        <rFont val="Arial Narrow"/>
        <family val="2"/>
      </rPr>
      <t>Hallazgo 64</t>
    </r>
    <r>
      <rPr>
        <sz val="11"/>
        <color indexed="8"/>
        <rFont val="Arial Narrow"/>
        <family val="2"/>
      </rPr>
      <t xml:space="preserve"> - Pólizas de garantía en los contratos de arrendamiento de los predios ubicados en islas del rosario, administrados por el INCODER (D33).No constitución de pólizas de cumplimiento. Adicionalmente  pese a que se constituyeron inicialmente las correspondientes pólizas, no fueron objeto de la  correspondiente prórroga y por tanto no se encuentran vigentes</t>
    </r>
  </si>
  <si>
    <r>
      <rPr>
        <b/>
        <sz val="11"/>
        <color indexed="8"/>
        <rFont val="Arial Narrow"/>
        <family val="2"/>
      </rPr>
      <t>Hallazgo 63</t>
    </r>
    <r>
      <rPr>
        <sz val="11"/>
        <color indexed="8"/>
        <rFont val="Arial Narrow"/>
        <family val="2"/>
      </rPr>
      <t xml:space="preserve"> - Cumplimiento de las obligaciones  de los contratos de arrendamiento de los predios ubicados en Islas del Rosario, administrados por el Incoder (D32) (F7). La CGR realizó revisión selectiva, de los contratos de arrendamiento que suscribió la Unidad Nacional de Tierras Rurales UNAT , sobre predios baldíos ubicados en el corregimiento de Barú, Distrito de Cartagena de Indi</t>
    </r>
  </si>
  <si>
    <r>
      <rPr>
        <b/>
        <sz val="11"/>
        <color indexed="8"/>
        <rFont val="Arial Narrow"/>
        <family val="2"/>
      </rPr>
      <t>Hallazgo 62</t>
    </r>
    <r>
      <rPr>
        <sz val="11"/>
        <color indexed="8"/>
        <rFont val="Arial Narrow"/>
        <family val="2"/>
      </rPr>
      <t xml:space="preserve"> - Entrega predio Expediente 883. La finca denominada La Bocana,  actualmente  no se ha cancelado y se encuentra abandonado. Aunque mediante acta de fecha 19 de abril de 2016, el CRIC (Consejo Regional Indígena del Cauca), recibe el predio La Bocana (Expediente No. 883), el predio aún no se ha entregado a la comunidad priorizada.</t>
    </r>
  </si>
  <si>
    <r>
      <rPr>
        <b/>
        <sz val="11"/>
        <color indexed="8"/>
        <rFont val="Arial Narrow"/>
        <family val="2"/>
      </rPr>
      <t>Hallazgo 61</t>
    </r>
    <r>
      <rPr>
        <sz val="11"/>
        <color indexed="8"/>
        <rFont val="Arial Narrow"/>
        <family val="2"/>
      </rPr>
      <t xml:space="preserve"> - Cumplimiento de la legislación en archivo (D31). Se evidenció en el INCODER, D.T. Cauca, que en las carpetas de los expedientes 859, 887 y 1.087 faltan documentos importantes como son: el avalúo comercial y la propuesta de oferta.</t>
    </r>
  </si>
  <si>
    <r>
      <rPr>
        <b/>
        <sz val="11"/>
        <color indexed="8"/>
        <rFont val="Arial Narrow"/>
        <family val="2"/>
      </rPr>
      <t>Hallazgo 60</t>
    </r>
    <r>
      <rPr>
        <sz val="11"/>
        <color indexed="8"/>
        <rFont val="Arial Narrow"/>
        <family val="2"/>
      </rPr>
      <t xml:space="preserve"> - Predios en trámite. De los 36 predios reportados a la Comisión de Auditoría, por D. T. del INCODER – Cauca, , aparecen realmente entregados a la comunidad  18; por el incumplimiento en el procedimiento, los restantes se quedaron en trámite.</t>
    </r>
  </si>
  <si>
    <r>
      <rPr>
        <b/>
        <sz val="11"/>
        <color indexed="8"/>
        <rFont val="Arial Narrow"/>
        <family val="2"/>
      </rPr>
      <t xml:space="preserve">Hallazgo 59 </t>
    </r>
    <r>
      <rPr>
        <sz val="11"/>
        <color indexed="8"/>
        <rFont val="Arial Narrow"/>
        <family val="2"/>
      </rPr>
      <t>- Control de avalúo (I.P.1). En la revisión de los documentos de los predios adquiridos para comunidades indígenas por el INCODER D.T. – Cauca, en la vigencia 2015, se encontraron inconsistencias entre la visita técnica y el avalúo comercial efectuado por el IGAC</t>
    </r>
  </si>
  <si>
    <r>
      <rPr>
        <b/>
        <sz val="11"/>
        <color indexed="8"/>
        <rFont val="Arial Narrow"/>
        <family val="2"/>
      </rPr>
      <t>Hallazgo 58</t>
    </r>
    <r>
      <rPr>
        <sz val="11"/>
        <color indexed="8"/>
        <rFont val="Arial Narrow"/>
        <family val="2"/>
      </rPr>
      <t xml:space="preserve"> - Diligenciamiento de los Formatos F50 y F53 en el expediente de SIDRA. los beneficiarios del subsidio SIDRA otorgado por el INCODER DT Santander mediante Resolución, postularon predios y allegaron documentos sin diligenciar los Formatos F50-OA-OS y F53-OA-OS.</t>
    </r>
  </si>
  <si>
    <r>
      <rPr>
        <b/>
        <sz val="11"/>
        <color indexed="8"/>
        <rFont val="Arial Narrow"/>
        <family val="2"/>
      </rPr>
      <t>Hallazgo 57</t>
    </r>
    <r>
      <rPr>
        <sz val="11"/>
        <color indexed="8"/>
        <rFont val="Arial Narrow"/>
        <family val="2"/>
      </rPr>
      <t xml:space="preserve"> - Diligenciamiento de los Formatos F48 y F49 en el expediente de SIDRA. Los beneficiarios del subsidio SIDRA otorgado por el INCODER DT Santander mediante Resoluciones postularon predios y documentos sin diligenciar el formato F48-OA-OS Postulación del Predio y el formato F49-OA-OS-02 sobre la Declaración Juramentada de Voluntad de Negocio del Predio.</t>
    </r>
  </si>
  <si>
    <r>
      <rPr>
        <b/>
        <sz val="11"/>
        <color indexed="8"/>
        <rFont val="Arial Narrow"/>
        <family val="2"/>
      </rPr>
      <t xml:space="preserve">Hallazgo 56 </t>
    </r>
    <r>
      <rPr>
        <sz val="11"/>
        <color indexed="8"/>
        <rFont val="Arial Narrow"/>
        <family val="2"/>
      </rPr>
      <t>- Diligenciamiento del Formato F47 para Subsidios SIDRA. Se evidenció que el INCODER DT Santander, expidió Resoluciones sin tener en cuenta que los beneficiarios  del subsidio no registraron el valor de los activos que poseían al momento de postularse  en el Formato  (F47-OA-OS)</t>
    </r>
  </si>
  <si>
    <r>
      <rPr>
        <b/>
        <sz val="11"/>
        <color indexed="8"/>
        <rFont val="Arial Narrow"/>
        <family val="2"/>
      </rPr>
      <t>Hallazgo 53</t>
    </r>
    <r>
      <rPr>
        <sz val="11"/>
        <color indexed="8"/>
        <rFont val="Arial Narrow"/>
        <family val="2"/>
      </rPr>
      <t xml:space="preserve"> - Planeación de los Proyectos SIDRA. Los proyectos SIDRA 2014 revisados no han sido reformulados en cuanto a los plazos de ejecución; igualmente, la situación se puede prolongar por cuanto los funcionarios de planta el INCODER en liquidación Dirección Territorial Guaviare tienen suspendidas las funciones misionales desde el 8 de marzo de 2016</t>
    </r>
  </si>
  <si>
    <r>
      <rPr>
        <b/>
        <sz val="11"/>
        <color indexed="8"/>
        <rFont val="Arial Narrow"/>
        <family val="2"/>
      </rPr>
      <t>Hallazgo 52</t>
    </r>
    <r>
      <rPr>
        <sz val="11"/>
        <color indexed="8"/>
        <rFont val="Arial Narrow"/>
        <family val="2"/>
      </rPr>
      <t xml:space="preserve"> - Oportunidad de Avalúos. Revisado el proyecto SIDRA S-GUV-015 por valor de $43’736.000, se encontró que el informe de viabilidad integral del predio es del 2 diciembre de 2014, y el avalúo del IGAC del predio es de fecha 9 de septiembre de 2015, (más de nueve meses después).</t>
    </r>
  </si>
  <si>
    <r>
      <rPr>
        <b/>
        <sz val="11"/>
        <color indexed="8"/>
        <rFont val="Arial Narrow"/>
        <family val="2"/>
      </rPr>
      <t>Hallazgo 51</t>
    </r>
    <r>
      <rPr>
        <sz val="11"/>
        <color indexed="8"/>
        <rFont val="Arial Narrow"/>
        <family val="2"/>
      </rPr>
      <t xml:space="preserve"> - Extractos Bancarios cuentas controladas. En la verificación realizada por la CGR, se constató que el instituto no cuenta ni física ni digitalmente, con los extractos de ninguno de los proyectos cuyos beneficiarios ya abrieron las cuentas de manejo controlado.</t>
    </r>
  </si>
  <si>
    <r>
      <rPr>
        <b/>
        <sz val="11"/>
        <color indexed="8"/>
        <rFont val="Arial Narrow"/>
        <family val="2"/>
      </rPr>
      <t xml:space="preserve">Hallazgo 50 </t>
    </r>
    <r>
      <rPr>
        <sz val="11"/>
        <color indexed="8"/>
        <rFont val="Arial Narrow"/>
        <family val="2"/>
      </rPr>
      <t>- Manejo de recursos de cuenta controlada (D30). Se avaló y realizó el retiro de la totalidad de los recursos del proyecto productivo y la cancelación de la cuenta controlada, sin que se hubiera adelantado para dicha fecha, ningún Comité de Compras, que según las actas  se realizaron el 22 de febrero, 9 de marzo y el 9 de octubre de 2015.</t>
    </r>
  </si>
  <si>
    <r>
      <rPr>
        <b/>
        <sz val="11"/>
        <color indexed="8"/>
        <rFont val="Arial Narrow"/>
        <family val="2"/>
      </rPr>
      <t>Hallazgo 49</t>
    </r>
    <r>
      <rPr>
        <sz val="11"/>
        <color indexed="8"/>
        <rFont val="Arial Narrow"/>
        <family val="2"/>
      </rPr>
      <t xml:space="preserve"> - Verificación de las condiciones para ser sujetos de reforma agraria. En la DT Arauca, no hay soportes que permitan concluir que respecto del subsidio S-ARA-007, se hayan verificado las condiciones de propiedad, patrimonio bruto y de víctimas.</t>
    </r>
  </si>
  <si>
    <r>
      <rPr>
        <b/>
        <sz val="11"/>
        <color indexed="8"/>
        <rFont val="Arial Narrow"/>
        <family val="2"/>
      </rPr>
      <t>Hallazgo 48</t>
    </r>
    <r>
      <rPr>
        <sz val="11"/>
        <color indexed="8"/>
        <rFont val="Arial Narrow"/>
        <family val="2"/>
      </rPr>
      <t xml:space="preserve"> - Recursos en cuentas controladas y comités de compras. El INCODER no  adelantó los comités de compras (requisito previo), para que los beneficiarios pudieran acceder, conforme a la programación del MUF, a los recursos necesarios para dar inicio a la ejecución de sus proyectos productivos.</t>
    </r>
  </si>
  <si>
    <r>
      <rPr>
        <b/>
        <sz val="11"/>
        <color indexed="8"/>
        <rFont val="Arial Narrow"/>
        <family val="2"/>
      </rPr>
      <t>Hallazgo 47</t>
    </r>
    <r>
      <rPr>
        <sz val="11"/>
        <color indexed="8"/>
        <rFont val="Arial Narrow"/>
        <family val="2"/>
      </rPr>
      <t xml:space="preserve"> - Acompañamiento y seguimiento a la inversión de proyectos SIDRA (D29).  Ninguno de los proyectos visitados por la CGR en el departamento de Arauca , se cuenta con los soportes de la totalidad de las compras, existencias y destinación de los dineros retirados de la cuenta de manejo controlado.</t>
    </r>
  </si>
  <si>
    <r>
      <rPr>
        <b/>
        <sz val="11"/>
        <color indexed="8"/>
        <rFont val="Arial Narrow"/>
        <family val="2"/>
      </rPr>
      <t>Hallazgo 46</t>
    </r>
    <r>
      <rPr>
        <sz val="11"/>
        <color indexed="8"/>
        <rFont val="Arial Narrow"/>
        <family val="2"/>
      </rPr>
      <t xml:space="preserve"> - Cumplimiento Metas SIDRA. Evaluados los reportes de cumplimientos de metas establecidos tanto en los Planes de Acción del INCODER como en la ficha BPIN 0036-00016-0000 se evidenciaron situaciones de incumplimiento de metas, ya que a pesar de que se han asignado los subsidios no se han hecho los desembolsos.</t>
    </r>
  </si>
  <si>
    <r>
      <rPr>
        <b/>
        <sz val="11"/>
        <color indexed="8"/>
        <rFont val="Arial Narrow"/>
        <family val="2"/>
      </rPr>
      <t>Hallazgo 45</t>
    </r>
    <r>
      <rPr>
        <sz val="11"/>
        <color indexed="8"/>
        <rFont val="Arial Narrow"/>
        <family val="2"/>
      </rPr>
      <t xml:space="preserve"> - Poder adquisitivo subsidio SIDRA. Con corte a febrero de 2016 aún no habían sido desembolsados 850 subsidios de 2014 y 349 de 2015. Así las cosas, si los desembolsos llegan a hacerse efectivos durante 2016, en términos reales, el subsidio equivaldría a 63 SMLMV para los beneficiarios de 2014 y a 66 SMLMV para quienes les fue adjudicado el beneficio en 2015.</t>
    </r>
  </si>
  <si>
    <r>
      <rPr>
        <b/>
        <sz val="11"/>
        <color indexed="8"/>
        <rFont val="Arial Narrow"/>
        <family val="2"/>
      </rPr>
      <t>Hallazgo 44</t>
    </r>
    <r>
      <rPr>
        <sz val="11"/>
        <color indexed="8"/>
        <rFont val="Arial Narrow"/>
        <family val="2"/>
      </rPr>
      <t xml:space="preserve"> - Archivo Documental Proyectos SIDRA. Las carpetas contentivas de la información de los proyectos SIDRA - Seccional Cundinamarca (SCUN 001, SCUN 003, SCUN 010 y SCUN 011), no se encuentran ordenadas acorde con las normas de gestión documental, lo cual genera riesgo de pérdida de la información y no permite establecer la trazabilidad de la misma.</t>
    </r>
  </si>
  <si>
    <r>
      <rPr>
        <b/>
        <sz val="11"/>
        <color indexed="8"/>
        <rFont val="Arial Narrow"/>
        <family val="2"/>
      </rPr>
      <t>Hallazgo 43</t>
    </r>
    <r>
      <rPr>
        <sz val="11"/>
        <color indexed="8"/>
        <rFont val="Arial Narrow"/>
        <family val="2"/>
      </rPr>
      <t xml:space="preserve"> - Recursos del proyecto productivo (D28). la CGR constató el retiro mediante firmas conjuntas de $8,6 millones correspondientes a la partida con destino a financiar el proyecto productivo SCUN 001</t>
    </r>
  </si>
  <si>
    <r>
      <rPr>
        <b/>
        <sz val="11"/>
        <color indexed="8"/>
        <rFont val="Arial Narrow"/>
        <family val="2"/>
      </rPr>
      <t>Hallazgo 42</t>
    </r>
    <r>
      <rPr>
        <sz val="11"/>
        <color indexed="8"/>
        <rFont val="Arial Narrow"/>
        <family val="2"/>
      </rPr>
      <t xml:space="preserve"> - Diferencias entre lo proyectado en el MUF y lo autorizado por el comité de compras. el Comité de compras, autorizó la adquisición de elementos y/o insumos sin que en la proyección financiera del proyecto se hubiera considerado la necesidad o conveniencia.</t>
    </r>
  </si>
  <si>
    <r>
      <rPr>
        <b/>
        <sz val="11"/>
        <color indexed="8"/>
        <rFont val="Arial Narrow"/>
        <family val="2"/>
      </rPr>
      <t xml:space="preserve">Hallazgo 79. </t>
    </r>
    <r>
      <rPr>
        <sz val="11"/>
        <color indexed="8"/>
        <rFont val="Arial Narrow"/>
        <family val="2"/>
      </rPr>
      <t>Auditoría Vig 2011. Hallazgo 21. Registro de las Cuentas por Pagar. ni en esta cuenta ni en la cuenta “Impuestos, Contribuciones y Tasas por Pagar” (código 2440) no aparece registrado ningún valor por las obligaciones causadas y pendientes de pago por concepto del “Impuesto Predial Unificado” que el INCODER.</t>
    </r>
    <r>
      <rPr>
        <b/>
        <sz val="11"/>
        <color indexed="8"/>
        <rFont val="Arial Narrow"/>
        <family val="2"/>
      </rPr>
      <t xml:space="preserve"> </t>
    </r>
  </si>
  <si>
    <r>
      <rPr>
        <b/>
        <sz val="11"/>
        <color indexed="8"/>
        <rFont val="Arial Narrow"/>
        <family val="2"/>
      </rPr>
      <t>Hallazgo 43.</t>
    </r>
    <r>
      <rPr>
        <sz val="11"/>
        <color indexed="8"/>
        <rFont val="Arial Narrow"/>
        <family val="2"/>
      </rPr>
      <t xml:space="preserve"> Registro de las Cuentas por Pagar: De acuerdo con la información suministrada por la Dirección Territorial Valle del Cauca, sobre los cincuenta y nueve (59) predios del (FNA) registrados en la Subcuenta 163701 Terrenos y los doscientos once (211) predios que no aparecen registrados en esta subcuenta. No se tiene conocimiento que durante el año 2012 el INCODER haya pagado impuesto predial.</t>
    </r>
  </si>
  <si>
    <r>
      <rPr>
        <b/>
        <sz val="11"/>
        <color indexed="8"/>
        <rFont val="Arial Narrow"/>
        <family val="2"/>
      </rPr>
      <t xml:space="preserve">Hallazgo 8. </t>
    </r>
    <r>
      <rPr>
        <sz val="11"/>
        <color indexed="8"/>
        <rFont val="Arial Narrow"/>
        <family val="2"/>
      </rPr>
      <t>Formatos de caracterización de inmuebles. Con respecto a los formatos de caracterización de inmuebles se evidenciò lo siguiente:Deficiencias en el levantamiento de la información de predios del Fondo Nacional Agrario en Bolívar, afectando el procesamiento de los formatos de caracterízaciòn de inmuebles considerando que la cláusula 7, Productos a entregar por parte la Universidad, del contrato interadministrativo No.00560 de 02/08/2012 suscrito con la Universidad Distrital Francisco José de Caldas, establece en el numeral 1,2, que la infomación sobre la caracterizaciòn del predio o parcela se recopilarà en el formato de caracterización.</t>
    </r>
  </si>
  <si>
    <r>
      <rPr>
        <b/>
        <sz val="11"/>
        <color indexed="8"/>
        <rFont val="Arial Narrow"/>
        <family val="2"/>
      </rPr>
      <t xml:space="preserve">Hallazgo 1. </t>
    </r>
    <r>
      <rPr>
        <sz val="11"/>
        <color indexed="8"/>
        <rFont val="Arial Narrow"/>
        <family val="2"/>
      </rPr>
      <t>(A) Bienes del FNA dados de Baja en el 2013. (...) Cotejadas las tres bajas contabilizad&lt;as en el 2013 de los bienes del Fondo Nacional Agrario, por valor de $302,216,243, con los respectivos expedientes y las solicitudes de descargue dirigidas por la Dirección Territorial Anquioquia a la Dirección Técnica de Ordenamiento Productivo en oficinas centrales, se encontraron las siguientes inconsistencias.</t>
    </r>
  </si>
  <si>
    <r>
      <rPr>
        <b/>
        <sz val="11"/>
        <color indexed="8"/>
        <rFont val="Arial Narrow"/>
        <family val="2"/>
      </rPr>
      <t>Hallazgo 3. (A).</t>
    </r>
    <r>
      <rPr>
        <sz val="11"/>
        <color indexed="8"/>
        <rFont val="Arial Narrow"/>
        <family val="2"/>
      </rPr>
      <t xml:space="preserve"> Avalùos Técnicos Activos Fijos. (…) Al 31 de Diciembre de 2013, estaban registrados en las cuentas No.167502-Equipo de Transporte Terrestre--, campero y camioneta registradas pro un costo histórico de $26,267,412 y $76.154.846 respectivamente, que no han sido objeto de actualización a pesar de tener más de tres (3) años de haber sido registrada en los activos de la territorial y su cuantía en contabilidad es superior a 35 SMLMV.</t>
    </r>
  </si>
  <si>
    <r>
      <rPr>
        <b/>
        <sz val="11"/>
        <color indexed="8"/>
        <rFont val="Arial Narrow"/>
        <family val="2"/>
      </rPr>
      <t xml:space="preserve">Hallazgo 23. </t>
    </r>
    <r>
      <rPr>
        <sz val="11"/>
        <color indexed="8"/>
        <rFont val="Arial Narrow"/>
        <family val="2"/>
      </rPr>
      <t>(D18) - Valor Razonable Terrenos FNA: El Plan General de Contabilidad Pública en el título II Sistema Nacional de Contabilidad Pública, numeral 9.1 Normas técnicas relativas a las etapas de reconocimiento y revelación de los hechos financieros, económicos, sociales y ambientales; párrafo 138 establece:</t>
    </r>
  </si>
  <si>
    <r>
      <rPr>
        <b/>
        <sz val="11"/>
        <color indexed="8"/>
        <rFont val="Arial Narrow"/>
        <family val="2"/>
      </rPr>
      <t xml:space="preserve">Hallazgo 22. </t>
    </r>
    <r>
      <rPr>
        <sz val="11"/>
        <color indexed="8"/>
        <rFont val="Arial Narrow"/>
        <family val="2"/>
      </rPr>
      <t>(D17). Terrenos FNA: El Plan General de Contabilidad en el párrafo 112, Racionalidad, establece que: "La Información contable pública es el producto de la aplicación de un proceso, racional y sistemático, que reconoce y revela las transacciones.</t>
    </r>
    <r>
      <rPr>
        <b/>
        <sz val="11"/>
        <color indexed="8"/>
        <rFont val="Arial Narrow"/>
        <family val="2"/>
      </rPr>
      <t xml:space="preserve"> </t>
    </r>
  </si>
  <si>
    <r>
      <rPr>
        <b/>
        <sz val="11"/>
        <color indexed="8"/>
        <rFont val="Arial Narrow"/>
        <family val="2"/>
      </rPr>
      <t>Hallazgo 1.</t>
    </r>
    <r>
      <rPr>
        <sz val="11"/>
        <color indexed="8"/>
        <rFont val="Arial Narrow"/>
        <family val="2"/>
      </rPr>
      <t xml:space="preserve"> La ausencia de definición de metas sobre las ZRC en los Planes Nacionales de Desarrollo del periodo 1994-2014, al no fijarse un compromiso de avance concreto por parte del Gobierno Nacional al respecto, compromete el logro de sus propósitos legalmente establecidos de ordenamiento de la propiedad rural, eliminar la concentración y el acaparamiento de tierras baldías, fomentar la pequeña propiedad campesina y prevenir la descomposición de la economía campesina del colono y buscar su transformación en mediano empresario.</t>
    </r>
  </si>
  <si>
    <r>
      <rPr>
        <b/>
        <sz val="11"/>
        <color indexed="8"/>
        <rFont val="Arial Narrow"/>
        <family val="2"/>
      </rPr>
      <t>Hallazgo 2.</t>
    </r>
    <r>
      <rPr>
        <sz val="11"/>
        <color indexed="8"/>
        <rFont val="Arial Narrow"/>
        <family val="2"/>
      </rPr>
      <t xml:space="preserve"> La definición de un propósito común de desarrollo de la región de manera concertada entre la acción institucional del Estado y las Zonas de Reserva Campesina se ve comprometida cuando la aprobación de actividades de exploración y/o explotación de recursos naturales no atiende a las necesidades de las autoridades locales y de la comunidad o cuando la participación es apenas formal sin que se garantice la concertación con las mismas, lo cual genera resistencia a estos procesos y se aparta de los objetivos de desarrollo sostenible de las ZRC en ausencia de controles en el cumplimiento de los compromisos ambientales adquiridos por las empresas que realizan dichas actividades extractivas.</t>
    </r>
  </si>
  <si>
    <r>
      <rPr>
        <b/>
        <sz val="11"/>
        <color indexed="8"/>
        <rFont val="Arial Narrow"/>
        <family val="2"/>
      </rPr>
      <t xml:space="preserve">Hallazgo 3. </t>
    </r>
    <r>
      <rPr>
        <sz val="11"/>
        <color indexed="8"/>
        <rFont val="Arial Narrow"/>
        <family val="2"/>
      </rPr>
      <t>Se evidencia inobservancia del Estado en sus diferentes niveles en cuanto a la definición e implementación de condiciones preferenciales de acceso a los diferentes instrumentos de la política agropecuaria y de Desarrollo Rural para los pobladores de las ZRC, hecho que contraviene los propósitos previstos por la Ley para esta figura de fomentar la pequeña propiedad campesina y prevenir la descomposición de la economía campesina del colono, comprometiendo con ello la estabilización socioeconómica de la población rural que ocupa estas zonas y la contención de la ampliación de la frontera agrícola.</t>
    </r>
  </si>
  <si>
    <r>
      <rPr>
        <b/>
        <sz val="11"/>
        <color indexed="8"/>
        <rFont val="Arial Narrow"/>
        <family val="2"/>
      </rPr>
      <t xml:space="preserve">Hallazgo 4. </t>
    </r>
    <r>
      <rPr>
        <sz val="11"/>
        <color indexed="8"/>
        <rFont val="Arial Narrow"/>
        <family val="2"/>
      </rPr>
      <t>La concentración de la propiedad y fraccionamiento por debajo de la UAF que tienen lugar en algunas de las ZRC constituidas, ha impedido el cumplimiento de uno de los objetivos fundamentales de la figura, que a su vez inspiró su creación, relacionada con el hecho de que éstas sean un escenario de ordenamiento de la propiedad y garantizar la consolidación de la economía campesina</t>
    </r>
    <r>
      <rPr>
        <b/>
        <sz val="11"/>
        <color indexed="8"/>
        <rFont val="Arial Narrow"/>
        <family val="2"/>
      </rPr>
      <t>.</t>
    </r>
  </si>
  <si>
    <r>
      <rPr>
        <b/>
        <sz val="11"/>
        <color indexed="8"/>
        <rFont val="Arial Narrow"/>
        <family val="2"/>
      </rPr>
      <t>Hallazgo 5.</t>
    </r>
    <r>
      <rPr>
        <sz val="11"/>
        <color indexed="8"/>
        <rFont val="Arial Narrow"/>
        <family val="2"/>
      </rPr>
      <t xml:space="preserve"> Se evidencia un fuerte retraso gubernamental en la adjudicación formal de las tierras baldías al interior de las ZRC, situación que ha obstaculizado sus principales propósitos, saber, el ordenamiento de la propiedad rural, el fomento de la pequeña propiedad rural al interior de las Zonas y el acceso a créditos y otros bienes públicos que contribuyen a la estabilización económica de las comunidades que allí se asientan.</t>
    </r>
  </si>
  <si>
    <r>
      <rPr>
        <b/>
        <sz val="11"/>
        <color indexed="8"/>
        <rFont val="Arial Narrow"/>
        <family val="2"/>
      </rPr>
      <t>Hallazgo 8.</t>
    </r>
    <r>
      <rPr>
        <sz val="11"/>
        <color indexed="8"/>
        <rFont val="Arial Narrow"/>
        <family val="2"/>
      </rPr>
      <t xml:space="preserve"> El Gobierno Nacional y, en particular, el MADR y el INCODER, y los gobiernos departamentales y municipales no cuentan con información completa, actualizada, confiable y pública sobre la gestión del Estado adelantada en las ZRC que les permita la toma de decisiones objetiva, oportuna, efectiva e integral en materia de política pública frente a las problemáticas que afrontan estas áreas</t>
    </r>
    <r>
      <rPr>
        <b/>
        <sz val="11"/>
        <color indexed="8"/>
        <rFont val="Arial Narrow"/>
        <family val="2"/>
      </rPr>
      <t>.</t>
    </r>
  </si>
  <si>
    <r>
      <rPr>
        <b/>
        <sz val="11"/>
        <color indexed="8"/>
        <rFont val="Arial Narrow"/>
        <family val="2"/>
      </rPr>
      <t xml:space="preserve">Hallazgo 9.  </t>
    </r>
    <r>
      <rPr>
        <sz val="11"/>
        <color indexed="8"/>
        <rFont val="Arial Narrow"/>
        <family val="2"/>
      </rPr>
      <t>El INCODER ha incumplido los plazos legales para tramitar las solicitudes de constitución de ZRC.</t>
    </r>
  </si>
  <si>
    <r>
      <rPr>
        <b/>
        <sz val="11"/>
        <color indexed="8"/>
        <rFont val="Arial Narrow"/>
        <family val="2"/>
      </rPr>
      <t xml:space="preserve">Hallazgo 10. </t>
    </r>
    <r>
      <rPr>
        <sz val="11"/>
        <color indexed="8"/>
        <rFont val="Arial Narrow"/>
        <family val="2"/>
      </rPr>
      <t xml:space="preserve"> Luego de cerca de 20 años de expedida la Ley 160 de 1994, no se ha creado en el país ninguna ZDE adicional. </t>
    </r>
  </si>
  <si>
    <r>
      <rPr>
        <b/>
        <sz val="11"/>
        <color indexed="8"/>
        <rFont val="Arial Narrow"/>
        <family val="2"/>
      </rPr>
      <t xml:space="preserve">Hallazgo 11. </t>
    </r>
    <r>
      <rPr>
        <sz val="11"/>
        <color indexed="8"/>
        <rFont val="Arial Narrow"/>
        <family val="2"/>
      </rPr>
      <t xml:space="preserve"> Luego de revisar los PDD y PDM elaborados para el período 2012-2015 por las entidades territoriales en que se inscriben las seis ZRC actualmente vigentes se observa que algunas de estas últimas no fueron incluidas en dichos Planes. </t>
    </r>
  </si>
  <si>
    <r>
      <rPr>
        <b/>
        <sz val="11"/>
        <color indexed="8"/>
        <rFont val="Arial Narrow"/>
        <family val="2"/>
      </rPr>
      <t xml:space="preserve">Hallazgo 12. </t>
    </r>
    <r>
      <rPr>
        <sz val="11"/>
        <color indexed="8"/>
        <rFont val="Arial Narrow"/>
        <family val="2"/>
      </rPr>
      <t>La Corporación para el Desarrollo Sostenible del Norte y el Oriente Amazónico (CDA), no ha emitido el Plan Integrado de Manejo del Distrito de Manejo Integrado de los Recursos Naturales Renovables del Ariari Guayabero.</t>
    </r>
  </si>
  <si>
    <r>
      <rPr>
        <b/>
        <sz val="11"/>
        <color indexed="8"/>
        <rFont val="Arial Narrow"/>
        <family val="2"/>
      </rPr>
      <t xml:space="preserve">Hallazgo 1. (Casos Acumulación) - </t>
    </r>
    <r>
      <rPr>
        <sz val="11"/>
        <color indexed="8"/>
        <rFont val="Arial Narrow"/>
        <family val="2"/>
      </rPr>
      <t>Consistencia base de datos adjudicación de baldíos (A). como parte del análisis efectuado en la base de datos de adjudicaciones de baldíos proporcionada por el Incoder, se puede observar, que existen deficiencias en el control y supervisión de los contenidos de información de la base de datos de resoluciones de baldíos, en razón de que los datos tal .</t>
    </r>
  </si>
  <si>
    <r>
      <rPr>
        <b/>
        <sz val="11"/>
        <color indexed="8"/>
        <rFont val="Arial Narrow"/>
        <family val="2"/>
      </rPr>
      <t xml:space="preserve">Hallazgo 2. (Casos Acumulación) </t>
    </r>
    <r>
      <rPr>
        <sz val="11"/>
        <color indexed="8"/>
        <rFont val="Arial Narrow"/>
        <family val="2"/>
      </rPr>
      <t>- Acceso a la Tierra (A)(D1)(P1). Al revisar la base de datos de adjudicaciones con resoluciones a partir del 1° de octubre de 1996, se compararon las áreas entregadas con las áreas máximas de las UAF que figuran en el Acuerdo 041 de 1996 para las Zonas Relativamente Homogéneas donde están ubicados dichos predios</t>
    </r>
  </si>
  <si>
    <r>
      <rPr>
        <b/>
        <sz val="11"/>
        <color indexed="8"/>
        <rFont val="Arial Narrow"/>
        <family val="2"/>
      </rPr>
      <t xml:space="preserve">Hallazgo 4. (Casos Acumulación) </t>
    </r>
    <r>
      <rPr>
        <sz val="11"/>
        <color indexed="8"/>
        <rFont val="Arial Narrow"/>
        <family val="2"/>
      </rPr>
      <t>Adjudicaciones (A)(D3). Analizados tanto los certificados de Libertad y Tradición, así como los Títulos de Dominio de 142 inmuebles (los cuales se pueden verificar en el CD adjunto anexo No. 3), se denota que el INCODER o el INCORA en sus diferentes territoriales, efectuaron adjudicaciones en un mismo día</t>
    </r>
  </si>
  <si>
    <r>
      <rPr>
        <b/>
        <sz val="11"/>
        <color indexed="8"/>
        <rFont val="Arial Narrow"/>
        <family val="2"/>
      </rPr>
      <t xml:space="preserve">Hallazgo 5. (Casos Acumulación) - </t>
    </r>
    <r>
      <rPr>
        <sz val="11"/>
        <color indexed="8"/>
        <rFont val="Arial Narrow"/>
        <family val="2"/>
      </rPr>
      <t xml:space="preserve">Presuntos casos de acumulación irregular de predios con origen Baldío (A)(F1). Por tanto, y de acuerdo con la revisión realizada a los folios de Matrícula que tienen su origen en una Resolución de Adjudicación de terrenos baldíos de la Nación a través del INCORA o del INCODER, pertenecientes a los Círculos de las Oficinas de Registro de Instrumentos Públicos de  </t>
    </r>
  </si>
  <si>
    <r>
      <rPr>
        <b/>
        <sz val="11"/>
        <color indexed="8"/>
        <rFont val="Arial Narrow"/>
        <family val="2"/>
      </rPr>
      <t xml:space="preserve">Hallazgo 15.  </t>
    </r>
    <r>
      <rPr>
        <sz val="11"/>
        <color indexed="8"/>
        <rFont val="Arial Narrow"/>
        <family val="2"/>
      </rPr>
      <t>En la visita realizada al INCODER se solicitaron 59 expedientes de los cuales solamente fue posible verificar 36, por cuanto 23 estaban en poder de un funcionario que no se encontró en el Instituto.
En las carpetas revisadas no se encontró copia de la resolución de adjudicación, ni copia de la totialidad de los soportes de la gestión de la Entidad en cumplimiento de la Orden</t>
    </r>
  </si>
  <si>
    <r>
      <rPr>
        <b/>
        <sz val="11"/>
        <color indexed="8"/>
        <rFont val="Arial Narrow"/>
        <family val="2"/>
      </rPr>
      <t xml:space="preserve">Hallazgo  16. </t>
    </r>
    <r>
      <rPr>
        <sz val="11"/>
        <color indexed="8"/>
        <rFont val="Arial Narrow"/>
        <family val="2"/>
      </rPr>
      <t xml:space="preserve"> El Juzgado de Restitución de Tierras de Ibague, profirió sentencia el 25 de noviembre de 2013 donde ordena la restitución del predio "La Aurora". 
Revisada la carpeta correspondiente, se observa que este fue adjudicado mediante resolución 0568 de 8 de noviembre de 2012, es decir que el Instituto ya habia efectuado la adjudicación, antes de surtido el proceso de restitución por la UAEGRT.</t>
    </r>
  </si>
  <si>
    <r>
      <rPr>
        <b/>
        <sz val="11"/>
        <color indexed="8"/>
        <rFont val="Arial Narrow"/>
        <family val="2"/>
      </rPr>
      <t xml:space="preserve">Hallazgo 1. </t>
    </r>
    <r>
      <rPr>
        <sz val="11"/>
        <color indexed="8"/>
        <rFont val="Arial Narrow"/>
        <family val="2"/>
      </rPr>
      <t xml:space="preserve">Se encontró Resoluciones de Adjudicación de Predios Baldíos con su consecuente folio de matrícula inmobiliaria, que no se encuentran en la base de datos suministrada por el INCODER. </t>
    </r>
  </si>
  <si>
    <r>
      <rPr>
        <b/>
        <sz val="11"/>
        <color indexed="8"/>
        <rFont val="Arial Narrow"/>
        <family val="2"/>
      </rPr>
      <t xml:space="preserve">Hallazgo 4. </t>
    </r>
    <r>
      <rPr>
        <sz val="11"/>
        <color indexed="8"/>
        <rFont val="Arial Narrow"/>
        <family val="2"/>
      </rPr>
      <t>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t>
    </r>
  </si>
  <si>
    <r>
      <rPr>
        <b/>
        <sz val="11"/>
        <color indexed="8"/>
        <rFont val="Arial Narrow"/>
        <family val="2"/>
      </rPr>
      <t>Hallazgo 5.</t>
    </r>
    <r>
      <rPr>
        <sz val="11"/>
        <color indexed="8"/>
        <rFont val="Arial Narrow"/>
        <family val="2"/>
      </rPr>
      <t xml:space="preserve"> Se evidenciaron bienes baldíos no adjudicados, que bajo la modalidad de inscripción de falsa tradición, a la postre terminaban siendo tratados como bienes particulares en estado de posesión material, incluso sobre los cuales se inició proceso de pertenencia, situaciones por las cuales se cambió la naturaleza y protección especial de tales bienes, en detrimento de los trabajadores agrícolas aspirantes a adjudicación. (Folios de matrícula inmobiliaria 236-29034, 236-30209, 23617344, 2365642</t>
    </r>
  </si>
  <si>
    <r>
      <rPr>
        <b/>
        <sz val="11"/>
        <color indexed="8"/>
        <rFont val="Arial Narrow"/>
        <family val="2"/>
      </rPr>
      <t xml:space="preserve">Hallazgo 6. </t>
    </r>
    <r>
      <rPr>
        <sz val="11"/>
        <color indexed="8"/>
        <rFont val="Arial Narrow"/>
        <family val="2"/>
      </rPr>
      <t xml:space="preserve">Solicitudes de Registro de Medida de Protección:Se encontró que existen solicitudes puntuales de presuntas víctimas, que no fueron en manera alguna tramitadas, si no que se archivaron por parte del INCODER, sin siquiera remitirse a la autoridad competente. Esta situación se observó en los FMI: 236-39934, 236-30209 y 236-42254. </t>
    </r>
  </si>
  <si>
    <r>
      <rPr>
        <b/>
        <sz val="11"/>
        <color indexed="8"/>
        <rFont val="Arial Narrow"/>
        <family val="2"/>
      </rPr>
      <t>Hallazgo 10</t>
    </r>
    <r>
      <rPr>
        <sz val="11"/>
        <color indexed="8"/>
        <rFont val="Arial Narrow"/>
        <family val="2"/>
      </rPr>
      <t>. Los predios ubicados en las veredas Caño Evaristo y Esteros Altos, los cuales suman un área de 1.591 hectáreas, fueron adquiridos por la fundación  "Proaves"  mediante promesas de venta del dominio y posesión, a campesinos de la región, que actúan como ocupantes de baldíos, con tan solo la mera expectativa de una adjudicación por parte del INCODER...</t>
    </r>
  </si>
  <si>
    <r>
      <rPr>
        <b/>
        <sz val="11"/>
        <color indexed="8"/>
        <rFont val="Arial Narrow"/>
        <family val="2"/>
      </rPr>
      <t>Hallazgo 11:</t>
    </r>
    <r>
      <rPr>
        <sz val="11"/>
        <color indexed="8"/>
        <rFont val="Arial Narrow"/>
        <family val="2"/>
      </rPr>
      <t>La Sociedad Agropecuaria Villa Diana, constituida el 24 de febrero de 1999, realizó la compraventa de los predios, identificados con FMI 236-52930, 236-5293 y 236-52932. Los inmuebles suman un área total de 4.656 hectáreas, superando la Unidad Agrícola Familiar (UAF), que para la zona es máximo de 1.840 hectáreas, constituyendo una violación a las leyes agrarias por existir una acumulación indebida de UAF pertenecientes a predios de origen baldío. Esta situación quedó plasmada en la actuación especial de la CGR de julio de 2014.</t>
    </r>
  </si>
  <si>
    <r>
      <rPr>
        <b/>
        <sz val="11"/>
        <color indexed="8"/>
        <rFont val="Arial Narrow"/>
        <family val="2"/>
      </rPr>
      <t>Hallazgo 11.</t>
    </r>
    <r>
      <rPr>
        <sz val="11"/>
        <color indexed="8"/>
        <rFont val="Arial Narrow"/>
        <family val="2"/>
      </rPr>
      <t xml:space="preserve"> El predio Hato Lindo ubicado en la Vereda Caño Ovejas de Mapiripán, tiene 1.388 has y 8,164 m2 fue desprotegido por las dos vías contempladas por la norma, tanto la ruta individual en cabeza del INCODER, como la colectiva a cargo del CMJT.</t>
    </r>
  </si>
  <si>
    <r>
      <rPr>
        <b/>
        <sz val="11"/>
        <color indexed="8"/>
        <rFont val="Arial Narrow"/>
        <family val="2"/>
      </rPr>
      <t xml:space="preserve">Hallazgo 11. </t>
    </r>
    <r>
      <rPr>
        <sz val="11"/>
        <color indexed="8"/>
        <rFont val="Arial Narrow"/>
        <family val="2"/>
      </rPr>
      <t>El folio de matrícula inmobiliaria del predio El Danubio - Vereda Bonanza, es abierto con base en declaratoria de mejoras en el año 1966, es decir, se configura una falsa tradición; sin embargo, a través de diferentes actos, cambian esta falsa tradición a pleno dominio, sin el lleno de los requisitos legales para ello. Posteriormente, en el año 2008 se protocoliza una compraventa sin autorización del CMAIPD...</t>
    </r>
  </si>
  <si>
    <r>
      <rPr>
        <b/>
        <sz val="11"/>
        <color indexed="8"/>
        <rFont val="Arial Narrow"/>
        <family val="2"/>
      </rPr>
      <t>Hallazgo 11.</t>
    </r>
    <r>
      <rPr>
        <sz val="11"/>
        <color indexed="8"/>
        <rFont val="Arial Narrow"/>
        <family val="2"/>
      </rPr>
      <t xml:space="preserve"> En diciembre de 2007 el propietario del predio Los Esteros, FMI 236-39934 solicitó ante el INCODER el ingreso del predio al RUP, la cual fue tramitada tan solo en el año 2009.</t>
    </r>
  </si>
  <si>
    <r>
      <rPr>
        <b/>
        <sz val="11"/>
        <color indexed="8"/>
        <rFont val="Arial Narrow"/>
        <family val="2"/>
      </rPr>
      <t>Hallazgo 11- (MAPIRIPAN) Revocatoria</t>
    </r>
    <r>
      <rPr>
        <sz val="11"/>
        <color indexed="8"/>
        <rFont val="Arial Narrow"/>
        <family val="2"/>
      </rPr>
      <t>: El FMI 236-56024 se abre con la medida cautelar decretada por el Comité de Atención a la Población de Mapiripán, a favor de una ciudadana americana y publicitando el pleno dominio sobre el predio. Posteriormente, la anotación No. 2 es la Resolución de Adjudicación de baldío 152 del 15 de julio de 2008, a favor de Rosalba Acosta Ibarra. Dos años después la adjudicataria le vende a la ciudadana americana que tenía inscrita la medida de protección y quien ostenta la primera anotación</t>
    </r>
    <r>
      <rPr>
        <b/>
        <sz val="11"/>
        <color indexed="8"/>
        <rFont val="Arial Narrow"/>
        <family val="2"/>
      </rPr>
      <t xml:space="preserve">. </t>
    </r>
  </si>
  <si>
    <r>
      <rPr>
        <b/>
        <sz val="11"/>
        <color indexed="8"/>
        <rFont val="Arial Narrow"/>
        <family val="2"/>
      </rPr>
      <t xml:space="preserve">Hallazgo 12. </t>
    </r>
    <r>
      <rPr>
        <sz val="11"/>
        <color indexed="8"/>
        <rFont val="Arial Narrow"/>
        <family val="2"/>
      </rPr>
      <t xml:space="preserve"> Reubicación y compra de predios para el reasentamiento de la comunidad JIW en el Municipio de Mapiripán Meta. INCODER  y UARIV</t>
    </r>
  </si>
  <si>
    <r>
      <rPr>
        <b/>
        <sz val="11"/>
        <color indexed="8"/>
        <rFont val="Arial Narrow"/>
        <family val="2"/>
      </rPr>
      <t xml:space="preserve">Hallazgo 13. </t>
    </r>
    <r>
      <rPr>
        <sz val="11"/>
        <color indexed="8"/>
        <rFont val="Arial Narrow"/>
        <family val="2"/>
      </rPr>
      <t xml:space="preserve">Solicitud de Ampliación del Resguardo Caño Jabón- Comunidad Sikuani, Mapiripán (Meta). INCODER </t>
    </r>
  </si>
  <si>
    <r>
      <rPr>
        <b/>
        <sz val="11"/>
        <color indexed="8"/>
        <rFont val="Arial Narrow"/>
        <family val="2"/>
      </rPr>
      <t>Hallazgo 1.</t>
    </r>
    <r>
      <rPr>
        <sz val="11"/>
        <color indexed="8"/>
        <rFont val="Arial Narrow"/>
        <family val="2"/>
      </rPr>
      <t xml:space="preserve">  Se verificaron diez (10) predios en el municipio de San Carlos de Guaroa, los cuales provienen de adjudicación de baldíos y suman un área de 403 hectáreas , sobrepasando la UAF que para la zona se encuentra entre 34 y 46 hectáreas, contraviniendo la prohibición expresa del inciso 9 del artículo 72 de la Ley 160 de 1994, generando un presunto detrimento en el patrimonio de la Nación...</t>
    </r>
  </si>
  <si>
    <r>
      <rPr>
        <b/>
        <sz val="11"/>
        <color indexed="8"/>
        <rFont val="Arial Narrow"/>
        <family val="2"/>
      </rPr>
      <t xml:space="preserve">Hallazgo 2. </t>
    </r>
    <r>
      <rPr>
        <sz val="11"/>
        <color indexed="8"/>
        <rFont val="Arial Narrow"/>
        <family val="2"/>
      </rPr>
      <t xml:space="preserve"> Se verificaron trece predios ubicados en los mcpios de Pto Carreño y la Primavera en Vichada,  los cuales provienen de adjudicación de baldíos y  suman un área de 17526 has, sobrepasando la UAF que se encuentra entre 946 y 1294 has, contraviniendo la prohibición expresa del párrafo 9 del art 72 Ley 160/94, generando presunto detrimento en el patrimonio en la cuantía de $ 5.882.111.018...</t>
    </r>
  </si>
  <si>
    <r>
      <rPr>
        <b/>
        <sz val="11"/>
        <color indexed="8"/>
        <rFont val="Arial Narrow"/>
        <family val="2"/>
      </rPr>
      <t>Hallazgo 3.</t>
    </r>
    <r>
      <rPr>
        <sz val="11"/>
        <color indexed="8"/>
        <rFont val="Arial Narrow"/>
        <family val="2"/>
      </rPr>
      <t xml:space="preserve">  Se verificaron tres predios ubicados en el mcpio de La Primavera - Vichada, q provienen de adjudicación de baldíos y suman un área de 5005 has, sobrepasando la UAF que se encuentra entre 946 y 1294 has, contraviniendo la prohibición expresa del n° 9 del art 72  Ley 160 /94, generando detrimento en el patrimonio en cuantía de $32258230, ...</t>
    </r>
  </si>
  <si>
    <r>
      <rPr>
        <b/>
        <sz val="11"/>
        <color indexed="8"/>
        <rFont val="Arial Narrow"/>
        <family val="2"/>
      </rPr>
      <t xml:space="preserve">Hallazgo 4.  </t>
    </r>
    <r>
      <rPr>
        <sz val="11"/>
        <color indexed="8"/>
        <rFont val="Arial Narrow"/>
        <family val="2"/>
      </rPr>
      <t>Se verificaron tres predios ubicados en el municipio de Puerto Gaitán - Meta, los cuales provienen de adjudicación de baldíos y suman un área de 3948 has, sobrepasando la UAF que para la zona se encuentra entre 680  a 920 has, contraviniendo la prohibición expresa del párrafo 9 del art 72  Ley 160 /94, generando detrimento en el patrimonio  en la cuantía de $ 2.215.333.800, ...</t>
    </r>
  </si>
  <si>
    <r>
      <rPr>
        <b/>
        <sz val="11"/>
        <color indexed="8"/>
        <rFont val="Arial Narrow"/>
        <family val="2"/>
      </rPr>
      <t>Hallazgo 5.</t>
    </r>
    <r>
      <rPr>
        <sz val="11"/>
        <color indexed="8"/>
        <rFont val="Arial Narrow"/>
        <family val="2"/>
      </rPr>
      <t xml:space="preserve">  Se verificaron diez  predios ubicados en el mcpio de Pto Lopez - Meta, los cuales provienen de adjudicación de Baldíos y suman el área de 3104 has, sobrepasando la UAF que para esta zona se encuentra entre 680 a 920 has contraviniendo con la funcion expresa del parrafo 9 del art 72  Ley 160 /94, generando  detrimento en le patrimonio de la Nación en la cuantia de $6.694.093.980, ...</t>
    </r>
  </si>
  <si>
    <r>
      <rPr>
        <b/>
        <sz val="11"/>
        <color indexed="8"/>
        <rFont val="Arial Narrow"/>
        <family val="2"/>
      </rPr>
      <t xml:space="preserve">Hallazgo 6. </t>
    </r>
    <r>
      <rPr>
        <sz val="11"/>
        <color indexed="8"/>
        <rFont val="Arial Narrow"/>
        <family val="2"/>
      </rPr>
      <t xml:space="preserve"> Se verificaron tres predios ubicados en el mcpio de Pto Lopez - Meta, los cuales provienen de adjudicación de Baldíos y suman el área de 2953 has, sobrepasando la UAF que para esta zona se encuentra entre 680 a 920 has contraviniendo con la funcion expresa del parrafo 9 del art 72 Ley 160/94, generanndo un presunto detrimento en le patrimonio de la Nación en la cuantia de $5.678.100.875</t>
    </r>
  </si>
  <si>
    <r>
      <rPr>
        <b/>
        <sz val="11"/>
        <color indexed="8"/>
        <rFont val="Arial Narrow"/>
        <family val="2"/>
      </rPr>
      <t xml:space="preserve">Hallazgo 7. </t>
    </r>
    <r>
      <rPr>
        <sz val="11"/>
        <color indexed="8"/>
        <rFont val="Arial Narrow"/>
        <family val="2"/>
      </rPr>
      <t xml:space="preserve"> Se verificaron tres  predios ubicados en el mcpio de Pto Lopez - Meta, los cuales provienen de adjudicación de Baldíos y suman el área de 2550 has, sobrepasando la UAF que para esta zona se encuentra entre 680 a 920 has contraviniendo con la funcion expresa del parrafo 9 del art 72 Ley 160 /94, generanndo  detrimento en le patrimonio de la Nación en la cuantia de $723.320.600, ...</t>
    </r>
  </si>
  <si>
    <r>
      <rPr>
        <b/>
        <sz val="11"/>
        <color indexed="8"/>
        <rFont val="Arial Narrow"/>
        <family val="2"/>
      </rPr>
      <t xml:space="preserve">Hallazgo 8.  </t>
    </r>
    <r>
      <rPr>
        <sz val="11"/>
        <color indexed="8"/>
        <rFont val="Arial Narrow"/>
        <family val="2"/>
      </rPr>
      <t>Se verificaron cinco predios ubicados en los mcpos Sta Rosalia y la primavera (Vichada) los cuales provienen de adjudicación de Baldíos y suman el área de 6585 has sobrepasando la UAF que para esta zona se encuentra entre 946 y 1294 has contraviniendo con la funcion expresa del N° 9 del art 72  Ley 160/94, generando  detrimento en el patrimonio de la Nación en la cuantia de $758254000...</t>
    </r>
  </si>
  <si>
    <r>
      <rPr>
        <b/>
        <sz val="11"/>
        <color indexed="8"/>
        <rFont val="Arial Narrow"/>
        <family val="2"/>
      </rPr>
      <t>Hallazgo 17</t>
    </r>
    <r>
      <rPr>
        <sz val="11"/>
        <color indexed="8"/>
        <rFont val="Arial Narrow"/>
        <family val="2"/>
      </rPr>
      <t xml:space="preserve">.  Información Base de datos INCODER. La inscripción de un predio en el registro de tierras despojadas requiere de una serie de validaciones que debe efectuar la Unidad a través de las bases de datos de las entidades incolucradas en el proceso, perminitiendo entre otras, generar información fidedigna como prueba que vincule al solicitante con el predio objeto de la restitución, tal como lo estipula la ley. El Instituto Colombiano de Desarrollo Rural es una entidad que cumple un papel fundamental en el proceso anteriormente mencionado, teniendo en cuenta que se encarga de la administración de los predios baldios de propiedad del estado, asi como la adjudicación de los mismos. </t>
    </r>
  </si>
  <si>
    <r>
      <rPr>
        <b/>
        <sz val="11"/>
        <color indexed="8"/>
        <rFont val="Arial Narrow"/>
        <family val="2"/>
      </rPr>
      <t>Hallazgo 1.</t>
    </r>
    <r>
      <rPr>
        <sz val="11"/>
        <color indexed="8"/>
        <rFont val="Arial Narrow"/>
        <family val="2"/>
      </rPr>
      <t xml:space="preserve"> El INCODER suscribió el contrato interadministrativo No. 370 de 2011, con el IGAC, en cuya cláusula primera, Objeto, se estipula la prestación de servicios por parte del IGAC. Las asignaciones presupuestales para la ejecución de este aparte del objeto contractual, están relacionados en el numeral 7  ordenes 1 y 2, donde se observa la apropiación de 100 millones para estas actividades.</t>
    </r>
  </si>
  <si>
    <r>
      <rPr>
        <b/>
        <sz val="11"/>
        <color indexed="8"/>
        <rFont val="Arial Narrow"/>
        <family val="2"/>
      </rPr>
      <t xml:space="preserve">Hallazgo 2. </t>
    </r>
    <r>
      <rPr>
        <sz val="11"/>
        <color indexed="8"/>
        <rFont val="Arial Narrow"/>
        <family val="2"/>
      </rPr>
      <t>El contrato interadministrativo No. 370 del 9 de mayo de 2011, con término de duración hasta el 31 de diciembre de 2011, fue pactado por valor de $1.638 millones; sin embargo, la ejecución presupuestal tan solo ascendió a $1.150 millones que corresponde al 70.2% del valor estipulado, dejando de ejecutarse $488 millones...</t>
    </r>
  </si>
  <si>
    <r>
      <rPr>
        <b/>
        <sz val="11"/>
        <color indexed="8"/>
        <rFont val="Arial Narrow"/>
        <family val="2"/>
      </rPr>
      <t xml:space="preserve">Hallazgo 4. </t>
    </r>
    <r>
      <rPr>
        <sz val="11"/>
        <color indexed="8"/>
        <rFont val="Arial Narrow"/>
        <family val="2"/>
      </rPr>
      <t>El contrato 370 de 2011, se suscribió en desarrollo del Convenio Marco de Cooperación 4161 de diciembre 31 de 2010, celebrado entre INCODER e IGAC, con el propósito de garantizar, el flujo de información y la realización de avalúos comerciales atendiendo a que el IGAC es autoridad en ésta materia. El convenio marco tenía una duración de 2 años, de tal manera que se encontraba vigente.</t>
    </r>
  </si>
  <si>
    <r>
      <rPr>
        <b/>
        <sz val="11"/>
        <color indexed="8"/>
        <rFont val="Arial Narrow"/>
        <family val="2"/>
      </rPr>
      <t xml:space="preserve">Hallazgo 6. </t>
    </r>
    <r>
      <rPr>
        <sz val="11"/>
        <color indexed="8"/>
        <rFont val="Arial Narrow"/>
        <family val="2"/>
      </rPr>
      <t>Ejecución del Convenio de Cooperación 788 En el acta No. 7 del Comité de Coordinación del convenio, del 24 de julio de 2012, se consignan las consideraciones para la modificación del convenio, las cuales responden a que a la fecha se lleva un 70% de ejecución presupuestal y que el cronograma establecido tiene actividades que van más allá del plazo estipulado, por lo que se identifica.</t>
    </r>
  </si>
  <si>
    <r>
      <rPr>
        <b/>
        <sz val="11"/>
        <color indexed="8"/>
        <rFont val="Arial Narrow"/>
        <family val="2"/>
      </rPr>
      <t>Hallazgo 7.</t>
    </r>
    <r>
      <rPr>
        <sz val="11"/>
        <color indexed="8"/>
        <rFont val="Arial Narrow"/>
        <family val="2"/>
      </rPr>
      <t xml:space="preserve"> Cláusula Convenio 1096 , Efectuada la revisión documental del convenio, se constató el incumplimiento de la precitada cláusula, consistente en: i) Las solicitudes de prórroga no se efectuaron con la antelación requerida, ii) No se evidencia la intervención del supervisor del convenio, iii) Se suscribieron cuatro prórrogas sucesivas que sumadas superan ampliamente el plazo...</t>
    </r>
  </si>
  <si>
    <r>
      <rPr>
        <b/>
        <sz val="11"/>
        <color indexed="8"/>
        <rFont val="Arial Narrow"/>
        <family val="2"/>
      </rPr>
      <t>Hallazgo 8.</t>
    </r>
    <r>
      <rPr>
        <sz val="11"/>
        <color indexed="8"/>
        <rFont val="Arial Narrow"/>
        <family val="2"/>
      </rPr>
      <t xml:space="preserve"> Publicaciones (Convenio 1096) En Anexo 1, ficha del proyecto, el numeral 7º cuadro del presupuesto, contempla para publicaciones (resoluciones iniciales y finales) la cantidad de 114 unidades por valor de $260.000 c/u, para un total asignado de $ 29.640.000, suma que se debería utilizar solamente en la publicación de resoluciones proferidas dentro de los procesos, no para publicación.</t>
    </r>
  </si>
  <si>
    <r>
      <rPr>
        <b/>
        <sz val="11"/>
        <color indexed="8"/>
        <rFont val="Arial Narrow"/>
        <family val="2"/>
      </rPr>
      <t xml:space="preserve">Hallazgo 9. </t>
    </r>
    <r>
      <rPr>
        <sz val="11"/>
        <color indexed="8"/>
        <rFont val="Arial Narrow"/>
        <family val="2"/>
      </rPr>
      <t>Costos de montaje, seguimiento y evaluación del proyecto (Convenio de Cooperación 1096 de 2013) para garantizar el adecuado desarrollo y ejecución del proyecto, además de los profesionales asignados por la OIM para el monitoreo, administrativamente requiere de unidades de apoyo (financiera, legal, tiquetes, entre otras). Sin embargo, el numeral 3º - Monitoreo, evaluación y seguimiento</t>
    </r>
  </si>
  <si>
    <r>
      <rPr>
        <b/>
        <sz val="11"/>
        <color indexed="8"/>
        <rFont val="Arial Narrow"/>
        <family val="2"/>
      </rPr>
      <t xml:space="preserve">Hallazgo 10. </t>
    </r>
    <r>
      <rPr>
        <sz val="11"/>
        <color indexed="8"/>
        <rFont val="Arial Narrow"/>
        <family val="2"/>
      </rPr>
      <t>Prórrogas convenios falta grave de planeación teniendo en cuenta que se fijó un plazo de ejecución de 3.5 meses con un valor de $14.550 millones, repartidos así: INCODER $10.550 millones; ACDI/VOCA con $3.851 millones y $148 millones en especie. Se puede observar que las metas planteadas eran muchas para el plazo de ejecución fijado en el convenio...</t>
    </r>
  </si>
  <si>
    <r>
      <rPr>
        <b/>
        <sz val="11"/>
        <color indexed="8"/>
        <rFont val="Arial Narrow"/>
        <family val="2"/>
      </rPr>
      <t xml:space="preserve">Hallazgo 14. </t>
    </r>
    <r>
      <rPr>
        <sz val="11"/>
        <color indexed="8"/>
        <rFont val="Arial Narrow"/>
        <family val="2"/>
      </rPr>
      <t>Ausencia de avance en los procesos de dotación y legalización en el marco del Convenio 637 de 2012, Para lograr la legalización de los territorios étnicos se propuso contar en primera medida con los estudios técnicos requeridos para decidir la formalización de Resguardos Indígenas y Territorios Colectivos de comunidades negras. Se trataba en general de casos cuyas solicitudes...</t>
    </r>
  </si>
  <si>
    <r>
      <rPr>
        <b/>
        <sz val="11"/>
        <color indexed="8"/>
        <rFont val="Arial Narrow"/>
        <family val="2"/>
      </rPr>
      <t xml:space="preserve">Hallazgo 15. </t>
    </r>
    <r>
      <rPr>
        <sz val="11"/>
        <color indexed="8"/>
        <rFont val="Arial Narrow"/>
        <family val="2"/>
      </rPr>
      <t>Coordinación Intra-institucional, A partir de la revisión del expediente de titulación de tierras al Consejo Comunitario de Comunidades Negras Los Olivos, se evidenció que se surtieron procesos de adjudicación de baldíos, comprendidos dentro del Territorio Colectivo. Lo que advierte sobre la falta de interacción y comunicación entre las dependencias involucradas en el proceso,...</t>
    </r>
  </si>
  <si>
    <r>
      <rPr>
        <b/>
        <sz val="11"/>
        <color indexed="8"/>
        <rFont val="Arial Narrow"/>
        <family val="2"/>
      </rPr>
      <t>Hallazgo 21.</t>
    </r>
    <r>
      <rPr>
        <sz val="11"/>
        <color indexed="8"/>
        <rFont val="Arial Narrow"/>
        <family val="2"/>
      </rPr>
      <t xml:space="preserve"> Comunicación a las comunidades de las solicitudes de certificaciones, afirma la entidad en su respuesta, se pudo haber obtenido la información de contacto a través de los espacios de representación nacional o con las bases de datos que por competencia maneja el Ministerio del Interior, y de esta manera se habría cumplido con lo estipulado en el mencionado documento que regla este...</t>
    </r>
  </si>
  <si>
    <r>
      <rPr>
        <b/>
        <sz val="11"/>
        <color indexed="8"/>
        <rFont val="Arial Narrow"/>
        <family val="2"/>
      </rPr>
      <t>Hallazgo 22</t>
    </r>
    <r>
      <rPr>
        <sz val="11"/>
        <color indexed="8"/>
        <rFont val="Arial Narrow"/>
        <family val="2"/>
      </rPr>
      <t>. Grado de avance en la línea de Fortalecimiento Organizativo, Social e Institucional, La existencia de los informes de caracterización si bien es muestra del cumplimiento de compromisos contractuales, no implica en sí misma la apropiación de los conocimientos. No se encuentran documentos de soporte que den cuenta de la incidencia proveniente de los informes en el accionar de la entidad</t>
    </r>
  </si>
  <si>
    <r>
      <rPr>
        <b/>
        <sz val="11"/>
        <color indexed="8"/>
        <rFont val="Arial Narrow"/>
        <family val="2"/>
      </rPr>
      <t>Hallazgo 24.</t>
    </r>
    <r>
      <rPr>
        <sz val="11"/>
        <color indexed="8"/>
        <rFont val="Arial Narrow"/>
        <family val="2"/>
      </rPr>
      <t xml:space="preserve"> Principio de eficacia en la ejecución presupuestal, Por lo tanto, el traslado de recursos a contratos con el Banco Agrario evidencia la falta de eficacia en la ejecución de los recursos comprometidos con los beneficiarios por parte de la DTAE del INCODER. Así mismo, la suscripción de estos contratos genera incremento de costos por el desarrollo de los trámites para su cumplimiento.</t>
    </r>
  </si>
  <si>
    <r>
      <rPr>
        <b/>
        <sz val="11"/>
        <color indexed="8"/>
        <rFont val="Arial Narrow"/>
        <family val="2"/>
      </rPr>
      <t xml:space="preserve">Hallazgo 25. </t>
    </r>
    <r>
      <rPr>
        <sz val="11"/>
        <color indexed="8"/>
        <rFont val="Arial Narrow"/>
        <family val="2"/>
      </rPr>
      <t>Ejecución de los pagos en los años 2012 y 2013 con constitución de cuentas por pagar que superan el 50% del valor de los proyectos de inversión de la DTAE, La DTAE del INCODER manifiesta que el Estado ha reconocido los derechos a las Comunidades Étnicas desde la Constitución Política de 1991, garantizando que todos los procesos adelantados en beneficio de dichas comunidades sean...</t>
    </r>
  </si>
  <si>
    <r>
      <rPr>
        <b/>
        <sz val="11"/>
        <color indexed="8"/>
        <rFont val="Arial Narrow"/>
        <family val="2"/>
      </rPr>
      <t>Hallazgo 27.</t>
    </r>
    <r>
      <rPr>
        <sz val="11"/>
        <color indexed="8"/>
        <rFont val="Arial Narrow"/>
        <family val="2"/>
      </rPr>
      <t xml:space="preserve"> Cumplimiento objetivos contemplados en el Convenio 637 de 2012, teniendo en cuenta que a la fecha de suscripción del contrato ya se contaba con un Plan General de la entidad para realizar la sistematización, lo cual hacía parte de otro contrato, el Comité Técnico del Convenio 637, según afirma la entidad, en su segunda reunión: “consideró no procedente ejecutar el componente dentro..</t>
    </r>
  </si>
  <si>
    <r>
      <rPr>
        <b/>
        <sz val="11"/>
        <color indexed="8"/>
        <rFont val="Arial Narrow"/>
        <family val="2"/>
      </rPr>
      <t xml:space="preserve">Hallazgo 28. </t>
    </r>
    <r>
      <rPr>
        <sz val="11"/>
        <color indexed="8"/>
        <rFont val="Arial Narrow"/>
        <family val="2"/>
      </rPr>
      <t xml:space="preserve"> Liquidación Convenios de Asociación 553 de 2012 y 589 Pontificia Universidad Javeriana de Cali; Contrato interadministrativo 370  de 2011 con el IGAC, Convenio de cooperación 788 de 2013 con la Organización Internacional para las Migraciones - OIM, y Convenio 637 de 2012 con la organización ACDI/VOCA,...</t>
    </r>
  </si>
  <si>
    <r>
      <rPr>
        <b/>
        <sz val="11"/>
        <color indexed="8"/>
        <rFont val="Arial Narrow"/>
        <family val="2"/>
      </rPr>
      <t xml:space="preserve">Hallazgo 30. </t>
    </r>
    <r>
      <rPr>
        <sz val="11"/>
        <color indexed="8"/>
        <rFont val="Arial Narrow"/>
        <family val="2"/>
      </rPr>
      <t xml:space="preserve"> Funciones de supervisión de los Convenios 1096 y 553, Las entidades públicas están obligadas a vigilar permanentemente la correcta ejecución del objeto contratado a través de un supervisor o un interventor, según corresponda, La cláusula décima sexta, determina que la vigilancia y control del presente convenio será ejercida por el Director Técnico de Asuntos Étnicos, ....</t>
    </r>
  </si>
  <si>
    <r>
      <rPr>
        <b/>
        <sz val="11"/>
        <color indexed="8"/>
        <rFont val="Arial Narrow"/>
        <family val="2"/>
      </rPr>
      <t>Hallazgo 33.</t>
    </r>
    <r>
      <rPr>
        <sz val="11"/>
        <color indexed="8"/>
        <rFont val="Arial Narrow"/>
        <family val="2"/>
      </rPr>
      <t xml:space="preserve">  Rol de control interno para atender la Denuncia, Lo anterior, representa debilidades en relación con las funciones de la oficina de Control Interno en cuento a los trámites y roles que está llamada a atender la dependencia, más aún cuando lo que se encuentra de por medio son presuntas faltas disciplinarias de funcionarios internos.</t>
    </r>
  </si>
  <si>
    <r>
      <rPr>
        <b/>
        <sz val="11"/>
        <color indexed="8"/>
        <rFont val="Arial Narrow"/>
        <family val="2"/>
      </rPr>
      <t xml:space="preserve">Hallazgo 37. </t>
    </r>
    <r>
      <rPr>
        <sz val="11"/>
        <color indexed="8"/>
        <rFont val="Arial Narrow"/>
        <family val="2"/>
      </rPr>
      <t>Mecanismos de contingencia, gestión frente a la contradicción de las políticas públicas y comunicación del riesgo de pérdida de recursos públicos destinados a proyectos productivos de comunidades étnicas, Durante la visita de campo realizada por los funcionarios de la CGR ...</t>
    </r>
  </si>
  <si>
    <r>
      <rPr>
        <b/>
        <sz val="11"/>
        <color indexed="8"/>
        <rFont val="Arial Narrow"/>
        <family val="2"/>
      </rPr>
      <t>Hallazgo 1.</t>
    </r>
    <r>
      <rPr>
        <sz val="11"/>
        <color indexed="8"/>
        <rFont val="Arial Narrow"/>
        <family val="2"/>
      </rPr>
      <t xml:space="preserve"> Incumplimiento Constitucional . 
El MINISTERIO DE AGRICULTURA Y DESARROLLO RURAL, pese a la obligación internacional de que es objeto el Estado Colombiano por el reconocimiento de la vulneración de derechos humanos de las comunidades de afrodescendientes de los Consejos Comunitarios de Jiguamiandó y Curvaradó como órgano rector de políticas para el sector agropecuario,                                                      </t>
    </r>
  </si>
  <si>
    <r>
      <rPr>
        <b/>
        <sz val="11"/>
        <color indexed="8"/>
        <rFont val="Arial Narrow"/>
        <family val="2"/>
      </rPr>
      <t xml:space="preserve">Hallazgo 2. </t>
    </r>
    <r>
      <rPr>
        <sz val="11"/>
        <color indexed="8"/>
        <rFont val="Arial Narrow"/>
        <family val="2"/>
      </rPr>
      <t xml:space="preserve"> Incumplimiento Requerimiento de la Corte
 La actividad del INSTITUTO COLOMBIANO DE DESARROLLO RURAL “INCODER” debe ir incursa en otras actividades, las cuales no se soportaron ni documentaron para el proceso auditor. (...)  En conclusión, para la Contraloría la orden impartida por la Corte Constitucional, debe entenderse que es responsabilidad de todos las entidades públicas que tengan que ver con la problemática a resolver, no es de recibo, que se limiten responsabilidades institucionales, o auto responsabilidades, en asuntos vitales tales como la definición las características socioeconómicas de las comunidades asentadas en dichos territorios;  la situación fáctica y jurídica en que se encuentran los consejos, los riesgos y potencialidades para la protección de los territorios; y determinación de los obstáculos jurídicos que impiden la protección efectiva de dichos territorios; y los mecanismos para garantizar la restitución efectiva de los territorios incluido el establecimiento de presunciones de ilegalidad de las transacciones realizadas sobre dichos territorios. Los cuales consideramos son temas que interesan y deben ser prioritariamente avocados por el MINISTERIO DE AGRICULTURA Y DESARROLLO RURAL, sus entidades adscritas y vinculadas entre otros por el INSTITUTO COLOMBIANO DE DESARROLLO RURAL “INCODER””.</t>
    </r>
  </si>
  <si>
    <r>
      <rPr>
        <b/>
        <sz val="11"/>
        <color indexed="8"/>
        <rFont val="Arial Narrow"/>
        <family val="2"/>
      </rPr>
      <t xml:space="preserve">Hallazgo 3. </t>
    </r>
    <r>
      <rPr>
        <sz val="11"/>
        <color indexed="8"/>
        <rFont val="Arial Narrow"/>
        <family val="2"/>
      </rPr>
      <t>Incumplimiento diseño de Política Pública (Agropecuaria)  
El máximo órgano rector de la política agropecuaria, MINISTERIO DE AGRICULTURA Y DESARROLLO RURAL, respecto al cumplimiento de esta orden, responden contrario a lo ordenado en la ley  y por la misma Corte Constitucional  “…es importante señalar que la política pública en materia de desplazamiento forzado, es competencia de la Agencia Presidencial Para la Acción Social y la Cooperación Internacional   … es de resaltar que la orden de la Corte Constitucional está dirigida exclusivamente al Ministerio del Interior y de Justicia y al Programa Presidencial Acción Social, en consecuencia, este Ministerio y el INSTITUTO COLOMBIANO DE DESARROLLO RURAL “INCODER”, tal y como se ha manifestado en todas las actuaciones administrativas, estará presto a aportar la información que se requiera para facilitar la entrega y de la misma forma, prestar todo el soporte técnico necesario para el día de (sic) en que se programe la diligencia,  así como a prestar la colaboración correspondiente de acuerdo a nuestras competencias…”</t>
    </r>
  </si>
  <si>
    <r>
      <rPr>
        <b/>
        <sz val="11"/>
        <color indexed="8"/>
        <rFont val="Arial Narrow"/>
        <family val="2"/>
      </rPr>
      <t xml:space="preserve">Hallazgo 2. </t>
    </r>
    <r>
      <rPr>
        <sz val="11"/>
        <color indexed="8"/>
        <rFont val="Arial Narrow"/>
        <family val="2"/>
      </rPr>
      <t>Acumulación de terrenos baldíos por parte de particulares a partir de actualizaciones de área sin el lleno de requisitos. Hallazgo dirigido a la Superintentendencia de Notariado y Registro</t>
    </r>
  </si>
  <si>
    <r>
      <rPr>
        <b/>
        <sz val="11"/>
        <color indexed="8"/>
        <rFont val="Arial Narrow"/>
        <family val="2"/>
      </rPr>
      <t xml:space="preserve">Hallazgo 3. </t>
    </r>
    <r>
      <rPr>
        <sz val="11"/>
        <color indexed="8"/>
        <rFont val="Arial Narrow"/>
        <family val="2"/>
      </rPr>
      <t>Deficiente gestión jurídica del INCODER en la recuperación de los terrenos baldíos acumulados irregularmente por particulares.</t>
    </r>
  </si>
  <si>
    <r>
      <rPr>
        <b/>
        <sz val="11"/>
        <color theme="1"/>
        <rFont val="Arial Narrow"/>
        <family val="2"/>
      </rPr>
      <t xml:space="preserve">Hallazgo 1. </t>
    </r>
    <r>
      <rPr>
        <sz val="11"/>
        <color theme="1"/>
        <rFont val="Arial Narrow"/>
        <family val="2"/>
      </rPr>
      <t>GESTION PROYECTO ADQUISICIÓN DE TIERRAS.  Para la vigencia 2012 el INCODER apropió recursos del presupuesto asignado, por valor de $8,000 miilones, para el proy+E106:E175ecto de "Adquisición de Tierras a Comunidades Indígenas del Cauca - Decreto 982 de 1999". Para su ejecución, el INCODER trasladó en dicha vigencia $7,220,8 millones al Convenio No.789 de 2011...</t>
    </r>
  </si>
  <si>
    <r>
      <rPr>
        <b/>
        <sz val="11"/>
        <color indexed="8"/>
        <rFont val="Arial Narrow"/>
        <family val="2"/>
      </rPr>
      <t>Hallazgo 2.</t>
    </r>
    <r>
      <rPr>
        <sz val="11"/>
        <color indexed="8"/>
        <rFont val="Arial Narrow"/>
        <family val="2"/>
      </rPr>
      <t xml:space="preserve"> TITULACION DE PREDIOS ADQUIRIDOS A RESGUARDOS INDÍGENAS DEL CAUCA. En la ejecución del proyecto de Inversión "Adquisición de Tierras a Comunidades Indígenas del Cauca - Decreto 982 de 1999", durante la vigencia fiscal 2013, con recursos de reserva presupuestal y cuentas por pagar vigencia 2012 por valor de $7,220 millones, el INCODER adquirió 22 predios...</t>
    </r>
  </si>
  <si>
    <r>
      <rPr>
        <b/>
        <sz val="11"/>
        <color indexed="8"/>
        <rFont val="Arial Narrow"/>
        <family val="2"/>
      </rPr>
      <t>Hallazgo  3.</t>
    </r>
    <r>
      <rPr>
        <sz val="11"/>
        <color indexed="8"/>
        <rFont val="Arial Narrow"/>
        <family val="2"/>
      </rPr>
      <t xml:space="preserve">  SEGUIMIENTO EJECUCIÓN RECURSOS CONVENIO BANCO AGRARIO. Dentro del Convenio No.789 de 201, suscrito entre el Banco Agrario y el INCODER, para el pago de los predios adquiridos en el marco del proyecto "Adquisición de Tierras a Comunidades Indígenas del Cauca", no se establecieron mecanismos de control o seguimiento a la ejecución de los recursos trasladados para...</t>
    </r>
  </si>
  <si>
    <r>
      <rPr>
        <b/>
        <sz val="11"/>
        <color indexed="8"/>
        <rFont val="Arial Narrow"/>
        <family val="2"/>
      </rPr>
      <t>Hallazgo 4. COMPROMISOS ACTA 21 DE NOVIEMBRE DE 2009</t>
    </r>
    <r>
      <rPr>
        <sz val="11"/>
        <color indexed="8"/>
        <rFont val="Arial Narrow"/>
        <family val="2"/>
      </rPr>
      <t>. En el acta operativa derivada del Decreto 982 de 1999, de fecha 21 de noviembre de 2009, el INCODER  se comprometió con el CRIC a destinar recursos necesarios y suficientes para adelantar los estudios socieconómicos que permitieran constituir y/o ampliar los Resguardos a 27 comunidades Indígenas...</t>
    </r>
  </si>
  <si>
    <r>
      <rPr>
        <b/>
        <sz val="11"/>
        <color indexed="8"/>
        <rFont val="Arial Narrow"/>
        <family val="2"/>
      </rPr>
      <t>Hallazgo  5. GESTION DOCUMENTAL</t>
    </r>
    <r>
      <rPr>
        <sz val="11"/>
        <color indexed="8"/>
        <rFont val="Arial Narrow"/>
        <family val="2"/>
      </rPr>
      <t>. En la revisión efectuada a los expedientes contentivos de los procesos de adquisición de predios adelantados por la Dirección Territorial Cauca del INCODER, se observó debilidades en el manejo documental, debido a que los oficios que remiten y/o reciben información relacionada con el trámite de compra de tierras de las vigencias auditadas, visitas, ...</t>
    </r>
  </si>
  <si>
    <r>
      <rPr>
        <b/>
        <sz val="11"/>
        <color indexed="8"/>
        <rFont val="Arial Narrow"/>
        <family val="2"/>
      </rPr>
      <t>Hallazgo 6. CONTRATOS DE PRESTACION DE SERVICIOS PROFESIONALES</t>
    </r>
    <r>
      <rPr>
        <sz val="11"/>
        <color indexed="8"/>
        <rFont val="Arial Narrow"/>
        <family val="2"/>
      </rPr>
      <t>. Se evidenció que el INCODER tanto nivel Central como en Dirección Territorial Cauca, para ejecutar el proyecto "Adquisición de Tierras para comunidades Indígenas del Cauca-Decreto 982 de 1999", viene suscribiendo Contratos de Prestación de Servicios Profesionales en forma sucesiva con los mismos profesionales, ...</t>
    </r>
  </si>
  <si>
    <r>
      <rPr>
        <b/>
        <sz val="11"/>
        <color indexed="8"/>
        <rFont val="Arial Narrow"/>
        <family val="2"/>
      </rPr>
      <t>Hallazgo 7.  GIRO DE LOS RECURSOS CONVENIO 789 DE 2011.</t>
    </r>
    <r>
      <rPr>
        <sz val="11"/>
        <color indexed="8"/>
        <rFont val="Arial Narrow"/>
        <family val="2"/>
      </rPr>
      <t xml:space="preserve"> Para el convenio interadministrativo No.789 de 2011, suscrito con el Banco Agrario, con un valor inicial de $32,263,000,000, se realziaron dos adiciones en valor, forma y traslado de recurso. La primera de ellas, sin fecha, lo modifica en los siguientes términos:...</t>
    </r>
  </si>
  <si>
    <r>
      <rPr>
        <b/>
        <sz val="11"/>
        <color indexed="8"/>
        <rFont val="Arial Narrow"/>
        <family val="2"/>
      </rPr>
      <t>Hallazgo 8. LIQUIDACION CONVENIO No.553 DE 2012</t>
    </r>
    <r>
      <rPr>
        <sz val="11"/>
        <color indexed="8"/>
        <rFont val="Arial Narrow"/>
        <family val="2"/>
      </rPr>
      <t>. El INCODER suscribió el Convenio 553 del 30 de Julio de 2012, con la Universidad Javeriana, cuyo objeto consistió en "Aunar recursos técnicos, administrativos, financieros y humanos para desarrollar un estudio de caracterización de derchos, posesión y aspiraciones territoriales étnicas en los Departamentos ...</t>
    </r>
  </si>
  <si>
    <r>
      <rPr>
        <b/>
        <sz val="11"/>
        <color indexed="8"/>
        <rFont val="Arial Narrow"/>
        <family val="2"/>
      </rPr>
      <t xml:space="preserve">Hallazgo 1. </t>
    </r>
    <r>
      <rPr>
        <sz val="11"/>
        <color indexed="8"/>
        <rFont val="Arial Narrow"/>
        <family val="2"/>
      </rPr>
      <t xml:space="preserve">Informes de supervisión y contratistas contratos de prestación de servicios 020, 022, 029, 035, 036, 037, 052, 069, 103,107, 108 y 150 de 2016 </t>
    </r>
  </si>
  <si>
    <r>
      <rPr>
        <b/>
        <sz val="11"/>
        <color indexed="8"/>
        <rFont val="Arial Narrow"/>
        <family val="2"/>
      </rPr>
      <t xml:space="preserve">Hallazgo 2. </t>
    </r>
    <r>
      <rPr>
        <sz val="11"/>
        <color indexed="8"/>
        <rFont val="Arial Narrow"/>
        <family val="2"/>
      </rPr>
      <t>Soportabilidad contable gastos operativos convenio 137 de 2016.</t>
    </r>
  </si>
  <si>
    <r>
      <rPr>
        <b/>
        <sz val="11"/>
        <color indexed="8"/>
        <rFont val="Arial Narrow"/>
        <family val="2"/>
      </rPr>
      <t xml:space="preserve">Hallazgo 3. </t>
    </r>
    <r>
      <rPr>
        <sz val="11"/>
        <color indexed="8"/>
        <rFont val="Arial Narrow"/>
        <family val="2"/>
      </rPr>
      <t xml:space="preserve">Acciones de mejora gestión archivística. </t>
    </r>
  </si>
  <si>
    <r>
      <rPr>
        <b/>
        <sz val="11"/>
        <color indexed="8"/>
        <rFont val="Arial Narrow"/>
        <family val="2"/>
      </rPr>
      <t>Hallazgo 2.</t>
    </r>
    <r>
      <rPr>
        <sz val="11"/>
        <color indexed="8"/>
        <rFont val="Arial Narrow"/>
        <family val="2"/>
      </rPr>
      <t xml:space="preserve"> Soportabilidad contable gastos operativos convenio 137 de 2016.</t>
    </r>
  </si>
  <si>
    <r>
      <rPr>
        <b/>
        <sz val="11"/>
        <color indexed="8"/>
        <rFont val="Arial Narrow"/>
        <family val="2"/>
      </rPr>
      <t>Hallazgo 3.</t>
    </r>
    <r>
      <rPr>
        <sz val="11"/>
        <color indexed="8"/>
        <rFont val="Arial Narrow"/>
        <family val="2"/>
      </rPr>
      <t xml:space="preserve"> Acciones de mejora gestión archivística. </t>
    </r>
  </si>
  <si>
    <r>
      <rPr>
        <b/>
        <sz val="11"/>
        <color indexed="8"/>
        <rFont val="Arial Narrow"/>
        <family val="2"/>
      </rPr>
      <t xml:space="preserve">Hallazgo  4. </t>
    </r>
    <r>
      <rPr>
        <sz val="11"/>
        <color indexed="8"/>
        <rFont val="Arial Narrow"/>
        <family val="2"/>
      </rPr>
      <t>Contrato de suministros 406.2016 – requisitos de pago (D1)</t>
    </r>
  </si>
  <si>
    <r>
      <rPr>
        <b/>
        <sz val="11"/>
        <color indexed="8"/>
        <rFont val="Arial Narrow"/>
        <family val="2"/>
      </rPr>
      <t xml:space="preserve">Hallazgo 5. </t>
    </r>
    <r>
      <rPr>
        <sz val="11"/>
        <color indexed="8"/>
        <rFont val="Arial Narrow"/>
        <family val="2"/>
      </rPr>
      <t xml:space="preserve">Soportes de ejecución convenios en gasto público social. </t>
    </r>
  </si>
  <si>
    <r>
      <rPr>
        <b/>
        <sz val="11"/>
        <color indexed="8"/>
        <rFont val="Arial Narrow"/>
        <family val="2"/>
      </rPr>
      <t xml:space="preserve">Hallazgo 6. </t>
    </r>
    <r>
      <rPr>
        <sz val="11"/>
        <color indexed="8"/>
        <rFont val="Arial Narrow"/>
        <family val="2"/>
      </rPr>
      <t xml:space="preserve">Contabilización iniciativas comunitarias </t>
    </r>
  </si>
  <si>
    <r>
      <rPr>
        <b/>
        <sz val="11"/>
        <color indexed="8"/>
        <rFont val="Arial Narrow"/>
        <family val="2"/>
      </rPr>
      <t xml:space="preserve">Hallazgo 7.  </t>
    </r>
    <r>
      <rPr>
        <sz val="11"/>
        <color indexed="8"/>
        <rFont val="Arial Narrow"/>
        <family val="2"/>
      </rPr>
      <t xml:space="preserve">Recursos recibidos en cuentas controladas </t>
    </r>
  </si>
  <si>
    <r>
      <rPr>
        <b/>
        <sz val="11"/>
        <color indexed="8"/>
        <rFont val="Arial Narrow"/>
        <family val="2"/>
      </rPr>
      <t xml:space="preserve">Hallazgo 8.  </t>
    </r>
    <r>
      <rPr>
        <sz val="11"/>
        <color indexed="8"/>
        <rFont val="Arial Narrow"/>
        <family val="2"/>
      </rPr>
      <t>Registro inventario predios Fondo Nacional Agrario.</t>
    </r>
  </si>
  <si>
    <r>
      <rPr>
        <b/>
        <sz val="11"/>
        <color rgb="FF000000"/>
        <rFont val="Arial Narrow"/>
        <family val="2"/>
      </rPr>
      <t xml:space="preserve">Hallazgo  10. </t>
    </r>
    <r>
      <rPr>
        <sz val="11"/>
        <color rgb="FF000000"/>
        <rFont val="Arial Narrow"/>
        <family val="2"/>
      </rPr>
      <t xml:space="preserve">Rubros presupuestales de funcionamiento e inversión (D2).  </t>
    </r>
  </si>
  <si>
    <r>
      <rPr>
        <b/>
        <sz val="11"/>
        <color rgb="FF000000"/>
        <rFont val="Arial Narrow"/>
        <family val="2"/>
      </rPr>
      <t xml:space="preserve">Hallazgo  11. </t>
    </r>
    <r>
      <rPr>
        <sz val="11"/>
        <color rgb="FF000000"/>
        <rFont val="Arial Narrow"/>
        <family val="2"/>
      </rPr>
      <t>Convenio 112 de 2016 principio de especialidad</t>
    </r>
  </si>
  <si>
    <r>
      <rPr>
        <b/>
        <sz val="11"/>
        <color rgb="FF000000"/>
        <rFont val="Arial Narrow"/>
        <family val="2"/>
      </rPr>
      <t>Hallazgo  12.</t>
    </r>
    <r>
      <rPr>
        <sz val="11"/>
        <color rgb="FF000000"/>
        <rFont val="Arial Narrow"/>
        <family val="2"/>
      </rPr>
      <t xml:space="preserve"> Cuentas por pagar como reservas presupuestales </t>
    </r>
  </si>
  <si>
    <r>
      <rPr>
        <b/>
        <sz val="11"/>
        <color rgb="FF000000"/>
        <rFont val="Arial Narrow"/>
        <family val="2"/>
      </rPr>
      <t>Hallazgo  13.</t>
    </r>
    <r>
      <rPr>
        <sz val="11"/>
        <color rgb="FF000000"/>
        <rFont val="Arial Narrow"/>
        <family val="2"/>
      </rPr>
      <t xml:space="preserve"> Cuentas por pagar subsidios (D3)         </t>
    </r>
  </si>
  <si>
    <r>
      <rPr>
        <b/>
        <sz val="11"/>
        <color indexed="8"/>
        <rFont val="Arial Narrow"/>
        <family val="2"/>
      </rPr>
      <t>Hallazgo  14.</t>
    </r>
    <r>
      <rPr>
        <sz val="11"/>
        <color indexed="8"/>
        <rFont val="Arial Narrow"/>
        <family val="2"/>
      </rPr>
      <t xml:space="preserve"> Cooperantes y operadores iniciativas comunitarias
</t>
    </r>
  </si>
  <si>
    <r>
      <rPr>
        <b/>
        <sz val="11"/>
        <color rgb="FF000000"/>
        <rFont val="Arial Narrow"/>
        <family val="2"/>
      </rPr>
      <t>Hallazgo  15.</t>
    </r>
    <r>
      <rPr>
        <sz val="11"/>
        <color rgb="FF000000"/>
        <rFont val="Arial Narrow"/>
        <family val="2"/>
      </rPr>
      <t xml:space="preserve"> Componente gastos notariales y registro predio “No hay como Dios”.</t>
    </r>
  </si>
  <si>
    <r>
      <rPr>
        <b/>
        <sz val="11"/>
        <color rgb="FF000000"/>
        <rFont val="Arial Narrow"/>
        <family val="2"/>
      </rPr>
      <t xml:space="preserve">Hallazgo  16. </t>
    </r>
    <r>
      <rPr>
        <sz val="11"/>
        <color rgb="FF000000"/>
        <rFont val="Arial Narrow"/>
        <family val="2"/>
      </rPr>
      <t xml:space="preserve">Proveedor iniciativas comunitarias resoluciones 305 y 306 de 2016. Nuquí </t>
    </r>
  </si>
  <si>
    <r>
      <rPr>
        <b/>
        <sz val="11"/>
        <color rgb="FF000000"/>
        <rFont val="Arial Narrow"/>
        <family val="2"/>
      </rPr>
      <t xml:space="preserve">Hallazgo  17. </t>
    </r>
    <r>
      <rPr>
        <sz val="11"/>
        <color rgb="FF000000"/>
        <rFont val="Arial Narrow"/>
        <family val="2"/>
      </rPr>
      <t xml:space="preserve">Evaluación de los proyectos de las iniciativas comunitarias resoluciones 305 y 306 de 2016 Nuquí </t>
    </r>
  </si>
  <si>
    <r>
      <rPr>
        <b/>
        <sz val="11"/>
        <color rgb="FF000000"/>
        <rFont val="Arial Narrow"/>
        <family val="2"/>
      </rPr>
      <t xml:space="preserve">Hallazgo  18. </t>
    </r>
    <r>
      <rPr>
        <sz val="11"/>
        <color rgb="FF000000"/>
        <rFont val="Arial Narrow"/>
        <family val="2"/>
      </rPr>
      <t>Necesidad contractual contrato 448 de 2016 (D4)</t>
    </r>
  </si>
  <si>
    <r>
      <rPr>
        <b/>
        <sz val="11"/>
        <color indexed="8"/>
        <rFont val="Arial Narrow"/>
        <family val="2"/>
      </rPr>
      <t xml:space="preserve">Hallazgo 8. </t>
    </r>
    <r>
      <rPr>
        <sz val="11"/>
        <color theme="1"/>
        <rFont val="Arial Narrow"/>
        <family val="2"/>
      </rPr>
      <t xml:space="preserve"> Régimen Jurídico Aplicable al Convenio ANT–ONU (UNODC) A) (D1) Para la CGR el propósito de la celebración del convenio está enfocado a realizar funciones propias de la ANT, como ejecutora de la política nacional de administración de tierras de la Nación, partiendo de un errado supuesto jurídico. Por lo anterior, considera la CGR que esta situación no se enmarca en lo est</t>
    </r>
  </si>
  <si>
    <r>
      <rPr>
        <b/>
        <sz val="11"/>
        <color indexed="8"/>
        <rFont val="Arial Narrow"/>
        <family val="2"/>
      </rPr>
      <t>Hallazgo 1</t>
    </r>
    <r>
      <rPr>
        <sz val="11"/>
        <color theme="1"/>
        <rFont val="Arial Narrow"/>
        <family val="2"/>
      </rPr>
      <t>.  Cuenta Inventarios Revisada la cuenta 1510 Cuenta inventarios, con saldo a diciembre 31 de 2017 de $350.205.523.208, cruzada con el aplicativo SharePoint, donde se registran los predios del Fondo Nacional Agrario FNA, hoy Fondo de Tierras para la reforma Rural Integral, que fueron transferidos por el INCODER a la ANT, mediante 44 actas de transferencia de 4.168 predios, lo</t>
    </r>
  </si>
  <si>
    <r>
      <rPr>
        <b/>
        <sz val="11"/>
        <color indexed="8"/>
        <rFont val="Arial Narrow"/>
        <family val="2"/>
      </rPr>
      <t xml:space="preserve">Hallazgo 2. </t>
    </r>
    <r>
      <rPr>
        <sz val="11"/>
        <color theme="1"/>
        <rFont val="Arial Narrow"/>
        <family val="2"/>
      </rPr>
      <t>Predios en SharePoint sin valor Cruzada la información que reposa en el aplicativo SharePoint de la ANT sobre los predios administrados por la Subdirección de Acceso a Tierras con los registros contables, se observa que en el mencionado aplicativo hay dos (2) predios sin valor</t>
    </r>
  </si>
  <si>
    <r>
      <rPr>
        <b/>
        <sz val="11"/>
        <color indexed="8"/>
        <rFont val="Arial Narrow"/>
        <family val="2"/>
      </rPr>
      <t xml:space="preserve">Hallazgo 3. </t>
    </r>
    <r>
      <rPr>
        <sz val="11"/>
        <color theme="1"/>
        <rFont val="Arial Narrow"/>
        <family val="2"/>
      </rPr>
      <t xml:space="preserve"> Rechazo de Subsidio SIRA Al revisar la constitución del Rezago Cuentas por Pagar vigencia 2017, se observa que contablemente se causó en la cuenta 234006 (subsidios asignados para compra de tierras) la suma de $553.287.750, causación fundamentada en el hecho de que los beneficiarios de las Resoluciones Nos. 421, 422, 423, 424, 425, y 426 de 2017, rechazaron el subsidio a</t>
    </r>
  </si>
  <si>
    <r>
      <rPr>
        <b/>
        <sz val="11"/>
        <color indexed="8"/>
        <rFont val="Arial Narrow"/>
        <family val="2"/>
      </rPr>
      <t xml:space="preserve">Hallazgo 4. </t>
    </r>
    <r>
      <rPr>
        <sz val="11"/>
        <color theme="1"/>
        <rFont val="Arial Narrow"/>
        <family val="2"/>
      </rPr>
      <t>Organización archivística soportes de reservas presupuestales. De la verificación al proceso de constitución de reservas presupuestales, a 31 de diciembre de 2017, por valor de $15.565.604.453,60, en algunas no se encontraron los soportes respectivos, por lo que fue necesario recurrir a las carpetas contractuales para verificar los soportes correspondientes. Esto no perm</t>
    </r>
  </si>
  <si>
    <r>
      <rPr>
        <b/>
        <sz val="11"/>
        <color indexed="8"/>
        <rFont val="Arial Narrow"/>
        <family val="2"/>
      </rPr>
      <t xml:space="preserve">Hallazgo 5. </t>
    </r>
    <r>
      <rPr>
        <sz val="11"/>
        <color theme="1"/>
        <rFont val="Arial Narrow"/>
        <family val="2"/>
      </rPr>
      <t>Ejecución presupuestal contratos Revisadas las Cuentas por pagar, se pudo evidenciar que se suscribieron los contratos por concepto de prestación de servicios Nos 467, 523 y 500 de 2017, por valores de $79.160.000, $20.166.600 y $22.360.691.50, respectivamente, cuyos objetos contractuales y entregables están orientados a apoyar la gestión administrativa y de funcionamien</t>
    </r>
  </si>
  <si>
    <r>
      <rPr>
        <b/>
        <sz val="11"/>
        <color indexed="8"/>
        <rFont val="Arial Narrow"/>
        <family val="2"/>
      </rPr>
      <t xml:space="preserve">Hallazgo 6. </t>
    </r>
    <r>
      <rPr>
        <sz val="11"/>
        <color theme="1"/>
        <rFont val="Arial Narrow"/>
        <family val="2"/>
      </rPr>
      <t>Presentación Informes Técnicos El numeral 12 de la cláusula segunda del Convenio de Asociación ACDI/VOCA No. 528 del 28 de marzo de 2017, estableció la obligación de elaborar y presentar al Comité Técnico Operativo del Convenio para su revisión, informes técnicos mensuales.  Revisado el convenio No. 528 cuyo objeto fue, “formular e implementar acciones conjuntas orienta</t>
    </r>
  </si>
  <si>
    <r>
      <rPr>
        <b/>
        <sz val="11"/>
        <color indexed="8"/>
        <rFont val="Arial Narrow"/>
        <family val="2"/>
      </rPr>
      <t xml:space="preserve">Hallazgo 7. </t>
    </r>
    <r>
      <rPr>
        <sz val="11"/>
        <color theme="1"/>
        <rFont val="Arial Narrow"/>
        <family val="2"/>
      </rPr>
      <t>Reuniones Comité Técnico Operativo La cláusula tercera del Convenio de Asociación ACDI/VOCA No. 528 del 28 de marzo de 2017 estableció que, “el Comité Técnico Operativo se reunirá una vez al mes o por convocatoria extraordinaria de sus miembros o del supervisor, para revisar el estado del avance, logros, retos y dificultades del convenio. Las reuniones del Comité Técnico</t>
    </r>
  </si>
  <si>
    <t>Hallazgo 1. Inconsistencias en los informes de los contratistas (A)</t>
  </si>
  <si>
    <t>Hallazgo 2. Ausencia de medios de verificación en la entrega de productos en contratos de prestación de servicios. (A) (D)</t>
  </si>
  <si>
    <r>
      <rPr>
        <b/>
        <sz val="11"/>
        <color indexed="8"/>
        <rFont val="Arial Narrow"/>
        <family val="2"/>
      </rPr>
      <t xml:space="preserve">Hallazgo 6. </t>
    </r>
    <r>
      <rPr>
        <sz val="11"/>
        <color indexed="8"/>
        <rFont val="Arial Narrow"/>
        <family val="2"/>
      </rPr>
      <t xml:space="preserve"> Folios de Matricula inmobiliaria de predios ubicados en Morales. Las impresiones de 22 de agosto y 22 de noviembre de 2012 de los folios de matricula inmobiliaria Nos. 064-1086 y 064-3637 de los predios El Esfuerzo y El Martillo ubicados en los municipios de Pinillos y Achí, que se encuentran en las páginas 1-2 y 38-39 de las carpetas 1109 y 1110, respectivamente, no corresponden a los expedientes del predio Santa Isabel localizado en el municipio de Morales, ya que según la Resolución No.1160 de 30/11/2007 ...</t>
    </r>
  </si>
  <si>
    <r>
      <rPr>
        <b/>
        <sz val="11"/>
        <color indexed="8"/>
        <rFont val="Arial Narrow"/>
        <family val="2"/>
      </rPr>
      <t>Hallazgo 1.</t>
    </r>
    <r>
      <rPr>
        <sz val="11"/>
        <color indexed="8"/>
        <rFont val="Arial Narrow"/>
        <family val="2"/>
      </rPr>
      <t xml:space="preserve"> Diferencias entre registros contables de predios del Fondo Nacional Agrario en los estados financieros de la ANT y actas de entrega del INCODER</t>
    </r>
  </si>
  <si>
    <r>
      <rPr>
        <b/>
        <sz val="11"/>
        <color indexed="8"/>
        <rFont val="Arial Narrow"/>
        <family val="2"/>
      </rPr>
      <t xml:space="preserve">Hallazgo 4. </t>
    </r>
    <r>
      <rPr>
        <sz val="11"/>
        <color indexed="8"/>
        <rFont val="Arial Narrow"/>
        <family val="2"/>
      </rPr>
      <t>Contabilización en cero ($0) de predios del Fondo Nacional Agrario en los estados financieros de la ANT. cuando. en realidad. su valor era positivo.</t>
    </r>
  </si>
  <si>
    <r>
      <rPr>
        <b/>
        <sz val="11"/>
        <color indexed="8"/>
        <rFont val="Arial Narrow"/>
        <family val="2"/>
      </rPr>
      <t>Hallazgo 11.</t>
    </r>
    <r>
      <rPr>
        <sz val="11"/>
        <color indexed="8"/>
        <rFont val="Arial Narrow"/>
        <family val="2"/>
      </rPr>
      <t xml:space="preserve"> Inclusión de cláusula en los contratos de arrendamiento de Islas del Rosario y San Bernardo contrarias al ordenamiento Jurídico (El Consejo de Estado declaró nulo el Inciso primero del Artículo 9. La Corte Constitucional declara como un derecho fundamental "la administración de justicia").</t>
    </r>
  </si>
  <si>
    <r>
      <rPr>
        <b/>
        <sz val="11"/>
        <color indexed="8"/>
        <rFont val="Arial Narrow"/>
        <family val="2"/>
      </rPr>
      <t xml:space="preserve">Hallazgo 13. </t>
    </r>
    <r>
      <rPr>
        <sz val="11"/>
        <color indexed="8"/>
        <rFont val="Arial Narrow"/>
        <family val="2"/>
      </rPr>
      <t>Deficiencias del liquidador en la gestión de cartera derivada de Contratos de arrendamiento de Islas del Rosario y San Bernardo</t>
    </r>
  </si>
  <si>
    <r>
      <rPr>
        <b/>
        <sz val="11"/>
        <color indexed="8"/>
        <rFont val="Arial Narrow"/>
        <family val="2"/>
      </rPr>
      <t>Hallazgo 15.</t>
    </r>
    <r>
      <rPr>
        <sz val="11"/>
        <color indexed="8"/>
        <rFont val="Arial Narrow"/>
        <family val="2"/>
      </rPr>
      <t xml:space="preserve"> Deficiencias en la protección de la diversidad e integridad del ambiente en Islas del Rosario y San Bernardo que ha acarreado daño ambiental. transgrediendo los principios de Prevención y Precaución a raíz de la suscripción de contratos de arrendamiento en Islas del Rosario.</t>
    </r>
  </si>
  <si>
    <r>
      <rPr>
        <b/>
        <sz val="11"/>
        <color indexed="8"/>
        <rFont val="Arial Narrow"/>
        <family val="2"/>
      </rPr>
      <t xml:space="preserve">Hallazgo 1. Implementación de Indicadores. </t>
    </r>
    <r>
      <rPr>
        <sz val="11"/>
        <color indexed="8"/>
        <rFont val="Arial Narrow"/>
        <family val="2"/>
      </rPr>
      <t>Se evidencio que solamente se formulan indicadores de eficacia y eficiencia falta la implementación y medición de los indicadores de economía, equidad y valoración de los costos ambientales</t>
    </r>
  </si>
  <si>
    <r>
      <rPr>
        <b/>
        <sz val="11"/>
        <color indexed="8"/>
        <rFont val="Arial Narrow"/>
        <family val="2"/>
      </rPr>
      <t>Hallazgo 30.</t>
    </r>
    <r>
      <rPr>
        <sz val="11"/>
        <color indexed="8"/>
        <rFont val="Arial Narrow"/>
        <family val="2"/>
      </rPr>
      <t xml:space="preserve"> (A). El avance en las metas físicas proyectadas para la vigencia 2013, es deficiente, afectandose el cumplimiento de los objetivos sociales de ordenamiento productivo que se pretenden con el proyecto.</t>
    </r>
    <r>
      <rPr>
        <b/>
        <sz val="11"/>
        <color indexed="8"/>
        <rFont val="Arial Narrow"/>
        <family val="2"/>
      </rPr>
      <t xml:space="preserve"> </t>
    </r>
  </si>
  <si>
    <r>
      <rPr>
        <b/>
        <sz val="11"/>
        <color indexed="8"/>
        <rFont val="Arial Narrow"/>
        <family val="2"/>
      </rPr>
      <t xml:space="preserve">Hallazgo 31. </t>
    </r>
    <r>
      <rPr>
        <sz val="11"/>
        <color indexed="8"/>
        <rFont val="Arial Narrow"/>
        <family val="2"/>
      </rPr>
      <t xml:space="preserve"> (Disciplinario). Los procesos de formalización y constitución de las zonas de reserva campesina de Sumapaz en Cundinamarca y Losada-Guayabero en el Meta, se encuentran en espera de la convocatoria a la celebración de la audiencia publica, pese a que ya cuentan con Plan de Desarrollo Sostenible socializado y concepto técnico.</t>
    </r>
  </si>
  <si>
    <r>
      <rPr>
        <b/>
        <sz val="11"/>
        <color indexed="8"/>
        <rFont val="Arial Narrow"/>
        <family val="2"/>
      </rPr>
      <t>Hallazgo 35.</t>
    </r>
    <r>
      <rPr>
        <sz val="11"/>
        <color indexed="8"/>
        <rFont val="Arial Narrow"/>
        <family val="2"/>
      </rPr>
      <t xml:space="preserve"> Base de Datos Sistema de Informacion Predial Fondo Nacional Agrario. El INCODER a la Fecha en que se realiza la auditoria, abril 30 de 2014, no tiene consolidado un inventario real de estos predios y/o parcelas, que les sirva de fundamento para las toma de decisiones en el cumplimiento de su objeto misional. </t>
    </r>
  </si>
  <si>
    <r>
      <rPr>
        <b/>
        <sz val="11"/>
        <color indexed="8"/>
        <rFont val="Arial Narrow"/>
        <family val="2"/>
      </rPr>
      <t>Hallazgo 73.</t>
    </r>
    <r>
      <rPr>
        <sz val="11"/>
        <color indexed="8"/>
        <rFont val="Arial Narrow"/>
        <family val="2"/>
      </rPr>
      <t xml:space="preserve"> Constitución Rezago Presupuestal. El INCODER realizó la constitución de Rezago Presupuestal, Cuentas por Pagar, a Diciembre 31 de 2013 por valor  de $195.561.8 millones distribuido en : (...) de la revisión realizada se observa que la constitución de cuentas por pagar con recursos Nación por valor de $179.962.344.066, se constituyeron sin el cumplimeinto de los requisitos legales por no haberse recibido el el servicio contratado,</t>
    </r>
  </si>
  <si>
    <r>
      <rPr>
        <b/>
        <sz val="11"/>
        <color indexed="8"/>
        <rFont val="Arial Narrow"/>
        <family val="2"/>
      </rPr>
      <t>Hallazgo 69.</t>
    </r>
    <r>
      <rPr>
        <sz val="11"/>
        <color indexed="8"/>
        <rFont val="Arial Narrow"/>
        <family val="2"/>
      </rPr>
      <t xml:space="preserve">  Inventario Fondo Nacional Agrario.
La entidad no ha realizado la depuración de los inventarios por secionales a pesar de que estos se entregaron en la vigencia 2012 y en el 2013, no se realizó la depuración debida, por lo tanto esta cuenta presenta incertidumbre $101.402.6 millones valor registrado en predios no aptos.</t>
    </r>
  </si>
  <si>
    <r>
      <rPr>
        <b/>
        <sz val="11"/>
        <color indexed="8"/>
        <rFont val="Arial Narrow"/>
        <family val="2"/>
      </rPr>
      <t>Hallazgo 21.</t>
    </r>
    <r>
      <rPr>
        <sz val="11"/>
        <color indexed="8"/>
        <rFont val="Arial Narrow"/>
        <family val="2"/>
      </rPr>
      <t xml:space="preserve"> El INCODER no efectuó el desembolso de los subsidios a los beneficiarios de los proyectos relacionados en la tabla 15 ……..
</t>
    </r>
  </si>
  <si>
    <r>
      <rPr>
        <b/>
        <sz val="11"/>
        <color indexed="8"/>
        <rFont val="Arial Narrow"/>
        <family val="2"/>
      </rPr>
      <t>Hallazgo 109</t>
    </r>
    <r>
      <rPr>
        <sz val="11"/>
        <color indexed="8"/>
        <rFont val="Arial Narrow"/>
        <family val="2"/>
      </rPr>
      <t>. La Entidad adoptó criterios de la Resolución 041 de 1996, para la adjudicación normal de baldíos, sin tener en cuenta la condición de baldío reservado determinada para los predios de la vereda Saparay del Municipio de Tame. Así como adjudicó predios sin el Estudio de Utilización del predio extinguido</t>
    </r>
  </si>
  <si>
    <r>
      <rPr>
        <b/>
        <sz val="11"/>
        <color indexed="8"/>
        <rFont val="Arial Narrow"/>
        <family val="2"/>
      </rPr>
      <t>Hallazgo 110.</t>
    </r>
    <r>
      <rPr>
        <sz val="11"/>
        <color indexed="8"/>
        <rFont val="Arial Narrow"/>
        <family val="2"/>
      </rPr>
      <t xml:space="preserve"> Revisando la gestión del proceso de Revocatoria Directa que adelanta la Entidad en la DT  Arauca se encontró que hay 53 procesos deL 2008 al 2014 los cuales a 20 de ellos se ha formalizado inicio del procedimiento; de éstos se ha oficiado a la ORIP a 10 para las anotaciones y solamente se ha practicado visita de inspección a 2 predios de los años 2008 y 2010 sin adoptarse decisión fina</t>
    </r>
    <r>
      <rPr>
        <b/>
        <sz val="11"/>
        <color indexed="8"/>
        <rFont val="Arial Narrow"/>
        <family val="2"/>
      </rPr>
      <t xml:space="preserve">l. </t>
    </r>
  </si>
  <si>
    <r>
      <rPr>
        <b/>
        <sz val="11"/>
        <color indexed="8"/>
        <rFont val="Arial Narrow"/>
        <family val="2"/>
      </rPr>
      <t>Hallazgo 112.</t>
    </r>
    <r>
      <rPr>
        <sz val="11"/>
        <color indexed="8"/>
        <rFont val="Arial Narrow"/>
        <family val="2"/>
      </rPr>
      <t xml:space="preserve"> Proceso B81006501212011 de 18/10/2011 predio Caño Rico ubicado en municipio Cravo Norte (Arauca)  falta gestión  para dar claridad respecto de la situación del predio  por presunta falsa tradición de la propiedad. Impide atender oportunamente los requerimientos de titulación de campesinos.</t>
    </r>
  </si>
  <si>
    <r>
      <rPr>
        <b/>
        <sz val="11"/>
        <color indexed="8"/>
        <rFont val="Arial Narrow"/>
        <family val="2"/>
      </rPr>
      <t>Hallazgo 113</t>
    </r>
    <r>
      <rPr>
        <sz val="11"/>
        <color indexed="8"/>
        <rFont val="Arial Narrow"/>
        <family val="2"/>
      </rPr>
      <t>. Dirección Territorial Arauca, se evidencia que la entidad no está cumpliendo los términos establecidos en la normatividad y los procedimientos para tramitar hechos relacionados con procesos de extinción de dominio. Predio "El Tesoro", no se ha resuelto recurso interpuesto desde 7/112013. Predio "El Bohío" después de la resolución de inicio 04/10/2013, no hay decisión definitiva</t>
    </r>
  </si>
  <si>
    <r>
      <rPr>
        <b/>
        <sz val="11"/>
        <color indexed="8"/>
        <rFont val="Arial Narrow"/>
        <family val="2"/>
      </rPr>
      <t>Hallazgo 114.</t>
    </r>
    <r>
      <rPr>
        <sz val="11"/>
        <color indexed="8"/>
        <rFont val="Arial Narrow"/>
        <family val="2"/>
      </rPr>
      <t xml:space="preserve"> No se dio cumplimiento al procedimiento PR1-AF-GD-04 de 20-11-2014 en cuanto al manejo y organización adecuada de acuerdo con las características técnicas para su conformación pues están expuestos al deterioro los documentos; así mismo 34 expedientes no están organizados adecuadamente conforme al orden cronológico de su generación Para trasladar al Archivo General de la Nación</t>
    </r>
  </si>
  <si>
    <r>
      <rPr>
        <b/>
        <sz val="11"/>
        <color indexed="8"/>
        <rFont val="Arial Narrow"/>
        <family val="2"/>
      </rPr>
      <t>Hallazgo 118.</t>
    </r>
    <r>
      <rPr>
        <sz val="11"/>
        <color indexed="8"/>
        <rFont val="Arial Narrow"/>
        <family val="2"/>
      </rPr>
      <t xml:space="preserve"> Rezago Presupuestal 2013 ejecutado en 2014. Revisadas las reservas constituidas por el INCODER en el 2013, para ejecución en la vigencia 2014, por valor de $32.367.7 millones, se evidenció lo siguiente: Se realizaron reducciones del presupuesto de reservas por $12.773 millones y reservas de $19,595, se pagaron $17,312.7 millones </t>
    </r>
  </si>
  <si>
    <r>
      <rPr>
        <b/>
        <sz val="11"/>
        <color indexed="8"/>
        <rFont val="Arial Narrow"/>
        <family val="2"/>
      </rPr>
      <t>Hallazgo 119.</t>
    </r>
    <r>
      <rPr>
        <sz val="11"/>
        <color indexed="8"/>
        <rFont val="Arial Narrow"/>
        <family val="2"/>
      </rPr>
      <t xml:space="preserve"> Constitución Rezago Presupuestal. En la ejecución presupuestal de la entidad a 31 de diciembre de 2014, las obligaciones ascendieron a $399.211 millones y se constituyó un rezago presupuestal por $158.935 millones equivalentes al 40% de lo obligado.Cuentas por Pagar, por valor de $83.805.5 millones a nombre de los beneficiarios, sin cumplir requisitos.... </t>
    </r>
  </si>
  <si>
    <r>
      <rPr>
        <b/>
        <sz val="11"/>
        <color indexed="8"/>
        <rFont val="Arial Narrow"/>
        <family val="2"/>
      </rPr>
      <t>Hallazgo 120.</t>
    </r>
    <r>
      <rPr>
        <sz val="11"/>
        <color indexed="8"/>
        <rFont val="Arial Narrow"/>
        <family val="2"/>
      </rPr>
      <t xml:space="preserve"> Consistencia Información Presupuestal. En la Ejecución Presupuestal del INCODER a 31 de diciembre de 2014, se reflejan compromisos por valor de $418.113 millones y obligaciones por $399.212 millones; sin embargo, las Reservas Presupuestales a dicha fecha se constituyeron por un valor de $ 18.515 millones....</t>
    </r>
  </si>
  <si>
    <r>
      <rPr>
        <b/>
        <sz val="11"/>
        <color indexed="8"/>
        <rFont val="Arial Narrow"/>
        <family val="2"/>
      </rPr>
      <t>Hallazgo 126.</t>
    </r>
    <r>
      <rPr>
        <sz val="11"/>
        <color indexed="8"/>
        <rFont val="Arial Narrow"/>
        <family val="2"/>
      </rPr>
      <t xml:space="preserve"> Registro legalizaciones Recursos Entregados en Administración 
La cuenta Recursos Entregados en Administración, por $134.657 millones, correspondientes a recursos ejecutados en virtud de los convenios y/o contratos suscritos para asesorías;  se encuentra subestimada en $101.856 millones.</t>
    </r>
  </si>
  <si>
    <r>
      <rPr>
        <b/>
        <sz val="11"/>
        <color indexed="8"/>
        <rFont val="Arial Narrow"/>
        <family val="2"/>
      </rPr>
      <t xml:space="preserve">Hallazgo 127. </t>
    </r>
    <r>
      <rPr>
        <sz val="11"/>
        <color indexed="8"/>
        <rFont val="Arial Narrow"/>
        <family val="2"/>
      </rPr>
      <t>Confirmación Saldos Deudores
Por saldos con las entidades a las cuales INCODER entregó recursos en administración, en desarrollo de convenios interadministrativos, se evidenciaron diferencias por menor y/o mayor valor entre los saldos reflejados como recursos entregados en administración, a diciembre de 2014 y los saldos certificados por las entidades....</t>
    </r>
  </si>
  <si>
    <r>
      <rPr>
        <b/>
        <sz val="11"/>
        <color indexed="8"/>
        <rFont val="Arial Narrow"/>
        <family val="2"/>
      </rPr>
      <t>Hallazgo 135.</t>
    </r>
    <r>
      <rPr>
        <sz val="11"/>
        <color indexed="8"/>
        <rFont val="Arial Narrow"/>
        <family val="2"/>
      </rPr>
      <t xml:space="preserve"> Revisada la Constitución del Rezago presupuestal Cuentas por Pagar 2015, se observó que se constituyeron cuentas por pagar por valor de $46.828 millones, correspondiente a los proyectos: C-620-1107-4, Subsidio Integral para la conformación de empresas básicas agropecuarias, atención a la población desplazada y campesina a  nivel nacional, por $39.699.2 millones y el proy C-620-1101-1.</t>
    </r>
  </si>
  <si>
    <r>
      <rPr>
        <b/>
        <sz val="11"/>
        <color indexed="8"/>
        <rFont val="Arial Narrow"/>
        <family val="2"/>
      </rPr>
      <t>Hallazgo 136.</t>
    </r>
    <r>
      <rPr>
        <sz val="11"/>
        <color indexed="8"/>
        <rFont val="Arial Narrow"/>
        <family val="2"/>
      </rPr>
      <t xml:space="preserve"> Cuentas por Pagar Banco Agrario.En la revisión del rezago presupuestal se observa que en la constitución de cuentas por pagar a nombre del Banco Agrario, realizada en la “Gestión General”,  no hay identificación de los terceros que reciben los recursos por no haberse recibido el servicio contratado; lo que evidencia que se constituyeron sin el cumplimiento de requisitos.</t>
    </r>
  </si>
  <si>
    <r>
      <rPr>
        <b/>
        <sz val="11"/>
        <color indexed="8"/>
        <rFont val="Arial Narrow"/>
        <family val="2"/>
      </rPr>
      <t>Hallazgo 153.</t>
    </r>
    <r>
      <rPr>
        <sz val="11"/>
        <color indexed="8"/>
        <rFont val="Arial Narrow"/>
        <family val="2"/>
      </rPr>
      <t xml:space="preserve"> Existen nueve (9) predios a los cuales no se les ha iniciado trámite para transferir del antiguo INCORA al INCODER</t>
    </r>
  </si>
  <si>
    <r>
      <rPr>
        <b/>
        <sz val="11"/>
        <color indexed="8"/>
        <rFont val="Arial Narrow"/>
        <family val="2"/>
      </rPr>
      <t>Hallazgo 162.</t>
    </r>
    <r>
      <rPr>
        <sz val="11"/>
        <color indexed="8"/>
        <rFont val="Arial Narrow"/>
        <family val="2"/>
      </rPr>
      <t xml:space="preserve"> Los predios denominados La Moravia y La Siberia del Municipio de Guatica adquiridos en el año 2006 dentro de los proyectos FNA con la finalidad de dotar de tierras a los campesinos víctimas de la violencia, fueron adjudicados en el 2013, 2.555 días después. Igualmente el predio La Quiebra adquirido en el 2006, fue adjudicado en el 2010, 1.460 días después.</t>
    </r>
  </si>
  <si>
    <r>
      <rPr>
        <b/>
        <sz val="11"/>
        <color indexed="8"/>
        <rFont val="Arial Narrow"/>
        <family val="2"/>
      </rPr>
      <t>Hallazgo 165.</t>
    </r>
    <r>
      <rPr>
        <sz val="11"/>
        <color indexed="8"/>
        <rFont val="Arial Narrow"/>
        <family val="2"/>
      </rPr>
      <t xml:space="preserve"> Capacidad Institucional - Recurso Humano. Para la vigencia 2014, la contratación de prestación de servicios corresponde al 79% del total de funcionarios que prestaron sus servicios a la entidad, lo que indica que los procesos misionales ..</t>
    </r>
  </si>
  <si>
    <r>
      <rPr>
        <b/>
        <sz val="11"/>
        <color indexed="8"/>
        <rFont val="Arial Narrow"/>
        <family val="2"/>
      </rPr>
      <t xml:space="preserve">Hallazgo 36. </t>
    </r>
    <r>
      <rPr>
        <sz val="11"/>
        <color indexed="8"/>
        <rFont val="Arial Narrow"/>
        <family val="2"/>
      </rPr>
      <t>Pago de Impuestos Municipales de 39 Predios del Fondo Nacional Agrario ubicados en el Distrito de Riego RUT (D27). Segun las administraciones municipales de las Alcaldías de Roldanillo, La Unión y Toro, donde se encuentra ubicado el Distrito de Riego RUT, existen 39 predios a nombre del INCODER e INCORA, valorados catastralmente en $1.724 millones y presentan deudas por</t>
    </r>
  </si>
  <si>
    <r>
      <rPr>
        <b/>
        <sz val="11"/>
        <color indexed="8"/>
        <rFont val="Arial Narrow"/>
        <family val="2"/>
      </rPr>
      <t>Hallazgo 78.</t>
    </r>
    <r>
      <rPr>
        <sz val="11"/>
        <color indexed="8"/>
        <rFont val="Arial Narrow"/>
        <family val="2"/>
      </rPr>
      <t xml:space="preserve"> Auditoría Vig 2011. Hallazgo 14. Deficiencias Gestión DT. En los informes de caracterización de los predios en su mayor parte carecen de fecha exacta de elaboración; de forma que permitan determinar cuando fueron elaborados y se observan debilidades en el archivo de las carpetas contentivas de los expedientes. Se solicito concepto técnico ambiental  a la CVC de 18 predios del FNA, sin que a la fecha haya respuesta.</t>
    </r>
    <r>
      <rPr>
        <b/>
        <sz val="11"/>
        <color indexed="8"/>
        <rFont val="Arial Narrow"/>
        <family val="2"/>
      </rPr>
      <t xml:space="preserve"> </t>
    </r>
  </si>
  <si>
    <r>
      <rPr>
        <b/>
        <sz val="11"/>
        <color indexed="8"/>
        <rFont val="Arial Narrow"/>
        <family val="2"/>
      </rPr>
      <t>Hallazgo 154.</t>
    </r>
    <r>
      <rPr>
        <sz val="11"/>
        <color indexed="8"/>
        <rFont val="Arial Narrow"/>
        <family val="2"/>
      </rPr>
      <t xml:space="preserve"> Contabilización Predios F.N.A. No se encuentra actualizada la contabilización de terrenos del FNA en la DT, durante la vigencia 2014 no se realizó movimientos de la cuenta 163701, por lo que existe sobrestimación en la misma por valor de los predios entregados, afectando además la cuenta de Capital Fiscal de la entidad y confiabilidad de los saldos en esta dependencia</t>
    </r>
    <r>
      <rPr>
        <b/>
        <sz val="11"/>
        <color indexed="8"/>
        <rFont val="Arial Narrow"/>
        <family val="2"/>
      </rPr>
      <t>.</t>
    </r>
  </si>
  <si>
    <r>
      <rPr>
        <b/>
        <sz val="11"/>
        <color indexed="8"/>
        <rFont val="Arial Narrow"/>
        <family val="2"/>
      </rPr>
      <t>Hallazgo 149.</t>
    </r>
    <r>
      <rPr>
        <sz val="11"/>
        <color indexed="8"/>
        <rFont val="Arial Narrow"/>
        <family val="2"/>
      </rPr>
      <t xml:space="preserve"> Bienes Fondo Nacional Agrario. En la cuenta contable 163701 Propiedad planta y equipo no explotados Terrenos, se relacionan los terrenos que corresponden al FNA Fondo Nacional Agrario- valores estos que incluyen la reclasificación en la vigencia 2014 de 27 predios destinados a pueblos indígenas por un valor total de $780 millones; En el municipio de saravena existe en predio que era de las oficinas del antiguo incora. Los predios destinados para indigenas  no tienen tramite de registro, y estan debiendo impuestos</t>
    </r>
  </si>
  <si>
    <r>
      <rPr>
        <b/>
        <sz val="11"/>
        <color indexed="8"/>
        <rFont val="Arial Narrow"/>
        <family val="2"/>
      </rPr>
      <t xml:space="preserve">Hallazgo 144. </t>
    </r>
    <r>
      <rPr>
        <sz val="11"/>
        <color indexed="8"/>
        <rFont val="Arial Narrow"/>
        <family val="2"/>
      </rPr>
      <t>Registro contable altas predios Fondo Nacional Agrario vigencia 2014. Revisados los registros contables de las altas (ingresos) de predios del Fondo Nacional Agrario durante la vigencia 2014 para Antioquia, se evidenció que se incorporó el predio  denominado La Argentina, ubicado en el Municipio de Nariño, el cual se ingresó a la contabilidad ..</t>
    </r>
  </si>
  <si>
    <r>
      <rPr>
        <b/>
        <sz val="11"/>
        <color indexed="8"/>
        <rFont val="Arial Narrow"/>
        <family val="2"/>
      </rPr>
      <t>Hallazgo 143.</t>
    </r>
    <r>
      <rPr>
        <sz val="11"/>
        <color indexed="8"/>
        <rFont val="Arial Narrow"/>
        <family val="2"/>
      </rPr>
      <t xml:space="preserve"> Expedientes predios Fondo Nacional Agrario Contabilizados en cuenta 163701 - Terrenos. Revisada la muestra de los expedientes de los predios contabilizados a diciembre 31 de 2014 en la cuenta 163701 “Propiedades, Planta y Equipo No Explotados – Terrenos” se evidenciaron las siguientes situaciones: Ver tabla 28.</t>
    </r>
  </si>
  <si>
    <r>
      <rPr>
        <b/>
        <sz val="11"/>
        <color indexed="8"/>
        <rFont val="Arial Narrow"/>
        <family val="2"/>
      </rPr>
      <t>Hallazgo 142.</t>
    </r>
    <r>
      <rPr>
        <sz val="11"/>
        <color indexed="8"/>
        <rFont val="Arial Narrow"/>
        <family val="2"/>
      </rPr>
      <t xml:space="preserve"> Predios Fondo Nacional Agrario con valor cero Revisadas las bases de datos que contienen el inventario de los predios correspondientes al Fondo Nacional Agrario para Antioquia, contabilizados a diciembre 31 de 2013 y 2014, se evidenció que se incluyen 28 predios cuyo valor es cero, sin ninguna depuración durante la vigencia 2014.</t>
    </r>
    <r>
      <rPr>
        <b/>
        <sz val="11"/>
        <color indexed="8"/>
        <rFont val="Arial Narrow"/>
        <family val="2"/>
      </rPr>
      <t xml:space="preserve"> </t>
    </r>
  </si>
  <si>
    <r>
      <rPr>
        <b/>
        <sz val="11"/>
        <color indexed="8"/>
        <rFont val="Arial Narrow"/>
        <family val="2"/>
      </rPr>
      <t>Hallazgo 129.</t>
    </r>
    <r>
      <rPr>
        <sz val="11"/>
        <color indexed="8"/>
        <rFont val="Arial Narrow"/>
        <family val="2"/>
      </rPr>
      <t xml:space="preserve"> Compra de Predios - FNA
Revisada la cuenta 1605 Propiedades, planta y Equipo – terrenos, con saldo a 31 de diciembre de 2014 de $109.209 millones, se observó que en la vigencia 2014 se adquirieron 19 predios para comunidades indígenas por valor de $8.360.4 millones, que no fueron ingresados al Fondo Nacional Agrario – FNA, subestimando.</t>
    </r>
  </si>
  <si>
    <r>
      <rPr>
        <b/>
        <sz val="11"/>
        <color indexed="8"/>
        <rFont val="Arial Narrow"/>
        <family val="2"/>
      </rPr>
      <t>Hallazgo 128.</t>
    </r>
    <r>
      <rPr>
        <sz val="11"/>
        <color indexed="8"/>
        <rFont val="Arial Narrow"/>
        <family val="2"/>
      </rPr>
      <t xml:space="preserve"> Predios Fondo Nacional Agrario
Revisada la cuenta 163701 Propiedades, Planta y Equipo no explotados – terrenos, con saldo a 31 de diciembre de 2014, de $109.209.4 millones, se evidencian inconsistencias con la información que se registra en SIIF, en el rubro “Terrenos Pendientes de Legalizar” el cual presenta un saldo de $94.467 millones.....</t>
    </r>
    <r>
      <rPr>
        <b/>
        <sz val="11"/>
        <color indexed="8"/>
        <rFont val="Arial Narrow"/>
        <family val="2"/>
      </rPr>
      <t xml:space="preserve"> </t>
    </r>
  </si>
  <si>
    <r>
      <t>Realizar prueba piloto para etapa publicitaria, numeral  5 art. 2.1.4.20.3</t>
    </r>
    <r>
      <rPr>
        <sz val="11"/>
        <rFont val="Arial Narrow"/>
        <family val="2"/>
      </rPr>
      <t xml:space="preserve">.1 Decreto 1071 de 2015. </t>
    </r>
    <r>
      <rPr>
        <sz val="11"/>
        <color theme="1"/>
        <rFont val="Arial Narrow"/>
        <family val="2"/>
      </rPr>
      <t xml:space="preserve">
</t>
    </r>
  </si>
  <si>
    <t xml:space="preserve">Comunicación y notificación del Auto  para la etapa publicitaria en el caso de Mocondino.
</t>
  </si>
  <si>
    <r>
      <t xml:space="preserve">Elaborar </t>
    </r>
    <r>
      <rPr>
        <sz val="11"/>
        <color rgb="FFFF0000"/>
        <rFont val="Arial Narrow"/>
        <family val="2"/>
      </rPr>
      <t xml:space="preserve"> </t>
    </r>
    <r>
      <rPr>
        <sz val="11"/>
        <color theme="1"/>
        <rFont val="Arial Narrow"/>
        <family val="2"/>
      </rPr>
      <t>guía metodológica.</t>
    </r>
  </si>
  <si>
    <t xml:space="preserve">Estructurar las metas correspondientes al proyecto de inversión conforme a la guía metodológica establecida.
</t>
  </si>
  <si>
    <t xml:space="preserve">Se suscribió el convenio No. 850 con la FAO, en donde se previeron 4 líneas: 1. Apoyar el proceso de consulta previa. 2. Desarrollo de actividades en apoyo de los procesos de ordenamiento del territorio, entre otras. 3. Fortalecimiento de la política de Administración de predios. 4. Apoyar labores y propuestas de mitigación del riesgo de erosión de los archipiélagos. </t>
  </si>
  <si>
    <t xml:space="preserve">Se elaboró el procedimiento GEFIN-P-007 Registro e Ingresos de Cartera y se encuentra publicado en la intranet institucional.  </t>
  </si>
  <si>
    <t>Se elaboraron las conciliaciones correspondientes a los meses de Septiembre, Octubre, Noviembre y Diciembre de 2017, Enero, Febrero y Marzo de 2018 entre la Subdirección Administrativa y Financiera y la Subdirección de Administración de Tierras de la Nación.</t>
  </si>
  <si>
    <t>Se adjunta informe por parte de la Subdirección de Administración de Tierras de la Nación, sobre las gestiones y acciones realizadas, que justifican el cierre del hallazgo al 100 % cumpliendo a cabalidad con la acción de mejora, actividades y unidad de medida.</t>
  </si>
  <si>
    <t>Se realizó reunión el 26 de Octubre de 2017, con el fin de hacer seguimiento de contratos de Islas del Rosario y precisar algunas situaciones relacionadas con solicitud de concepto de la Oficina de Jurídica, entre algunas de ellas la socialización de la Sentencia del Consejo de Estado.</t>
  </si>
  <si>
    <t xml:space="preserve">Se realizó el listado de predios registrados en el aplicativo Share Point, que corresponde a la TOTALIDAD de predios transferidos por el INCODER mediante 44 actas; se observa la titularidad del derecho de dominio del predio, según la revisión a los FMI, identificando que el total de predios no corresponde con la cantidad de 4.168 predios que informó el INCODER </t>
  </si>
  <si>
    <t xml:space="preserve">Con corte a diciembre 21, se procedió a descargar el listado de predios que reposan en la base del Share Point y junto con los documentos de ingreso de los mismos, se confrontó los datos incorporados a la base, verificando que corresponden con los documentos soporte. </t>
  </si>
  <si>
    <t>Se realizan las conciliaciones con la Subdirección de Administración de Tierras de la Nación, se adjuntan actas de diciembre 2018, enero y febrero 2019.</t>
  </si>
  <si>
    <t>Se actualiza la lista de chequeo Lista de chequeo GEFIN-F-013 para la gestión de pagos relacionados a la verificación del pago de subsidios y se encuentra publicada en la intranet http://intranet.agenciadetierras.gov.co/index.php/gestion-financiera/</t>
  </si>
  <si>
    <t>El formato GEFIN-F-010 se encuentra  actualizado y publicado en el siguiente link:
http://intranet.agenciadetierras.gov.co/index.php/gestion-financiera/.</t>
  </si>
  <si>
    <t>El 30 de agosto de 2018, quedo aprobado y publicado en la intranet el instructivo DEST-I-001 Estructuración de la cadena de valor de los proyectos de inversión.
http://intranet.agenciadetierras.gov.co/wp-content/uploads/2018/08/DEST-I-001-INSTRUCTIVO-ESTRUCTURACI%C3%93N-DE-LA-CADENA-DE-VALOR-DE-LOS-PROYECTOS-DE-INVERSI%C3%93N.pdf</t>
  </si>
  <si>
    <t xml:space="preserve">La Secretaría General, desarrolló un software para la presentación de informes  de ejecución y cuentas de pago para contratos de prestación de servicios, aprobación, liquidación y pago de las mismas. Con el memorando 20186200083633 del 31 de mayo se informó a toda la Agencia de la implementación del mismo, para todas las dependencias de la entidad a partir del mes de julio de 2018. </t>
  </si>
  <si>
    <t>Se remitió solicitud de soportes de gasto del Convenio de Cooperación Interna No 137 de 2016.</t>
  </si>
  <si>
    <t>Se emite circular No. 29 de 23 de Noviembre de 2018
Asunto: cierre de vigencia fiscal 2018 - inicio vigencia 2019, donde se establecen los lineamientos para la soportabilidad de Reservas presupuestales</t>
  </si>
  <si>
    <t>La subdirección Administrativa y Financiera formuló y aprobó documentos para la gestión documental como son: ADMBS-I-001, ADMBS I 002 y ADMBS P 010. Adicionalmente, ha venido fortaleciendo esta gestión con otros documentos como: ADMBS I 003 y ADMBS P 009.</t>
  </si>
  <si>
    <t>Permanentemente se hacen capacitaciones en términos de gestión documental, se adjuntan formatos de asistencia</t>
  </si>
  <si>
    <t>Se actualizó el procedimiento GEFIN-P-006 PREPARACIÓN Y PRESENTACIÓN DE ESTADOS FINANCIEROS, publicado en la Intranet</t>
  </si>
  <si>
    <t>Se incluyeron las actividades de seguimiento en la versión de abril del Protocolo (ver ruta) y se incluyó la nueva versión. 
http://intranet.agenciadetierras.gov.co/wp-content/uploads/2018/05/ACCTI-I-003-MANEJO-Y-CIERRE-DE-CUENTAS-INDIVIDUALES-DE-MANEJO-CO.pdf</t>
  </si>
  <si>
    <t>Se han realizado conciliaciones mensuales en los meses de Enero, Febrero, Marzo y Abril.</t>
  </si>
  <si>
    <r>
      <rPr>
        <b/>
        <sz val="11"/>
        <color indexed="8"/>
        <rFont val="Arial Narrow"/>
        <family val="2"/>
      </rPr>
      <t>Hallazgo No. 9 -</t>
    </r>
    <r>
      <rPr>
        <sz val="11"/>
        <color indexed="8"/>
        <rFont val="Arial Narrow"/>
        <family val="2"/>
      </rPr>
      <t xml:space="preserve"> Recursos entregados en administración.</t>
    </r>
  </si>
  <si>
    <t>Se elaboró un memorando en el que se estableció la guía para la estructuración de la cadena de valor de los proyectos de inversión enviado a la Secretaría General, Directores, Subdirectores y Jefes de Oficina para su conocimiento, aplicación y réplicas a sus equipos de trabajo.</t>
  </si>
  <si>
    <t>Se emite circular No. 29 de 23 de Noviembre de 2018
Asunto: cierre de vigencia fiscal 2018 - inicio vigencia 2019</t>
  </si>
  <si>
    <t xml:space="preserve">La ANT remitió a la Contaduría General de la Nación el radicado 20186200121241 mediante el cual solicitó un concepto sobre el reconocimiento a subsidios asignados </t>
  </si>
  <si>
    <t>La DAT, Publicó en la Intranet lo siguiente: Accti-I-001 Instructivo (10/abril/2018), Accti-P-016 Materialización subsidio adquisición predio. (10/abril/2018), Accti-P-017 Materialización Subsidio -Apoyo financieros (12/abril/2018) y Accti-P-011 Adjudicación -SIRA(12/diciembre/2017). Se adjunta Soporte</t>
  </si>
  <si>
    <t>Del 23 al 30 de octubre/18 se realizó visita de Seguimiento y supervisión  a la ejecución técnica, administrativa y financiera de  las iniciativas comunitarias Res 305 y 306 de 2016 - Nuqui, dejando la trazabilidad de las actividades de acompañamiento realizadas . Se socializó el expediente digital a cada comunidad,  y se presenta el informe de ejecución</t>
  </si>
  <si>
    <t xml:space="preserve">Se realizó la capacitación en "Principio de Especialización del Gasto Público". La cual hace alcance al fortalecimiento de los criterios técnicos en la formulación de Estudios Previos. Se anexa lista de asistencia. </t>
  </si>
  <si>
    <t xml:space="preserve">La Dependencia suministró información de avance de la acción. Sin embargo, la acción no presenta cumplimiento, debido a que no se aplicó la encuesta de satisfacción. Se recomienda a la dependencia realizar la aplicación de la encuesta y efectuar actividades que permitan medir el impacto de su realización. </t>
  </si>
  <si>
    <t>Sin observaciones por parte del contratista Alirio Otalora de la Oficina de Control Interno, encargado del seguimiento al plan de mejoramiento institucional con corte al III trimestre del 2019.</t>
  </si>
  <si>
    <t>Actividad incumplida. Verificación realizada por el contratista Alirio Otalora de la Oficina de Control Interno, encargado del seguimiento al plan de mejoramiento institucional con corte al III trimestre del 2019.</t>
  </si>
  <si>
    <t>FECHA RECEPCIÓN INFORME AUDITORÍA</t>
  </si>
  <si>
    <t>La CGR comunicó el informe final de Auditoría Financiera vigencia fiscal el 14/06/2019. y el plan mejoramiento se suscribió el 22/07/2019.</t>
  </si>
  <si>
    <t>No aplica.</t>
  </si>
  <si>
    <t>Observaciones de cumplimiento y/o gestión
Oficina de Control Interno 
I Trimestre 2019</t>
  </si>
  <si>
    <t>Observaciones de cumplimiento y/o gestión 
Oficina de Control Interno 
II Trimestre 2019</t>
  </si>
  <si>
    <t>Sin observaciones por parte del contratista Alirio Otalora, encargado del seguimiento al plan de mejoramiento institucional con corte al III trimestre del 2019.</t>
  </si>
  <si>
    <t>Observaciones de cumplimiento y/o gestión
Oficina de Control Interno 
III Trimestre 2019</t>
  </si>
  <si>
    <t>Observaciones de cumplimiento y/o gestión 
Oficina de Control Interno
IV Trimestre 2019</t>
  </si>
  <si>
    <t>Fecha verificación Efectividad</t>
  </si>
  <si>
    <t>Observaciones de cumplimiento y/o gestión
Oficina de Control Interno 
I Trimestre 2018</t>
  </si>
  <si>
    <t>Observaciones de cumplimiento y/o gestión 
Oficina de Control Interno 
II Trimestre 2018</t>
  </si>
  <si>
    <t>Observaciones de cumplimiento y/o gestión
Oficina de Control Interno 
III Trimestre 2018</t>
  </si>
  <si>
    <t>Observaciones de cumplimiento y/o gestión 
Oficina de Control Interno
IV Trimestre 2018</t>
  </si>
  <si>
    <t>Auditoría al Proceso Liquidador INCODER VF 2016</t>
  </si>
  <si>
    <t>En diciembre 2017, se elaboró informe de Acumulación de bienes inicialmente adjudicados como Baldíos, en el que se identifican las labores realizadas por la ANT a través de la Dirección de Gestión Jurídica de Tierras, en los casos presentados.</t>
  </si>
  <si>
    <t>La CGR comunicó el informe final de Auditoría Financiera vigencia fiscal el 27/07/2019 y el plan mejoramiento se suscribió el 27/08/2019.</t>
  </si>
  <si>
    <t>La CGR comunicó el informe final de Auditoría Financiera vigencia fiscal el 29/07/2019 y el plan mejoramiento se suscribió el 27/08/2019.</t>
  </si>
  <si>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febrero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</si>
  <si>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 xml:space="preserve"> La actividad esta programada para inicio en marzo del 2020.</t>
    </r>
  </si>
  <si>
    <r>
      <t>La CGR comunicó el informe final de Auditoría Financiera vigencia fiscal el 26/11/2019 y el plan mejoramiento se suscribió el 11/12/2019.</t>
    </r>
    <r>
      <rPr>
        <b/>
        <sz val="11"/>
        <color theme="1"/>
        <rFont val="Arial Narrow"/>
        <family val="2"/>
      </rPr>
      <t xml:space="preserve">
30/12/2019.  </t>
    </r>
    <r>
      <rPr>
        <sz val="11"/>
        <color theme="1"/>
        <rFont val="Arial Narrow"/>
        <family val="2"/>
      </rPr>
      <t>La actividad esta programada para inicio en marzo del 2020.</t>
    </r>
  </si>
  <si>
    <t>La CGR comunicó el informe final de Auditoría Financiera vigencia fiscal el 13/12/2019 y el plan mejoramiento se suscribió el 28/01/2020.</t>
  </si>
  <si>
    <t>La CGR comunicó el informe final de Auditoría Financiera vigencia fiscal el 31/01/2018 y el plan mejoramiento se suscribió el 22/03/2018.</t>
  </si>
  <si>
    <t>Efectiva</t>
  </si>
  <si>
    <t>No efectiva</t>
  </si>
  <si>
    <t>Estado de la acción de mejora continua</t>
  </si>
  <si>
    <t>Estado AMC</t>
  </si>
  <si>
    <t>Abierta</t>
  </si>
  <si>
    <t>Reformulada</t>
  </si>
  <si>
    <t>Fecha verificación Eficacia</t>
  </si>
  <si>
    <r>
      <rPr>
        <b/>
        <sz val="11"/>
        <color rgb="FF000000"/>
        <rFont val="Arial Narrow"/>
        <family val="2"/>
      </rPr>
      <t xml:space="preserve">30/12/2019. </t>
    </r>
    <r>
      <rPr>
        <sz val="11"/>
        <color rgb="FF000000"/>
        <rFont val="Arial Narrow"/>
        <family val="2"/>
      </rPr>
      <t>El responsable de ejecución suministró el documento "INFORME VISITA DE SEGUIMIENTO A LAS INICIATIVAS COMUNITARIAS EN EL MUNICIPIO DE NUQUÍ - CHOCÓ" del06/08/2019, en el cual se describe los resultados alcanzados en las en cuentas aplicadas en la semana del 4 al 9 de julio de 2019 por la Dirección de Asuntos Étnicos y la Oficina del Inspector de la Gestión de Tierras.  El Instrumento se construyó con preguntas relacionadas conforme a las percepciones de desarrollo en el territorio, que tenía la comunidad, a partir de la ejecución de los proyectos, la visión en cuanto a implementación de la misma, las cantidades y calidad de los insumos vegetales, agrícolas, herramientas y maquinaria a suministrar a cada una de las familias favorecidas en las Resoluciones de cofinanciación.  Evidencia H16. Informe de visita.</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</si>
  <si>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por lo cual se encuentra ejecutada
</t>
    </r>
  </si>
  <si>
    <r>
      <rPr>
        <b/>
        <sz val="11"/>
        <rFont val="Arial Narrow"/>
        <family val="2"/>
      </rPr>
      <t>30/12/2019</t>
    </r>
    <r>
      <rPr>
        <sz val="11"/>
        <rFont val="Arial Narrow"/>
        <family val="2"/>
      </rPr>
      <t xml:space="preserve"> La dependencia no allegó información de la ejecución de esta tarea 
</t>
    </r>
    <r>
      <rPr>
        <b/>
        <sz val="11"/>
        <rFont val="Arial Narrow"/>
        <family val="2"/>
      </rPr>
      <t>21/01/2020</t>
    </r>
    <r>
      <rPr>
        <sz val="1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
</t>
    </r>
  </si>
  <si>
    <r>
      <rPr>
        <b/>
        <sz val="11"/>
        <color theme="1"/>
        <rFont val="Arial Narrow"/>
        <family val="2"/>
      </rPr>
      <t>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Dirección de Ordenamiento Social de la Propiedad solicita vía telefónica información correspondiente al alcance del régimen de inmunidades de la FAO, solicitud de información que responden vía correo electrónico argumentando que los correos son considerados un mecanismo de comunicación oficial, por lo tanto, este tendría la equivalencia a un oficio de respuesta. 
Adjunto el correo electrónico con el concepto remitido por parte de la FAO. </t>
    </r>
  </si>
  <si>
    <r>
      <rPr>
        <b/>
        <sz val="11"/>
        <color theme="1"/>
        <rFont val="Arial Narrow"/>
        <family val="2"/>
      </rPr>
      <t xml:space="preserve">30/12/2019.  </t>
    </r>
    <r>
      <rPr>
        <sz val="11"/>
        <color theme="1"/>
        <rFont val="Arial Narrow"/>
        <family val="2"/>
      </rPr>
      <t>No se evidenciaron avances de gestión y/o cumplimiento por parte del responsable de ejecución.</t>
    </r>
  </si>
  <si>
    <r>
      <rPr>
        <b/>
        <sz val="11"/>
        <color theme="1"/>
        <rFont val="Arial Narrow"/>
        <family val="2"/>
      </rPr>
      <t xml:space="preserve">30/12/2019. </t>
    </r>
    <r>
      <rPr>
        <sz val="11"/>
        <color theme="1"/>
        <rFont val="Arial Narrow"/>
        <family val="2"/>
      </rPr>
      <t xml:space="preserve"> La actividad presentó incumplimiento frente a lo planificado, toda vez que, los avances de cumplimiento reportados no hacen referencia a las actividad formulada. </t>
    </r>
  </si>
  <si>
    <r>
      <rPr>
        <b/>
        <sz val="11"/>
        <color theme="1"/>
        <rFont val="Arial Narrow"/>
        <family val="2"/>
      </rPr>
      <t xml:space="preserve">30/12/2019.  </t>
    </r>
    <r>
      <rPr>
        <sz val="11"/>
        <color theme="1"/>
        <rFont val="Arial Narrow"/>
        <family val="2"/>
      </rPr>
      <t>La dependencia no reportó avances en la ejecución de esta actividad</t>
    </r>
  </si>
  <si>
    <r>
      <rPr>
        <b/>
        <sz val="11"/>
        <color theme="1"/>
        <rFont val="Arial Narrow"/>
        <family val="2"/>
      </rPr>
      <t xml:space="preserve">30/12/2019. </t>
    </r>
    <r>
      <rPr>
        <sz val="11"/>
        <color theme="1"/>
        <rFont val="Arial Narrow"/>
        <family val="2"/>
      </rPr>
      <t xml:space="preserve"> La actividad presentó incumplimiento, dado que, no se evidenciaron avances de gestión y/o cumplimiento por parte del responsable de ejecución.</t>
    </r>
  </si>
  <si>
    <r>
      <rPr>
        <b/>
        <sz val="11"/>
        <color theme="1"/>
        <rFont val="Arial Narrow"/>
        <family val="2"/>
      </rPr>
      <t>30/12/2019.</t>
    </r>
    <r>
      <rPr>
        <sz val="11"/>
        <color theme="1"/>
        <rFont val="Arial Narrow"/>
        <family val="2"/>
      </rPr>
      <t xml:space="preserve"> Se observó listado de asistencia de fecha del 16/08/2019, tema hallazgo auditoria cumplimiento RRI - Fondo de Tierras.</t>
    </r>
  </si>
  <si>
    <r>
      <rPr>
        <b/>
        <sz val="11"/>
        <color theme="1"/>
        <rFont val="Arial Narrow"/>
        <family val="2"/>
      </rPr>
      <t xml:space="preserve">30/12/2019. </t>
    </r>
    <r>
      <rPr>
        <sz val="11"/>
        <color theme="1"/>
        <rFont val="Arial Narrow"/>
        <family val="2"/>
      </rPr>
      <t>Se observó listado de asistencia del 30/11/2019 de la actividad "Socialización cuota 2020 y Proyectos de inversión".</t>
    </r>
  </si>
  <si>
    <t>Observaciones de cumplimiento y/o gestión
Oficina de Control Interno 
IV Trimestre 2017</t>
  </si>
  <si>
    <r>
      <rPr>
        <b/>
        <sz val="11"/>
        <color theme="1"/>
        <rFont val="Arial Narrow"/>
        <family val="2"/>
      </rPr>
      <t>Acta No. 02  CICCI sesión del  24/10/2017</t>
    </r>
    <r>
      <rPr>
        <sz val="11"/>
        <color theme="1"/>
        <rFont val="Arial Narrow"/>
        <family val="2"/>
      </rPr>
      <t xml:space="preserve"> (...) "Mediante acta de entrega del 18 de octubre de 2017, se hizo entrega a la Agencia, las acciones pendientes de cierre por parte del INCODER. Sin embargo, al realizar el contraste de la información consignada en dicha acta y su soporte electrónico (CD), se identificaron inconsistencias conexas al número de acciones abiertas y relacionas.  A lo cual, las dependencias realizaron el correspondiente análisis, identificándose un total de 192 acciones pendientes de cierre por parte del INCODER, las cuales fueron reformulas de acuerdo a la nueva estructura administrativa de la entidad".  (...)
(...) En cuanto al tratamiento dado a las 192 acciones identificadas, las dependencias responsables realizaron su reformulación, generándose 148 acciones, las cuales atendieron los siguientes criterios: Falta de competencia de la ANT para ejecutar algunas acciones, Obsolescencia de la acción planteada por el INCODER (pérdida de vigencia de la información citada/procedimientos/Sistemas de información), Dificultad para la recuperación de registros y Enfoque preventivo en la reformulación. (...)</t>
    </r>
  </si>
  <si>
    <t>Se realizaron mesas de trabajo en los meses de Julio, Septiembre y Octubre en las cuales, se dieron los lineamientos para la supervisión e interventoria de contratos, PAABS Ordenamiento de la propiedad y Plan anual de adquisiciones</t>
  </si>
  <si>
    <t>Se elaboró el procedimiento ACC-TI-p-010 "Compra directa de predios", el cual fue divulgado en la intranet institucional.</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</si>
  <si>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</si>
  <si>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Le expedición de certificaciones de comunidades étnicas quedó en cabeza del Ministerio del Interior según el decreto 2820 de 2010, fue derogado por el decreto 2041 del 15 de octubre de 2014 y el articulo El Artículo 2.2.2.3.6.2 del Decreto 1076 del 26 de Mayo de 2015.</t>
  </si>
  <si>
    <t>Se realizaron mesas de trabajo de seguimiento a la ejecución presupuestal y metas así: Mesa de trabajo 21 de abril 2017 Mesa de trabajo 17 de mayo 2017 Mesa de trabajo 7 de junio 2017 Mesa de trabajo 7 de julio de 2017 Mesa de trabajo 3 de agosto 2017 Mesa de trabajo 6 de septiembre 2017 Mesa de trabajo 3 de noviembre 2017 Mesa de trabajo 5 de diciembre 2017</t>
  </si>
  <si>
    <t>Se elaboró la Circular 019 del 17 de Noviembre de 2017, en la que se presentan los procedimientos a tener en cuenta para un adecuado cierre de la vigencia fiscal 2017 e inicio de la vigencia 2018</t>
  </si>
  <si>
    <t>Se realizaron mesas de trabajo en los meses de Julio, Septiembre y Octubre de 2017 en las cuales, se dieron los lineamientos para la supervisión e interventoria de contratos, PAABS Ordenamiento de la propiedad y Plan anual de adquisiciones</t>
  </si>
  <si>
    <t>Se elaboró procedimiento GEMA-P-002- Gestión de peticiones, quejas, sugerencias, reclamos, denuncias y felicitaciones y se publicó en la intranet institucional.</t>
  </si>
  <si>
    <t>La actividad se encuentra dentro de los términos para su ejecución.</t>
  </si>
  <si>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</si>
  <si>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Actividad ejecutada con corte al II Semestre del 2017.</t>
  </si>
  <si>
    <t>Se ha adelantado la identificación de la información geográfica en los distintos repositorios, Se generaron cruces de información de titulación de baldíos con el inventario geográfico disponible, logrando la correlación de dicha información para alrededor de 15000 procesos. 
La actividad se encuentra dentro de los términos para su ejecución.</t>
  </si>
  <si>
    <t>Se cuenta con la construcción de los metadatos que identifican la información geográfica asociada a resguardos Indígenas, comunidades negras y adjudicación de baldíos, con los que actualmente cuenta la agencia Nacional de tierras como apoyo a la administración y adjudicación de tierras y el ordenamiento social de la propiedad</t>
  </si>
  <si>
    <t>Actividad ejecutada con corte al I Semestre del 2018.</t>
  </si>
  <si>
    <t>Esta actividad se encuentra en términos de ejecución, en la que la Dirección de Acceso a Tierras está adelantando el levantamiento de la información correspondiente</t>
  </si>
  <si>
    <t>Se diseñaron los procedimientos ACCTI-P-003 "Adjudicación de baldíos a personas naturales", el 04/04/2017, ACCTI-P-004 "Selección de beneficiarios y adjudicación de predios no ocupados", el 05/04/2017 y ACCTI-P-015 "Trámite especial en caso de ocupación de hecho de predios", el 05/04/2017. Se socializaron a través del banner del SIG en la intranet.</t>
  </si>
  <si>
    <t>Desde el 2016 la Subdirección de Acceso a Tierras por Demanda y Descongestión, ha venido depurando y  actualizando la base de datos de Adjudicación de Baldíos Persona Natural  verificando los registros de 31.026 adjudicaciones debidamente  formalizadas.</t>
  </si>
  <si>
    <t>De acuerdo con la información suministrada por el INCODER, en CD, las acciones asociadas a este hallazgo, se encuentran ejecutadas al 100%, toda vez que se suscribió el Contrato 607 de Enero 24 de 2014 entre el INCODER y el IGAC.</t>
  </si>
  <si>
    <t>Se legalizaron cinco predios mediante la elaboración de los Acuerdos 013 de Nov 3 de 2016 y 021 de junio 27 de 2017.</t>
  </si>
  <si>
    <t>De acuerdo con la información suministrada por el INCODER, en CD, las acciones asociadas a este hallazgo, se encuentra ejecutadas al 100%. "De acuedo al convenio 789 del 2011, se hizo apertura de la cuenta de ahorros # 402300017666 31 de diciembre de 2014, a nombre la Subgerente ( E ) Judith del Pilar Vidal Anaya. La apertura de la cuenta fue realizada para el programa Cauca 982".</t>
  </si>
  <si>
    <t>De acuerdo con la información suministrada por el INCODER, las acciones asociadas a este hallazgo, se encuentra en ejecutadas al 100%. "Se allegaron ( 10) estudios socieconómicos por parte de la Dir Territorial del Cauca, predio Yanacona, las Golondrinas, Santa Barbara, Lote Dominguito, Lote en la Vereda Cascabel, Laguna Siberia, Gubito Lopez Adentro, Buenavista, Kizgo y Peinado".</t>
  </si>
  <si>
    <t>De acuerdo con la información suministrada por el INCODER, en CD, las acciones asociadas a este hallazgo, se encuentran ejecutadas al 100%. "Lista de Asistencia a Capacitación TRD fecha Mayo 7 de 2014 Lista de Asistencia a Capacitación TRD fecha Agosto 25 de 2014"</t>
  </si>
  <si>
    <t>De acuerdo con la información suministrada por el INCODER, en CD, las acciones asociadas a este hallazgo, se encuentra en ejecutadas al 100%. "Se anexaron diez (10) reevaluaciones de once contratistas de la Dirección Territorial Cauca".</t>
  </si>
  <si>
    <t>Se realizaron los seguimientos al plan de acción por cada trimestre de la vigencia con tres informes así: Informe de Gestión Primer Trimestre 2017 Informe de Gestión Segundo Trimestre 2017 Informe de Gestión Tercer Trimestre 2017</t>
  </si>
  <si>
    <t>De acuerdo con la información suministrada por el INCODER, en CD, las acciones asociadas a este hallazgo, se encuentran ejecutadas al 100%. "Mediante correo electrónico del día 30 de Septiembre de 2015, el cual fue enviado el soporte de liquidación del convenio".</t>
  </si>
  <si>
    <t>Se legalizaron cinco predios mediante la elaboración de los  Acuerdos 013 de Nov 3 de 2016 y 021 de junio 27 de 2017.  Al 31 de marzo de 2018:  De 2012  a  2017, se han legalizado (16) predios  en Resguardos Indigenas  en el Departamenteo  dell Cauca  superando los 10  predios  comprometidos a legalizar segun lo descrito en el hallazgo 2.</t>
  </si>
  <si>
    <t>Se realizó el informe de Gestión de estudios juridicos realizados.</t>
  </si>
  <si>
    <t>Se hicieron reuniones mensuales de seguimiento con el inspector Ad Hoc asignado por la corte constitucional con el fin de dar cumplimiento al fallo respecto al Saneamiento de los títulos colectivos de Curvarado y Jiguamandó y la culminación del amojonamiento. Se efectuaron solicitudes de acompañamiento por parte de la fuerza pública para poder ingresar a los territorios colectivos.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</si>
  <si>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restitucuón de Tierras a las Victimas pertenecientes a comunidades negras, afrocolombianas, raizales y palenqueras"</t>
  </si>
  <si>
    <t>Se diseñó el procedimiento ACCTI-P-003 "Adjudicación de baldíos a personas naturales", en versión 1 del 04/04/2017. Se socializó a través del banner del SIG en la intranet. En el procedimiento se incluyó: Act No. 31: Remitir a la Oficina de Registro de Instrumentos Públicos copia de las resoluciones de adjudicación. Act No. 32:Cargue de información. Act No. 33: Constancias de Registro</t>
  </si>
  <si>
    <t>Se elaboró la guía de revisión de antecedentes registrales de dominio o propiedad para la definición de la naturaleza jurídica de los bienes inmuebles rurales</t>
  </si>
  <si>
    <t>La herramienta SharePoint fue implementada y actualmente se está alimentando con los expedientes entregados por el extinto INCODER</t>
  </si>
  <si>
    <t>La herramienta SharePoint fue implementada y actualmente se está alimentando con los expedientes entregados por el extinto INCODER.</t>
  </si>
  <si>
    <t>Se diseñó el procedimiento "ADMTI-P-006-REVOCATORIA-DEL-ACTO-DE-ADJUDICACIÓN". Se realizó la socialización de los mismos a través del banner del Sistema Integrado de Gestión en la intranet institucional. En los procedimientos se incluyeron tareas asociadas con la generación y envío de comunicaciones de aceptación, publicación y notificación de actos administrativos.</t>
  </si>
  <si>
    <t>Dada la naturaleza del hallazgo, y de acuerdo con las observaciones realizadas por el extinto INCODER, este hallazgo no es de competencia de la ANT sino de la Unidad de Restitución de Tierras.</t>
  </si>
  <si>
    <t>Se adquirieron los siguientes predios: La Revelde Lote A MI 236-54515, La Conquista con MI 236-12809, Pacora MI 236-14507 y La Virginia con MI 368-51424.</t>
  </si>
  <si>
    <t>Se elaboró el procedimiento GEFIN-P-007 Registro e Ingresos de Cartera y se encuentra publicado en la intranet institucional</t>
  </si>
  <si>
    <t>Se realizaron capacitaciones sobre Retención documental Orfeo, Tablas de retención documental, transferencias documentales, las cuales fueron en Junio y Diciembre de 2017</t>
  </si>
  <si>
    <t>La actividad se encuentra en términos de ejecución.</t>
  </si>
  <si>
    <t>Se suscribió convenio de Cooperación No. 582 (Numeracion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</si>
  <si>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La Dirección de Acceso a tierras, diseñó su Plan de acción 2017, en el que estableció entre las metas acciones encaminadas a la constitución y/o el fortalecimiento de las Zonas de Reserva Campesina constituidas.</t>
  </si>
  <si>
    <t>Se diseñó el procedimiento ADMTI-P-001 "Constitución de Zonas de Reserva Campesina", en versión 1 del 26/04/2017 y se realizó la socialización del mismo a través del banner del Sistema Integrado de Gestión en la intranet institucional. En el procedimiento se encuentra una columna en la que se relacionan los tiempos de ejecución de las tareas.</t>
  </si>
  <si>
    <t>Se diseñó el procedimiento ADMTI-P-001 "Constitución de Zonas de Reserva Campesina", en versión 1 del 26/04/2017 y se socializó a través del banner del SIG en la intranet institucional. Asi mismo, avanzó en los ajustes requeridos de la metodología requerida para el cálculo de las extensiones minimas y máximas de las Unidades Agricolas Familiares,</t>
  </si>
  <si>
    <t>La Dirección de Acceso a tierras, diseñó su Plan de acción 2017, en el que estableció, entre las metas asociadas con Zonas de Reserva Campesina la de adelantar las gestiones necesarias para identificar sujetos de reforma agraria para la adjudicación de predios baldíos en las zonas de reserva campesina.</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</si>
  <si>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accion asociada no es competencia de la ANT.</t>
  </si>
  <si>
    <t>La Dirección de Acceso a tierras, diseñó su Plan de acción 2017, en el que estableció, entre otras, las siguientes metas asociadas con Zonas de Reserva Campesina: *Realizar un listado ZRC constituidas, Revisar 1000 solicitudes para la adjudicación de ZRC, Fortalecer 7 ZRC.</t>
  </si>
  <si>
    <t>La Subdirección de Sistemas de Informacion desarrolló una certificación automática, generada desde el sistema mediante el cual se controla el inventario del FNA.</t>
  </si>
  <si>
    <t>Se elaboraron las conciliaciones correspondientes a los meses de Septiembre, Octubre y Noviembre de 2017,entre la Subdirección Administrativa y Financiera y la Subdirección de Administración de Tierras de la Nación. La acción se encuentra dentro d elos términos de ejecución.</t>
  </si>
  <si>
    <t>Se diseñó el procedimiento ADMTI-P-001 "Administración de predios fiscales patrimoniales", V 1, del 27/03/2017, el cual se encuentra socializado en la Intranet Institucional</t>
  </si>
  <si>
    <t>Se diseñaron los procedimientos ADMTI-P-001 "Administración de predios fiscales patrimoniales", V 1, del 27/03/2017 y el ADMTI-P-007 "Administración de predios baldíos, V1 del 02/05/2017, los cuales fueron socializados a través del banner del SIG en la intranet.</t>
  </si>
  <si>
    <t>Se diseñó el procedimiento ADMTI-P-001 "Administración de predios fiscales patrimoniales", en versión 1 del 27/03/2017 y se socializó a través del banner del SIG en la intranet institucional. En este procedimiento se estableció la Actividad No. 6 “Caracterización del predio” y la Actividad No. 7 "Disposición del predio" en el que se estableció un formato sobre Concepto del predio.</t>
  </si>
  <si>
    <t>Se diseñó el procedimiento ADMTI-P-001 "Adm de predios fiscales patrimoniales", V 1, del 27/03/2017 y el ADMTI-P-007 "Adm de predios baldíos, V1 del 02/05/2017. Se socializaron a través del banner del SIG en la intranet.</t>
  </si>
  <si>
    <t>Se diseñó el procedimiento ADMTI-P-001 "Administración de predios fiscales patrimoniales", en versión 1 del 27/03/2017 y se socializó a través del banner del Sistema Integrado de Gestión en la intranet institucional. Se estableció la Actividad No. 6 “Caracterización del predio” y la Actividad No. 7 "Disposición del predio" en el que se estableció un formato sobre Concepto del predio.</t>
  </si>
  <si>
    <t>Se elaboraron las conciliaciones correspondientes a los meses de Septiembre, Octubre, Noviembre y Diciembre de 2017. Aunque se cubre el periodo de ejecución para la acción definida en el plan, no corresponde a la unidad de medida planteada de 5 actas. Por lo anterior la dependencia solicitó modificación de unidad de medida N° 20186000078553.De esta forma dando cumplimiento</t>
  </si>
  <si>
    <t>INCODER. Auditoría Financiera vigencia fiscal 2013</t>
  </si>
  <si>
    <t>Se elaboró inventario consolidado de los predios del Fondo Nacional Agrario</t>
  </si>
  <si>
    <t>Se realizó capacitación sobre Normatividad aplicable para la elaboración de notas financieras y la ejecución presupuestal, la cual fue el 15 de noviembre de 2017, con la participación del Ministerio De Hacienda y Crédito Público.</t>
  </si>
  <si>
    <t>Se diseñó el instrumento estratégico "Cuadro de mando de control", el cual está en proceso de validación de las fuentes de información para cada objetivo, de acuerdo con la perspectiva definida en el tablero. Se cuenta con el documento del marco teórico del Balance Score Card de la ANT. La actividad se encuentra dentro de los términos de ejecución.</t>
  </si>
  <si>
    <t>Se realizaron los 3 informes de gestión correspondientes al primer, segundo y tercer trimestre de 2017, en los que se refleja el monitoreo y seguimiento de los avances institucionales y de cada una de las dependencias de la Agencia Nacional de Tierras.</t>
  </si>
  <si>
    <t>Se elaboró el procedimiento código ACCTIP-016 Materialización del subsidio - Adquisición de predio, el cual fue divulgado en la Intranet Institucional.</t>
  </si>
  <si>
    <t>Se encuentra en etapa de identificación del expediente. Esta actividad se encuentra dentro de los tiempos de ejecución</t>
  </si>
  <si>
    <t>Se elaboró y publicó el instructivo para la adjudicación y materialización del Subsidio Integral de Reforma Agraria – SIRA, para la materialización del Subsidio Integral Directo de Reforma Agraria – SIDRA- y del Subsidio Integral de Tierras –SIT.</t>
  </si>
  <si>
    <t>Se diseñó el Plan de acción de la Dirección de Acceso a Tierras, al cual se le hizo el respectivo seguimiento de las actividades establecidas en el mismo.</t>
  </si>
  <si>
    <t>Se cuenta con los correspondientes a la revisión y adjudicación del Subsidio del proyecto S-ARA-007.</t>
  </si>
  <si>
    <t>Se elaboró y publicó el procedimiento para la adjudicación y materialización del Subsidio Integral de Reforma Agraria – SIRA, para la materialización del Subsidio Integral Directo de Reforma Agraria – SIDRA- y del Subsidio Integral de Tierras –SIT, los cuales se divulgaron a través de la intranet institucional.</t>
  </si>
  <si>
    <t>Se establecieron 3 procedimientos, a saber: ACCTI-P-011 "Adjudicación del Subsidio Integral de Reforma Agraria –SIRA", ACCTI-P-016 "Materialización del subsidio - Adquisición del predio" y ACCTI-P-017 "Materialización del subsidio-Apoyo para cubrir los requerimientos financieros de la implementación del proyecto productivo", divulgados en la intranet.</t>
  </si>
  <si>
    <t>Se diseñó plan de acción para cada vigencia de la Dirección de Asuntos Étnicos y se efectuó seguimiento periódico a cada una de las actividades definidas.</t>
  </si>
  <si>
    <t>Se diseñó el ACCTI-002 "Instructivo para la implementación de iniciativas comunitarias con enfoque diferencial étnico, asociadas al componente de legalización de tierras". El Instructivo establece controles para la priorización y ejecución de las iniciativas comunitarias. Es de anotar que el desarrollo de proyectos productivos de mayor escala, no es de competencia de la ANT.</t>
  </si>
  <si>
    <t>Se diseñó el procedimiento de adquisición de predios para comunidades étnicas, implementando en el formato de escritura, el parágrafo "el bien debe estar libre de todo gravamen, saneado, sin vicios y con paz y salvos catastrales y por conceptos de servicios públicos en el evento que los posea".</t>
  </si>
  <si>
    <t>Se diseñó el procedimiento de adquisición de predios para comunidades étnicas, implementando actividades en el marco de la negociación, en el cual se estipula que el predio debe estar disponible al momento de la firma de escritura, para que en la misma fecha se entregue a la comunidad beneficiaria del predio.</t>
  </si>
  <si>
    <t>Se realizó capacitación de supervisión contractual, por parte del grupo interno de Gestión contractual, la cual fue realizada el 05 de julio de 2017.</t>
  </si>
  <si>
    <t>Se adelantaron mesas de trabajo para dar los lineamientos de alistamiento para la adquisición de bienes y servicios de la Entidad; recordar la incidencia de los tiempos que requieren las diferentes modalidades contractuales y los pagos acordados, cómo los mismos afectan la planeación y la ejecución presupuestal; supervisión y sus obligaciones como instrumento de ejecución efectiva.</t>
  </si>
  <si>
    <t>En la legislación Colombiana se encuentra regulada el acceso y reconocimiento de los derechos territoriales a comunidades Étnicas como son las comunidades Indígenas y Comunidades Negras. Para las comunidades raizales y Rom, se encuentra en construccion desde el año 2016 por parte del gobierno Nal los protocolos de atención a estas comunidades. La actividad está en términos de ejecución.</t>
  </si>
  <si>
    <t>Se hicieron mesas de trabajo el 13,17,18,19 y 30 de octubre de 2017 para dar lineamientos de alistamiento para la adquisición de bienes y servicios; recordar la incidencia de los tiempos que requieren las diferentes modalidades contractuales y los pagos acordados, cómo los mismos afectan la planeación y la ejecución presupuestal, supervisión y obligaciones de ésta, entre otros temas.</t>
  </si>
  <si>
    <t>Se realizó capacitación el 15 de noviembre de 2017 sobre la elaboración de las notas a los estados financieros, por parte de la Subdirección Administrativa y Financiera-Contabilidad.</t>
  </si>
  <si>
    <t>Se diseñó el procedimiento ADMTI-P-001 "Constitución de Zonas de Reserva Campesina", en versión 1 del 26/04/2017 y se realizó la socialización del mismo a través del banner del Sistema Integrado de Gestión en la intranet institucional.</t>
  </si>
  <si>
    <t>Se encuentra en etapa de identificación del expediente. La actividad se encuentra dentro de los tiempos de ejecución.</t>
  </si>
  <si>
    <t>Se realizó capacitación frente a la creación del indicador, y como resultado de esta capacitación se obtiene los indicadores: a) Hectáreas identificadas b) revisión de solicitudes de familias</t>
  </si>
  <si>
    <t>La actividad se encuentra dentro de los términos de cumplimiento establecidos, sin embargo, se ha avanzaado en la identificación preliminar de los predios.</t>
  </si>
  <si>
    <t>Se diseñó el procedimiento ACCTI-P-003 "Adjudicación de baldíos a personas naturales", en versión 1 del 04/04/2017. Se socializó a través del banner del SIG en la intranet institucional. En la tarea No. 07 se establecieron lineamientos para el "Levantamiento topográfico" y en la tarea 17 sobre "Elaboración y redacción técnica de linderos o reconocimiento predial".</t>
  </si>
  <si>
    <t>Se elaboró el procedimiento ACCTI-P-002 ADJUDI. PREDIOS ORDEN JUD-RES. LEY 1448 DE 2011 V1 el 26/04/2017, el cual busca describir las tareas para la adjudicación de predios de la Nación con aptitud agropecuaria y/o forestal en cumplimiento a las órdenes judiciales emitidas por Jueces y Magistrados de restitución de tierras, de conformidad con lo establecido en la Ley 1448 de 2011.</t>
  </si>
  <si>
    <t>No es competencia de la Dirección de Acceso a Tierras , es de la Unidad de Restitución de Tierras, se identifica entrega del plan estratégico RUPTA en memorando de octubre pasado a URT.</t>
  </si>
  <si>
    <t>Se diseñaron los procedimientos: 1. ACCTI-P-003 "Adjudicación de baldíos a personas naturales", en versión 1 del 04/04/2017, 2. ACCTI-P-004- “selección-de-beneficiarios-y-adjudicación-de-predios-no-ocupados”, en versión 1 del 05/04/2017 Estos procedimientos fueron socializados a través de la intranet institucional</t>
  </si>
  <si>
    <t>Se diseñó el procedimiento código ACCTI-P-003 "Adjudicación de baldíos a personas naturales", en versión 1 del 04/04/201 y se encuentra publicado en la Intranet Institucional</t>
  </si>
  <si>
    <t>Se encuentra en elaboración del proyecto de Plan de Descongestión Revocatorias por parte del área pertinente</t>
  </si>
  <si>
    <t>Se aprobó y se publicó en la intranet el procedimiento de procesos agrarios con los respectivos formatos, teniendo en cuenta el Decreto 1071. El enlace es http://intranet.agenciadetierras.gov.co/index.php/seguridad-juridica-sobre-la-titularidad-de-la-tierra-y-los-territorios/</t>
  </si>
  <si>
    <t>Se tiene borrador del Manual de Políticas contables. La acción está en términos para su ejecución.</t>
  </si>
  <si>
    <t>Se elaboraron las conciliaciones correspondientes a los meses de Septiembre, Octubre y Noviembre de 2017,entre la Subdirección Administrativa y Financiera y la Subdirección de Administración de Tierras de la Nación.</t>
  </si>
  <si>
    <t>Se elaboraron dos Decretos de creación de planta temporal, los cuales fueron el Decreto 1390 de Agosto de 2016 y el Decreto 1836 de Noviembre de 2016</t>
  </si>
  <si>
    <t>Se realizaron diferentes socializaciones con el personal de Asuntos Étnicos sobre los proyectos de inversión con las diferentes comunidades.</t>
  </si>
  <si>
    <t>El predio se solicitó a la Sociedad de Activos Especiales como quiera que la viabilidad deviene del uso del suelo y no del área, en el entendido que se habían solicitado los predios alrededor, con el fin de hacer los englobes respectivos y poder adjudicar en términos de UAF, por lo anterior este compromiso se encuentra en proceso</t>
  </si>
  <si>
    <t>Una vez revisados los expedientes, se logra evidenciar que la última actuación realizada por el entonces INCODER, es la SUSPENSIÓN temporal del procedimiento de revocatoria directa, toda vez que, “como se observa dentro del expediente no está determinada la ubicación exacta de dicho predio rural, con el objeto de establecer si está dentro de un inmueble privado”.Por lo anterior no se realizará plan de trabajo ya que ingresa como casos priorizados por la Subdirección, en el cual se iniciará el trámite correspondiente si es procedente ó no el trámite de revocatorias.</t>
  </si>
  <si>
    <t xml:space="preserve">Se aprobó y publicó el Manual de Políticas Contables. </t>
  </si>
  <si>
    <t>Se diseñó el cuadro de mando de control validado con las fuentes de información para cada objetivo de acuerdo con la perspectiva definida en el tablero. El documento se encuentra en el marco teórico del Balance Score Card. A partir de febrero se empezaron a construir las fichas técnicas para formalizar los datos que alimentan los indicadores. Hay 99 fichas construidas y 49 firmadas.</t>
  </si>
  <si>
    <t>Se observó memorando  N° 20184000155193 el pasado 19/09/2018, mediante el cual, la DAT indicó las actividades que han venido desarrollando para dar cierre a la acción. Sin embargo, solicitan ajuste en la fecha de cierre de la acción para el 30/11/2018. Así mismo, mencionan la solicitud de ajustar la actividad y unidad de medida de la acción, pero no se hace referencia al ajuste propuesto.</t>
  </si>
  <si>
    <t>Se adjunta informe del 29 de noviembre de 2018 donde se justifica las acciones adelantadas en los trámites administrativos de revocatoria directa.</t>
  </si>
  <si>
    <t>Mediante la Res 7701 del 2 de noviembre de 2018, la Subdirección de Administración de Tierras de la Nación procede a integrar al patrimonio de la ANT, el predio Tierra Grata, con FMI No. 380-10340, ubicado en el municipio de Bolívar, Valle del Cauca, lo que permitirá que sea adjudicable. La DAT, mediante memorando No. 20184000155193 del 19/09/2018, solicitó ampliación de ejecución</t>
  </si>
  <si>
    <t>Actividad ejecutada con corte al II Semestre del 2018.</t>
  </si>
  <si>
    <t>Contador</t>
  </si>
  <si>
    <t>H43</t>
  </si>
  <si>
    <t>H78</t>
  </si>
  <si>
    <t>H79</t>
  </si>
  <si>
    <t>H1</t>
  </si>
  <si>
    <t>H3</t>
  </si>
  <si>
    <t>H22</t>
  </si>
  <si>
    <t>H26</t>
  </si>
  <si>
    <t>H23</t>
  </si>
  <si>
    <t>H6</t>
  </si>
  <si>
    <t>H8</t>
  </si>
  <si>
    <t>H5</t>
  </si>
  <si>
    <t xml:space="preserve">H4 </t>
  </si>
  <si>
    <t>H10</t>
  </si>
  <si>
    <t>H11</t>
  </si>
  <si>
    <t>H12</t>
  </si>
  <si>
    <t>H13</t>
  </si>
  <si>
    <t>H14</t>
  </si>
  <si>
    <t>H15</t>
  </si>
  <si>
    <t>H16</t>
  </si>
  <si>
    <t>H17</t>
  </si>
  <si>
    <t>H4</t>
  </si>
  <si>
    <t>H109</t>
  </si>
  <si>
    <t>H112</t>
  </si>
  <si>
    <t>H110</t>
  </si>
  <si>
    <t>H113</t>
  </si>
  <si>
    <t>H114</t>
  </si>
  <si>
    <t>H118</t>
  </si>
  <si>
    <t>H119</t>
  </si>
  <si>
    <t>H120</t>
  </si>
  <si>
    <t>H126</t>
  </si>
  <si>
    <t>H127</t>
  </si>
  <si>
    <t>H128</t>
  </si>
  <si>
    <t>H129</t>
  </si>
  <si>
    <t>H135</t>
  </si>
  <si>
    <t>H136</t>
  </si>
  <si>
    <t>H142</t>
  </si>
  <si>
    <t>H143</t>
  </si>
  <si>
    <t>H144</t>
  </si>
  <si>
    <t>H149</t>
  </si>
  <si>
    <t>H35</t>
  </si>
  <si>
    <t>H153</t>
  </si>
  <si>
    <t>H154</t>
  </si>
  <si>
    <t>H162</t>
  </si>
  <si>
    <t>H165</t>
  </si>
  <si>
    <t>H18</t>
  </si>
  <si>
    <t>H19</t>
  </si>
  <si>
    <t>H20</t>
  </si>
  <si>
    <t>H21</t>
  </si>
  <si>
    <t>H24</t>
  </si>
  <si>
    <t>H25</t>
  </si>
  <si>
    <t>H27</t>
  </si>
  <si>
    <t>H28</t>
  </si>
  <si>
    <t>H29</t>
  </si>
  <si>
    <t>H30</t>
  </si>
  <si>
    <t>H31</t>
  </si>
  <si>
    <t>H49</t>
  </si>
  <si>
    <t>H32</t>
  </si>
  <si>
    <t>H33</t>
  </si>
  <si>
    <t>H34</t>
  </si>
  <si>
    <t>H36</t>
  </si>
  <si>
    <t>H37</t>
  </si>
  <si>
    <t>H38</t>
  </si>
  <si>
    <t>H39</t>
  </si>
  <si>
    <t>H40</t>
  </si>
  <si>
    <t>H41</t>
  </si>
  <si>
    <t>H42</t>
  </si>
  <si>
    <t>H44</t>
  </si>
  <si>
    <t>H45</t>
  </si>
  <si>
    <t>H46</t>
  </si>
  <si>
    <t>H47</t>
  </si>
  <si>
    <t>H48</t>
  </si>
  <si>
    <t>H50</t>
  </si>
  <si>
    <t>H51</t>
  </si>
  <si>
    <t>H52</t>
  </si>
  <si>
    <t>H53</t>
  </si>
  <si>
    <t>H54</t>
  </si>
  <si>
    <t>H56</t>
  </si>
  <si>
    <t>H57</t>
  </si>
  <si>
    <t>H58</t>
  </si>
  <si>
    <t>H59</t>
  </si>
  <si>
    <t>H60</t>
  </si>
  <si>
    <t>H61</t>
  </si>
  <si>
    <t>H62</t>
  </si>
  <si>
    <t>H63</t>
  </si>
  <si>
    <t>H64</t>
  </si>
  <si>
    <t>H65</t>
  </si>
  <si>
    <t>H66</t>
  </si>
  <si>
    <t>H67</t>
  </si>
  <si>
    <t>H68</t>
  </si>
  <si>
    <t>H69</t>
  </si>
  <si>
    <t>H73</t>
  </si>
  <si>
    <t>H2</t>
  </si>
  <si>
    <t>H2.2.2</t>
  </si>
  <si>
    <t>H2.3.1</t>
  </si>
  <si>
    <t>H2.3.2</t>
  </si>
  <si>
    <t>H2.3.4</t>
  </si>
  <si>
    <t>H2.5.1</t>
  </si>
  <si>
    <t>H7</t>
  </si>
  <si>
    <t>H9</t>
  </si>
  <si>
    <t>H55</t>
  </si>
  <si>
    <t>H111</t>
  </si>
  <si>
    <t>H115</t>
  </si>
  <si>
    <t>Observaciones de cumplimiento y/o gestión 
Oficina de Control Interno
I Trimestre 2020</t>
  </si>
  <si>
    <t>Actividad ejecutada con corte al cuarto trimestre del 2019.</t>
  </si>
  <si>
    <r>
      <t>La actividad presentó incumplimiento de acuerdo a lo planificado, lo anterior, conforme a los avances y evidencias suministradas por el responsable de ejecución el pasado 20/12/2019, "</t>
    </r>
    <r>
      <rPr>
        <i/>
        <sz val="11"/>
        <color theme="1"/>
        <rFont val="Arial Narrow"/>
        <family val="2"/>
      </rPr>
      <t>Pendiente, se agendará espacio para la tercera semana de diciembre con el IGAC y SINR</t>
    </r>
    <r>
      <rPr>
        <sz val="11"/>
        <color theme="1"/>
        <rFont val="Arial Narrow"/>
        <family val="2"/>
      </rPr>
      <t>".</t>
    </r>
  </si>
  <si>
    <r>
      <rPr>
        <b/>
        <sz val="11"/>
        <color theme="1"/>
        <rFont val="Arial Narrow"/>
        <family val="2"/>
      </rPr>
      <t xml:space="preserve">30/12/2019.  </t>
    </r>
    <r>
      <rPr>
        <sz val="11"/>
        <color theme="1"/>
        <rFont val="Arial Narrow"/>
        <family val="2"/>
      </rPr>
      <t>La actividad presentó incumplimiento, dado que, no se evidenciaron avances de gestión y/o cumplimiento por parte del responsable de ejecución.</t>
    </r>
  </si>
  <si>
    <t>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t>
  </si>
  <si>
    <r>
      <rPr>
        <b/>
        <sz val="11"/>
        <color theme="1"/>
        <rFont val="Arial Narrow"/>
        <family val="2"/>
      </rPr>
      <t xml:space="preserve">30/12/2019. </t>
    </r>
    <r>
      <rPr>
        <sz val="11"/>
        <color theme="1"/>
        <rFont val="Arial Narrow"/>
        <family val="2"/>
      </rPr>
      <t>En el marco de la Secretaría Operativa de la CNTI y la ANT se acordó que en febrero de 2020 se realizará la verificación de los criterios de priorización y la revisión de la base de datos de la priorización para compra de predios. Se anexa acta. 
La actividad presentó incumplimiento según su planificación, toda vez que, no se allegaron los soportes que evidencien su cumplimiento.</t>
    </r>
  </si>
  <si>
    <r>
      <t xml:space="preserve">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</si>
  <si>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12/04/2019. </t>
    </r>
    <r>
      <rPr>
        <sz val="11"/>
        <color theme="1"/>
        <rFont val="Arial Narrow"/>
        <family val="2"/>
      </rPr>
      <t>Esta actividad se encuentra dentro de los tiempos de ejecución, sin embargo se evidenció cumplimento anticipado</t>
    </r>
  </si>
  <si>
    <r>
      <t>30/12/2019.</t>
    </r>
    <r>
      <rPr>
        <sz val="11"/>
        <color theme="1"/>
        <rFont val="Arial Narrow"/>
        <family val="2"/>
      </rPr>
      <t xml:space="preserve"> Se observó el Acta 002 del 04/10/2019  de la mesa de trabajo para la revisión de las notas de los Estados Financieros de 2018, y determinar la viabilidad de incluir las observaciones planteadas por la comisión auditora., con el fin de analizar la inclusión de las observaciones planteadas por la CGR.</t>
    </r>
  </si>
  <si>
    <r>
      <rPr>
        <b/>
        <sz val="11"/>
        <color theme="1"/>
        <rFont val="Arial Narrow"/>
        <family val="2"/>
      </rPr>
      <t xml:space="preserve">30/01/2019. </t>
    </r>
    <r>
      <rPr>
        <sz val="11"/>
        <color theme="1"/>
        <rFont val="Arial Narrow"/>
        <family val="2"/>
      </rPr>
      <t xml:space="preserve">Se observaron 4 reuniones de concertación con el contratista en ejecución del contrato de bienestar vigencia 2019, realizadas en las siguientes fechas 16/09/2019, 10/10/2019, 05/11/2019 y 18/11/2019.
La actividad presentó incumplimiento frente a lo planificado, toda vez que, solo se evidencia 4 de las 14 reuniones de control programadas en el marco de la ejecución del contrato.
</t>
    </r>
    <r>
      <rPr>
        <b/>
        <sz val="11"/>
        <color theme="1"/>
        <rFont val="Arial Narrow"/>
        <family val="2"/>
      </rPr>
      <t>21/01/2020,</t>
    </r>
    <r>
      <rPr>
        <sz val="11"/>
        <color theme="1"/>
        <rFont val="Arial Narrow"/>
        <family val="2"/>
      </rPr>
      <t xml:space="preserve"> La dependencia solicita Modificación de la columna ACTIVIDAD / CANTIDADES DE UNIDAD DE MEDIDA en la cual se encuentra como Unidad de Medida 14 y en realidad son 4 Actividades que se proyectaron realizar. Esto se debe a que inicialmente en la formulación hubo un error en la digitación y se fue el indicador con 14 y no con 4 reuniones como se tuvo previsto desde un inicio y como efectivamente se realizaron, durante la vigencia del contrato.
En atención a las observaciones allegadas el 21/01/2020, la Oficina de Control Informa que, las modificaciones al plan de mejoramiento establecido ante la CGR deben ser evaluadas y aprobadas por el Comité de Coordinación de Control Interno - CICCI, por tanto, se recomienda gestionar ante dicha instancia, las modificaciones a lugar.
</t>
    </r>
  </si>
  <si>
    <t>Actividad ejecutada con corte al IV trimestre del 2019.</t>
  </si>
  <si>
    <t>Incumplimiento del acuerdo de cooperación en el sentido de solicitar concepto a EMGESA previo a la adquisición de los predios teniendo en cuenta que el proceso de compra esta reglado por la ley 160 de 1994.</t>
  </si>
  <si>
    <t>Celebración de mesas técnicas para emitir un concepto unificado respecto a los modelos productivos que se puedan implementar en estos predios de acuerdo con el recurso hídricos existente.</t>
  </si>
  <si>
    <t>Verificar la existencia de recurso hídrico con las autoridades ambientales y gubernamentales  obligados en el acuerdo de cooperación.</t>
  </si>
  <si>
    <t xml:space="preserve">Oficiar a la CAM, EMGESA y Gobernación del Huila, solicitando concepto técnico sobre la disponibilidad hídrica en área de influencia de los predios adquiridos por el extinto Incoder, de acuerdo con la respuesta se elaborara una propuesta productiva. </t>
  </si>
  <si>
    <t>Emitir concepto por parte de la ANT respecto a la existencia de recurso hídrico y los posibles proyectos productivos a implementar</t>
  </si>
  <si>
    <r>
      <t>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</si>
  <si>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t xml:space="preserve">Se observaron los siguientes avances de gestión:
</t>
    </r>
    <r>
      <rPr>
        <b/>
        <sz val="11"/>
        <color rgb="FF000000"/>
        <rFont val="Arial Narrow"/>
        <family val="2"/>
      </rPr>
      <t xml:space="preserve">Consejo de Estado. </t>
    </r>
    <r>
      <rPr>
        <sz val="11"/>
        <color rgb="FF000000"/>
        <rFont val="Arial Narrow"/>
        <family val="2"/>
      </rPr>
      <t xml:space="preserve">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t>
    </r>
  </si>
  <si>
    <r>
      <t xml:space="preserve">Se observaron los siguientes avances de gestión:
</t>
    </r>
    <r>
      <rPr>
        <b/>
        <sz val="11"/>
        <color rgb="FF000000"/>
        <rFont val="Arial Narrow"/>
        <family val="2"/>
      </rPr>
      <t xml:space="preserve">Colombia Compra Eficiente. </t>
    </r>
    <r>
      <rPr>
        <sz val="11"/>
        <color rgb="FF000000"/>
        <rFont val="Arial Narrow"/>
        <family val="2"/>
      </rPr>
      <t xml:space="preserve">Mediante comunicación oficial 20196001299921 del 24/12/2019 la Secretaría General solicitó concepto respecto a los convenios de cooperación internacional, solicitud que fue atendida el 27/01/2020 bajo radicado 20206200053032.
</t>
    </r>
    <r>
      <rPr>
        <b/>
        <sz val="11"/>
        <color rgb="FF000000"/>
        <rFont val="Arial Narrow"/>
        <family val="2"/>
      </rPr>
      <t>Consejo de Estado.</t>
    </r>
    <r>
      <rPr>
        <sz val="11"/>
        <color rgb="FF000000"/>
        <rFont val="Arial Narrow"/>
        <family val="2"/>
      </rPr>
      <t xml:space="preserve"> Mediante comunicación oficial 20206000048681 del 21/01/2020 la Secretaría General solicitó concepto respecto a los convenios de cooperación internacional, solicitud que fue atendida el 06/02/2020 bajo radicado 20206200089872, informando que, (...) la Sala de Consulta Civil, no puede conceptuar sobre asuntos que le propongan los particulares, ni entidades no comprendidas en el ámbito de su competencia (...)
</t>
    </r>
    <r>
      <rPr>
        <b/>
        <sz val="11"/>
        <color rgb="FF000000"/>
        <rFont val="Arial Narrow"/>
        <family val="2"/>
      </rPr>
      <t>Ministerio de Agricultura y Desarrollo Rural.</t>
    </r>
    <r>
      <rPr>
        <sz val="11"/>
        <color rgb="FF000000"/>
        <rFont val="Arial Narrow"/>
        <family val="2"/>
      </rPr>
      <t xml:space="preserve"> Mediante comunicación oficial 20206000203501 del 30/03/2020 la Secretaría General solicitó colaboración para que por intermedio del Ministerio, se requiera concepto a la Sala de Consulta y Servicio Civil del Consejo de Estado en lo relacionado a la celebración de convenios de cooperación internacional.
</t>
    </r>
    <r>
      <rPr>
        <b/>
        <sz val="11"/>
        <color rgb="FF000000"/>
        <rFont val="Arial Narrow"/>
        <family val="2"/>
      </rPr>
      <t xml:space="preserve">Oficina de las Naciones Unidas contra la Droga y el Delito - UNODC. </t>
    </r>
    <r>
      <rPr>
        <sz val="11"/>
        <color rgb="FF000000"/>
        <rFont val="Arial Narrow"/>
        <family val="2"/>
      </rPr>
      <t>Mediante comunicación oficial 20196001312331 del 30/12/2019 la Secretaría General solicitó concepto respecto a los convenios de cooperación internacional.
La Oficina de Control Interno recomienda elevar la consulta correspondientes a la Oficina Jurídica de la Entidad, así como, evaluar la reiteración de la solicitud a aquellas entidades que, como la UNODC, de la cual no se ha recibido respuesta.</t>
    </r>
  </si>
  <si>
    <r>
      <rPr>
        <b/>
        <sz val="11"/>
        <rFont val="Arial Narrow"/>
        <family val="2"/>
      </rPr>
      <t xml:space="preserve">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xml:space="preserve"> Se observó la Circular No. 26 del 31/12/2019 de asunto </t>
    </r>
    <r>
      <rPr>
        <i/>
        <sz val="11"/>
        <rFont val="Arial Narrow"/>
        <family val="2"/>
      </rPr>
      <t>"modificación manual de contratación - tabla de honorarios</t>
    </r>
    <r>
      <rPr>
        <sz val="11"/>
        <rFont val="Arial Narrow"/>
        <family val="2"/>
      </rPr>
      <t xml:space="preserve">", a través de la cual se informa a las diferentes dependencias la tabla para determinar los honorarios de los contratista de prestación de servicios profesionales y de apoyo a la gestión de la Agencia.
La Oficina de Control Interno recomienda publicar en sitio web de la Agencia en el enlace </t>
    </r>
    <r>
      <rPr>
        <sz val="11"/>
        <color rgb="FF0070C0"/>
        <rFont val="Arial Narrow"/>
        <family val="2"/>
      </rPr>
      <t>http://www.agenciadetierras.gov.co/planeacion-control-y-gestion/contratacion/manual-de-contratacion</t>
    </r>
    <r>
      <rPr>
        <sz val="11"/>
        <rFont val="Arial Narrow"/>
        <family val="2"/>
      </rPr>
      <t xml:space="preserve">/  la Resolución 20868 de 31/12/2019 la cual ajustó el Manual de Contratación en el capítulo "contrato de prestaciones de servicios profesionales y de apoyo a la gestión en la ANT".  Así mismo, se hace necesario articular dicho acto administrativo con el Manual de Contratación establecido en el sistema de gestión de la Entidad, toda vez que, al consultarlo este referencia como última fecha de actualización el 08/02/2018. 
</t>
    </r>
  </si>
  <si>
    <r>
      <t>La Oficina de Planeación realiza la socialización de la actualización del procedimiento por medio de banner publicado en Intranet, sin embargo, para cumplimiento de la actividad la Subdirección Administrativa y Financiera emitirá una circular de apertura de vigencia a inicio de año 2020.</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de acuerdo a lo planificado, dado que, no se evidenció el cumplimiento del indicador establecido para la actividad (circular).</t>
    </r>
  </si>
  <si>
    <r>
      <t xml:space="preserve">La Subdirección Administrativa y Financiera proyecta el cumplimiento de la actividad dentro de los dos primeros meses de la vigencia 2020, teniendo en cuenta que debe realizarse la convocatoria del comité y la formulación del plan de acción a implementar. </t>
    </r>
    <r>
      <rPr>
        <b/>
        <sz val="11"/>
        <rFont val="Arial Narrow"/>
        <family val="2"/>
      </rPr>
      <t xml:space="preserve">
30/12/2019.</t>
    </r>
    <r>
      <rPr>
        <sz val="11"/>
        <rFont val="Arial Narrow"/>
        <family val="2"/>
      </rPr>
      <t xml:space="preserve"> La actividad presentó incumplimiento de acuerdo a lo planificado, dado que, no se reportó por parte del responsable de ejecución avances de gestión y/o cumplimiento, así como, los correspondientes soportes.
</t>
    </r>
    <r>
      <rPr>
        <b/>
        <sz val="11"/>
        <rFont val="Arial Narrow"/>
        <family val="2"/>
      </rPr>
      <t xml:space="preserve">
21/01/2020</t>
    </r>
    <r>
      <rPr>
        <sz val="11"/>
        <rFont val="Arial Narrow"/>
        <family val="2"/>
      </rPr>
      <t>. La actividad presentó incumpliendo, toda vez que, no se evidenció el cumplimiento del indicador establecido para la actividad (acta).</t>
    </r>
  </si>
  <si>
    <r>
      <t>La SAF y los enlaces financieros, elaboraron el instrumento para la presentación de información financiera, a saber  GEFIN-F-019 INSTRUCTIVO PARA EL DILIGENCIAMIENTO DEL FORMATO DE INFORME DE EJECUCIÓN FINANCIERA DE CONVENIOS Y/O CONTRATOS INTERADMINISTRATIVOS, DE ASOCIACIÓN Y DE COOPERACIÓN PARA AMORTIZACÓN CONTABLE.</t>
    </r>
    <r>
      <rPr>
        <b/>
        <sz val="11"/>
        <color theme="1"/>
        <rFont val="Arial Narrow"/>
        <family val="2"/>
      </rPr>
      <t xml:space="preserve">
30/12/2019.</t>
    </r>
    <r>
      <rPr>
        <sz val="11"/>
        <color theme="1"/>
        <rFont val="Arial Narrow"/>
        <family val="2"/>
      </rPr>
      <t xml:space="preserve"> La actividad presentó incumplimiento frente a su programación, toda vez que, no se reportaron avances de gestión y/o cumplimiento y sus correspondientes evidencias.
</t>
    </r>
    <r>
      <rPr>
        <b/>
        <sz val="11"/>
        <color theme="1"/>
        <rFont val="Arial Narrow"/>
        <family val="2"/>
      </rPr>
      <t xml:space="preserve">
21/01/2020. </t>
    </r>
    <r>
      <rPr>
        <sz val="11"/>
        <color theme="1"/>
        <rFont val="Arial Narrow"/>
        <family val="2"/>
      </rPr>
      <t xml:space="preserve">Se observó en el sistema de gestión de la Agencia, la disponibilidad de la forma GEFIN-F-019 INFORME DE EJECUCIÓN FINANCIERA DE CONVENIOS Y/O CONTRATOS INTERADMINISTRATIVOS, DE ASOCIACIÓN Y DE COOPERACIÓN PARA AMORTIZACÓN CONTABLE, el cual contiene un instructivo para su diligenciamiento. El documento en mención puede ser consultado en el siguiente enlace </t>
    </r>
    <r>
      <rPr>
        <sz val="11"/>
        <color rgb="FF0070C0"/>
        <rFont val="Arial Narrow"/>
        <family val="2"/>
      </rPr>
      <t>http://intranet.agenciadetierras.gov.co/index.php/gestion-financiera/</t>
    </r>
    <r>
      <rPr>
        <sz val="11"/>
        <color theme="1"/>
        <rFont val="Arial Narrow"/>
        <family val="2"/>
      </rPr>
      <t xml:space="preserve"> . No obstante, la actividad presentó incumplimiento, toda vez que, no se evidenció el cumplimiento del indicador establecido para la presente actividad (Informe de actividad).</t>
    </r>
  </si>
  <si>
    <t xml:space="preserve">Revisar y si es del caso, ajustar, los formatos de presentación de la información financiera.  </t>
  </si>
  <si>
    <t xml:space="preserve">La Subdirección Administrativa y Financiera  suministró el memorando 20206200072113 del 16/04/2020 de asunto constitución de vigencias futuras, a través del cual se brindaron aclaraciones sobre los términos en los cuales se deben solicitar las vigencias futuras, ampliando así la información ya brindada mediante las capacitaciones brindadas.
</t>
  </si>
  <si>
    <r>
      <t xml:space="preserve">Se observó comunicación oficial 20196201068242 del 07/10/2019, mediante la cual la Contaduría General de la Nación dio concepto técnico relacionado con el tratamiento de bienes inmuebles recibidos por procesos de liquidación pendientes por trámite en registro de instrumentos públicos, solicitud que fue elevada por la Subdirección Financiera y Administrativa mediante comunicación oficial 20195500030522 del 30/08/2019.  Dicho concepto establece que (...) si la entidad define que los bienes recibidos cumplen con la definición de inventarios y que fueron adquiridos con el objeto de ser vendidos o distribuidos sin contraprestación, los registrará en la subcuenta 151002 - Terrenos, de la cuenta 1510 - Mercancías en existencias.
Por otra parte, si la entidad determina que los bienes recibidos cumplen con la definición de propiedad, planta y equipo, los registrará en la subcuenta 160504 - Terrenos pendientes de legalizar.
No obstante, la Entidad deberá realizar las acciones pertinentes para formalizar la titularidad de los bienes respectivos ante la Oficina de Registro e Instrumentos Públicos, no siento ésta una condición para que determine la existencia y control de los mismos (...)
Igualmente, se observaron 2 actas del Comité de Sostenibilidad Contable, así:
</t>
    </r>
    <r>
      <rPr>
        <b/>
        <sz val="11"/>
        <rFont val="Arial Narrow"/>
        <family val="2"/>
      </rPr>
      <t xml:space="preserve">Acta 1 del 27/01/2020, </t>
    </r>
    <r>
      <rPr>
        <sz val="11"/>
        <rFont val="Arial Narrow"/>
        <family val="2"/>
      </rPr>
      <t xml:space="preserve">cuyo orden del día incluyó la designación de secretaria del Comité, presentación de cuentas contables, aprobación de las modificaciones de las Políticas contables que atienden la observación realizada por la CGR en la auditoría a la vigencia 2018 y la presentación de la estrategia del fenecimiento de la cuenta fiscal.  
(...) Adicional a ello la Contadora explicó que existen predios que ascienden a un valor de $25,551,044,042, sobre los cuales, a la fecha de cierre de la vigencia 2019, la Subdirección de Administración de Tierras de la Nación continúa realizando las gestiones administrativas y jurídicas para el cambio de la titularidad de los bienes a la Agencia Nacional de Tierras, toda vez que continúa estando a nombre del INCORA o del INCODER. Así mismo, informó que dicha suma está registrada en el activo de la Entidad atendiendo el concepto emitido por la CGN en el cual se precisa que estos bienes son controlados por la ANT, el resultado de un evento pasado y se espera obtener un potencial de servicio, se encuentran medidos con fiabilidad y la ausencia del registro de instrumentos publicaos no es esencial a efecto de determinar la existencia del activo y el control sobre este (...)
</t>
    </r>
    <r>
      <rPr>
        <b/>
        <sz val="11"/>
        <rFont val="Arial Narrow"/>
        <family val="2"/>
      </rPr>
      <t xml:space="preserve">Acta 2 del 04/02/2020, </t>
    </r>
    <r>
      <rPr>
        <sz val="11"/>
        <rFont val="Arial Narrow"/>
        <family val="2"/>
      </rPr>
      <t xml:space="preserve">cuyo orden del día incluyó la revisión de los bienes que actualmente figuran de propiedad privada, adjudicación con valores y áreas diferentes y predios con incertidumbre.
</t>
    </r>
  </si>
  <si>
    <t>Se observó:
*Conciliación de cuentas de Inventarios y contabilidad, firmada por contadora de la Agencia y por contadora de Fondo de Tierras.
*Concepto de la Contaduría General de la Nación por medio del memorando N. 20196201068242 del 7 de octubre de 2019.
*Concepto de la Contaduría General de la Nación por medio del o Memorando 20196200000972 de fecha de 2 de enero 2019.
*Informe sobre las actividades desarrolladas por el Fondo de tierras enviado por correo electrónico de la Subdirección de Administración de Tierras
*Actas 01 del 3 mayo 2019  y Acta N. 02 del 27 Noviembre de 2019 del Comité de Fondo de Tierras.</t>
  </si>
  <si>
    <t xml:space="preserve">Se observó:
*Estados Financieros y Notas Estados Financieros firmados y publicados en la pagina web de la Agencia y reportados en el CHIP de la CGN.
*Memorando N. 20201010031403 del jefe Oficina de Planeación Sesión 41 de la oficina de Planeación certificando la sesión N° 41 (  (extraordinaria virtual) el Consejo Directivo de la entidad aprobó el acuerdo “Por medio del cual se aprueban los Estados Financieros de la Agencia Nacional de Tierras correspondientes al cierre del periodo contable 2019”
</t>
  </si>
  <si>
    <t>Se observó:
*Memorando N. 20196200225603 dirigidos a Directores, Subdirecciones, Funcionarios y demás Colaboradores de la ANT, asunto, Socialización del procedimiento de Pagos y Lista de Chequeo.
*Circular 023 del 28 Noviembre 2019 de la ANT, asunto, Cireer fiscal 2019 y vigencia 2020
*circular N. 019 del 21 octubre 2019,  asunto, Cireer fiscal 2019 y Planeación vigencia fiscal  2020</t>
  </si>
  <si>
    <t>*Conciliación de las cuentas recíprocas de los meses de enero a diciembre 2019.
*Reporte enviado por Coordinador Grupo de Registro Contable DGCPTN - MHCP. 
*Se revisó los siguientes memorandos internos dirigidos a las dependencias: solicitando explicación de los conceptos correspondientes  valores consignados  al Tesoro Nacional así: N. 20196200237103 del 17 diciembre 2019 para el Líder de Gestión Documental, N.20196200236873del 17 de diciembre a la Dirección de Acceso a Tierras, N. 20196200236993 del 17 de diciembre a Dirección de Ordenamiento Social de la Propiedad, 20196200236713 del 17 de diciembre 2019 a Dirección de Ordenamiento Social de la Propiedad, N.20196200221693 del 2 de diciembre de 2019 Dirección de Ordenamiento Social de la Propiedad, 20206200000535 del 8 de enero 2020 a Dirección de Ordenamiento Social de la Propiedad.
*Por muestreo se verificó los siguientes Documentos de Recaudos: 42819 $5000 servicio efición impresoras, N.44419 $9071 servicio efición impresoras, N.43119 por $5000 servicio efición impresoras, N.46719 por $4.246 impresión y copias, N.44619 por$6.208 servicio efición impresoras, n.52419 POR $2.123 servicio efición impresoras, n. 41819 POR $354.812.135 Reintegro gastos inversión saldo convenio 137/2017 OIM_ANT , N.53.819 por $31.953.622 Reintegro gatos der inversión devolución contrato 537/2017 y N. 45019 por $35.258.446 Intereses Fondo de Uso Restringido convenio 715/2017 Fondo adaptación</t>
  </si>
  <si>
    <t>Evidencias evaluadas</t>
  </si>
  <si>
    <t>Coordinación para la Gestión Contractual</t>
  </si>
  <si>
    <t>Actividad ejecutada en vigencias anteriores.</t>
  </si>
  <si>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20196001312331 del 30/12/2019 dirigido a las Naciones Unidas contra la droga y el delito - UNODC bajo asunto "</t>
    </r>
    <r>
      <rPr>
        <i/>
        <sz val="11"/>
        <rFont val="Arial Narrow"/>
        <family val="2"/>
      </rPr>
      <t>solicitud de información sobre alcance de la inmunidad de jurisdiccional frente a la presentación de la información financiera desagregada</t>
    </r>
    <r>
      <rPr>
        <sz val="11"/>
        <rFont val="Arial Narrow"/>
        <family val="2"/>
      </rPr>
      <t>" y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</si>
  <si>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de supervisión dispuesto en la intranet institucional bajo código ADQBS-I-002 - V1, el cual referencia como última fecha de actualización el 22/02/2018, este puede ser consultado en el siguiente enlace </t>
    </r>
    <r>
      <rPr>
        <sz val="11"/>
        <color rgb="FF0070C0"/>
        <rFont val="Arial Narrow"/>
        <family val="2"/>
      </rPr>
      <t xml:space="preserve">http://intranet.agenciadetierras.gov.co/index.php/adquisicion-de-bienes-y-servicios/ </t>
    </r>
    <r>
      <rPr>
        <sz val="11"/>
        <rFont val="Arial Narrow"/>
        <family val="2"/>
      </rPr>
      <t>.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t>
    </r>
  </si>
  <si>
    <r>
      <t xml:space="preserve">La Coordinación para la Gestión Contractual, remitirá el I informe semestral de renovaciones y nuevos convenios para el siguiente seguimiento al Plan de Mejoramiento CGR, que se llevará a cabo en el mes de marzo 2020. </t>
    </r>
    <r>
      <rPr>
        <b/>
        <sz val="11"/>
        <rFont val="Arial Narrow"/>
        <family val="2"/>
      </rPr>
      <t xml:space="preserve">
30/12/2019. </t>
    </r>
    <r>
      <rPr>
        <sz val="11"/>
        <rFont val="Arial Narrow"/>
        <family val="2"/>
      </rPr>
      <t xml:space="preserve">Actividad sin reporte de gestión.
</t>
    </r>
    <r>
      <rPr>
        <b/>
        <sz val="11"/>
        <rFont val="Arial Narrow"/>
        <family val="2"/>
      </rPr>
      <t xml:space="preserve">21/12/2020. </t>
    </r>
    <r>
      <rPr>
        <sz val="11"/>
        <rFont val="Arial Narrow"/>
        <family val="2"/>
      </rPr>
      <t>Se observó el comunicado 20196001299921 del 24/12/20109 de asunto "s</t>
    </r>
    <r>
      <rPr>
        <i/>
        <sz val="11"/>
        <rFont val="Arial Narrow"/>
        <family val="2"/>
      </rPr>
      <t>olicitud de concepto convenios de cooperación internacional con organizaciones internacionales</t>
    </r>
    <r>
      <rPr>
        <sz val="11"/>
        <rFont val="Arial Narrow"/>
        <family val="2"/>
      </rPr>
      <t xml:space="preserve">" y Concepto emitido por la FAO frente al régimen de inmunidades, mediante correo electrónico del 04/12/2019.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</si>
  <si>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22/01/2020.</t>
    </r>
    <r>
      <rPr>
        <sz val="11"/>
        <rFont val="Arial Narrow"/>
        <family val="2"/>
      </rPr>
      <t xml:space="preserve"> 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
</t>
    </r>
  </si>
  <si>
    <r>
      <t xml:space="preserve">Sin perjuicio de las actividades adelantadas con la finalidad de concluir la actualización del Manual de Supervisión, los numerales 3.1.3 y 3.1.4 contemplan los aspectos relacionados con las funciones presupuestales, financieras y contables que deben desempeñar los supervisores de los contratos, las cuales ya han sido debidamente socializadas. </t>
    </r>
    <r>
      <rPr>
        <b/>
        <sz val="11"/>
        <rFont val="Arial Narrow"/>
        <family val="2"/>
      </rPr>
      <t xml:space="preserve">
30/12/2019. </t>
    </r>
    <r>
      <rPr>
        <sz val="11"/>
        <rFont val="Arial Narrow"/>
        <family val="2"/>
      </rPr>
      <t xml:space="preserve">La actividad presentó incumplimiento de acuerdo a lo planificado, dado que, no se reportó por parte del responsable de ejecución avances de gestión y/o cumplimiento, así como, los correspondientes soportes.
</t>
    </r>
    <r>
      <rPr>
        <b/>
        <sz val="11"/>
        <rFont val="Arial Narrow"/>
        <family val="2"/>
      </rPr>
      <t>21/01/2020.</t>
    </r>
    <r>
      <rPr>
        <sz val="11"/>
        <rFont val="Arial Narrow"/>
        <family val="2"/>
      </rPr>
      <t xml:space="preserve"> La actividad presentó incumplimiento, dado que, se consultó el manual dispuesto en la página web de la entidad en el enlace</t>
    </r>
    <r>
      <rPr>
        <sz val="11"/>
        <color rgb="FF0070C0"/>
        <rFont val="Arial Narrow"/>
        <family val="2"/>
      </rPr>
      <t xml:space="preserve"> http://www.agenciadetierras.gov.co/wp-content/uploads/2018/04/ADQBS-I-001-MANUAL-DE-CONTRATACION.pdf </t>
    </r>
    <r>
      <rPr>
        <sz val="11"/>
        <rFont val="Arial Narrow"/>
        <family val="2"/>
      </rPr>
      <t xml:space="preserve">el cual referencia como última fecha de actualización el 08/02/2018. 
Respecto a la solicitud de reprogramación de la actividad, cabe señalar que, es el  Comité Institucional de Coordinación de Control Interno - CICCI la instancia encargada de evaluar la modificación de las acciones de mejora establecidas ante la Contraloría General de la Republicas - CGR.  Es de precisar que dicha gestión esta a cargo del responsable de ejecución de la actividad.
</t>
    </r>
    <r>
      <rPr>
        <b/>
        <sz val="11"/>
        <rFont val="Arial Narrow"/>
        <family val="2"/>
      </rPr>
      <t xml:space="preserve">
22/01/2020. </t>
    </r>
    <r>
      <rPr>
        <sz val="11"/>
        <rFont val="Arial Narrow"/>
        <family val="2"/>
      </rPr>
      <t xml:space="preserve">Atendiendo la observación allegada por la Secretaría General, se consultó el Manual de Supervisión en el  enlace </t>
    </r>
    <r>
      <rPr>
        <sz val="11"/>
        <color rgb="FF0070C0"/>
        <rFont val="Arial Narrow"/>
        <family val="2"/>
      </rPr>
      <t xml:space="preserve">http://intranet.agenciadetierras.gov.co/wp-content/uploads/2018/04/ADQBS-I-002-MANUAL-DE-SUPERVISI%C3%93N.pdf </t>
    </r>
    <r>
      <rPr>
        <sz val="11"/>
        <rFont val="Arial Narrow"/>
        <family val="2"/>
      </rPr>
      <t xml:space="preserve"> dicho documento se encuentra controlado en el sistema de gestión bajo código ADQBS-I-002, con única versión del 22/02/2018, situación que impide ser reconocido como evidencia de la ejecución de la acción de mejora establecida, toda vez que, su fecha de ejecución se planifico para el periodo comprendido del 01/08/2019 al 31/12/2019. En consonancia a lo anterior, esta Jefatura reitera el incumplimiento de la actividad.
Para esta Jefatura es claro que el Manual publicado ya cuenta con requerido en la acción de mejora establecida, situación que puede obedece  a posibles debilidades en el análisis de la causa raíz, por tanto, se recomienda evaluar el análisis realizado con el fin de establecer acciones de mejora que nos permitan mitigar o eliminar la desviación observada por la Contraloría.   Cabe señalar que, es el  Comité Institucional de Coordinación de Control Interno - CICCI la instancia llamada a evaluar las posibles modificaciones de las acciones de mejora establecidas ante la Contraloría General de la Republicas - CGR.  Es de precisar que, la gestión esta a cargo del responsable de ejecución de la actividad.</t>
    </r>
  </si>
  <si>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</si>
  <si>
    <t>Dirección de Ordenamiento Social de la Propiedad
Dialogo Social</t>
  </si>
  <si>
    <t>Actividad ejecutada con corte al tercer trimestre del 2019.</t>
  </si>
  <si>
    <r>
      <t>Avances  mes de Octubre: Se reportan 2 revocatorias : predios Santa Inés y El Bado quedando pendiente la revocatoria del predio Villa Diana.
Avances mes de Diciembre: La revocatoria del predio Villa Diana se encuentra en proceso de firma y numeración, para continuar con el trámite de notificación a los beneficiarios.</t>
    </r>
    <r>
      <rPr>
        <b/>
        <sz val="11"/>
        <color theme="1"/>
        <rFont val="Arial Narrow"/>
        <family val="2"/>
      </rPr>
      <t xml:space="preserve">
Actividad Incumplida</t>
    </r>
    <r>
      <rPr>
        <sz val="11"/>
        <color theme="1"/>
        <rFont val="Arial Narrow"/>
        <family val="2"/>
      </rPr>
      <t xml:space="preserve"> La dependencia reportó la expedición de 2 revocatorias, sin embargo  no se ha cumplido la meta por lo cual se    recomienda efectuar acciones que contribuyan al cierre de esta acción, teniendo en cuenta que esta  presenta vencimiento desde octubre de 2019.</t>
    </r>
  </si>
  <si>
    <r>
      <t xml:space="preserve">Avances mes de Octubre: Se remitieron oficios ante la ORIP con los respectivos actos administrativos de los predios Santa Inés y El Bado. 
Avances al mes de Diciembre: Se encuentra pendiente el trámite del Predio Villa Diana, hasta no notificar a los beneficiarios
</t>
    </r>
    <r>
      <rPr>
        <b/>
        <sz val="11"/>
        <color theme="1"/>
        <rFont val="Arial Narrow"/>
        <family val="2"/>
      </rPr>
      <t xml:space="preserve">
Actividad Incumplida</t>
    </r>
    <r>
      <rPr>
        <sz val="11"/>
        <color theme="1"/>
        <rFont val="Arial Narrow"/>
        <family val="2"/>
      </rPr>
      <t xml:space="preserve"> La dependencia reportó la expedición de 2 actos administrativos, sin embargo  no se ha cumplido la meta, por lo cual se  recomienda efectuar acciones que contribuyan al cierre de esta acción, teniendo en cuenta que esta  presenta vencimiento desde noviembre de 2019.</t>
    </r>
  </si>
  <si>
    <r>
      <t>No se ha realizado el envió de los Memorandos a la Subdirección de Administración por lo siguiente:
PREDIO EL BADO: La ORIP  no ha informado el registro de la Revocatoria
PREDIO SANTA INES: La ORIP se  abstuvo de registrar la Revocatoria.
PREDIO VILLA DIANA: No se ha dado el trámite de notificación a los beneficiarios.</t>
    </r>
    <r>
      <rPr>
        <b/>
        <sz val="11"/>
        <color theme="1"/>
        <rFont val="Arial Narrow"/>
        <family val="2"/>
      </rPr>
      <t xml:space="preserve">
Actividad Incumplida</t>
    </r>
    <r>
      <rPr>
        <sz val="11"/>
        <color theme="1"/>
        <rFont val="Arial Narrow"/>
        <family val="2"/>
      </rPr>
      <t xml:space="preserve"> La dependencia reportó que no ha efectuado acciones tendientes al cierre de la actividad, por lo cual se  recomienda efectuar acciones que contribuyan al cierre de esta acción, teniendo en cuenta que esta  presenta vencimiento a diciembre de 2019.</t>
    </r>
  </si>
  <si>
    <r>
      <t xml:space="preserve">Actividad incumplida- </t>
    </r>
    <r>
      <rPr>
        <sz val="11"/>
        <color indexed="8"/>
        <rFont val="Arial Narrow"/>
        <family val="2"/>
      </rPr>
      <t>La dependencia no reporta avance en la estructuración  del formato</t>
    </r>
  </si>
  <si>
    <r>
      <t>Se anexó memorando 20194100201753 del 07112019 remitido por la Subdirección de Acceso a Tierras Focalizadas solicitando concepto jurídico como respuesta al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</si>
  <si>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t>Remitir del acto administrativo a la depednecia correspondiente para que se inicie el proceso de recuperación material del predio al patrimonio de la ANT y su respectivo valor.</t>
  </si>
  <si>
    <r>
      <t>Se observó el memorando 20194100081873 del 04/06/2019  dirigido a la asesora de Diálogo Social, en el cual se describe la situación presentada en cuanto al proyecto productivo  denominado El Mediecito, convocatoria pública SIT-01-2009 C1-CAU-POP-019, así  mismo, se solicita la colaboración para establecer los canales adecuados, entre el resguardo indígena de Páez de Quintana y las 13 familias adjudicatarias, con el fin de  dar una respuesta integral y definitiva a la problemática presentada con los beneficiarios del subsidio adjudicado.  En consecuencia y a través del memorando 20191000146943 del 02/09/2019, la asesora de Diálogo Social, informó que en mesa técnica del 13/08/2019</t>
    </r>
    <r>
      <rPr>
        <i/>
        <sz val="11"/>
        <color theme="1"/>
        <rFont val="Arial Narrow"/>
        <family val="2"/>
      </rPr>
      <t xml:space="preserve"> "se  pudo constatar que las comunidades indígenas y campesinas, que no existe conflictividad por pretensiones en el mencionado predio, manifestando la legalización jurídica de los nuevos predios a las familias beneficiarias de la convocatoria SIT.  En ese orden de ideas el relacionamiento con los pobladores rurales objeto de nuestra intervención se mantiene, es de tener en cuenta que, de conformidad a la dinámica social y territorial del departamento del Cauca, dichos conflictos pueden suscitarse de forma inesperada con los actores</t>
    </r>
    <r>
      <rPr>
        <sz val="11"/>
        <color theme="1"/>
        <rFont val="Arial Narrow"/>
        <family val="2"/>
      </rPr>
      <t>.</t>
    </r>
  </si>
  <si>
    <r>
      <t xml:space="preserve">El responsable de ejecución informó que, en articulación con el equipo de Titulación a Entidades de Derecho público se logró la priorización de 40 solicitudes (escuelas), actualmente se avanza en la revisión de los expedientes para la definición de la Ruta de trabajo. </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</si>
  <si>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</si>
  <si>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esta actividad se tiene prevista para el primer trimestre del año 2020. Se iniciará durante el próximo mes de noviembre la articulación el grupo de Topografía y Geografía de la entidad.</t>
    </r>
    <r>
      <rPr>
        <b/>
        <sz val="11"/>
        <color theme="1"/>
        <rFont val="Arial Narrow"/>
        <family val="2"/>
      </rPr>
      <t xml:space="preserve">
30/12/2019</t>
    </r>
    <r>
      <rPr>
        <sz val="11"/>
        <color theme="1"/>
        <rFont val="Arial Narrow"/>
        <family val="2"/>
      </rPr>
      <t xml:space="preserve"> Actividad en términos para su ejecución, no se observaron avances de gestión.</t>
    </r>
  </si>
  <si>
    <r>
      <t>El responsable de ejecución informó que,  se realizaron de 3 mesas técnicas con la organización campesina del Catatumbo concertándose el cronograma de trabajo, a través del cual se realizaron 3 jornadas de caracterización y prospección territorial en pro a la actualización del Plan de Desarrollo Sostenible en los municipios de San Calixto, Hacarí, Tibú y el Carmen (Norte de Santander).</t>
    </r>
    <r>
      <rPr>
        <b/>
        <sz val="11"/>
        <color theme="1"/>
        <rFont val="Arial Narrow"/>
        <family val="2"/>
      </rPr>
      <t xml:space="preserve">
30/12/2019</t>
    </r>
    <r>
      <rPr>
        <sz val="11"/>
        <color theme="1"/>
        <rFont val="Arial Narrow"/>
        <family val="2"/>
      </rPr>
      <t xml:space="preserve"> Actividad en términos para su ejecución, reportó avance de gestión.</t>
    </r>
  </si>
  <si>
    <t>El responsable de ejecución informó que, se adelantó reunión con las dependencias de Secretaría General, Subdirección Administrativa y Financiera, Grupo Interno de Gestión Contractual, Subdirección de Procesos Agrarios y oficina jurídica, con el objeto de determinar los ítems, rutas y estructura del procedimiento. 
La Dependencia informó avance de la acción. Sin embargo, no se suministraron evidencias de las reuniones y/o listados de asistencia, se recomienda avanzar con las acciones pendientes, toda vez que el vencimiento de estas es a 31 de diciembre de 2019</t>
  </si>
  <si>
    <r>
      <t xml:space="preserve">El responsable de ejecución informó que, las decisiones, avances y compromisos de las 5 mesas constan en una única acta, en revisión de los asistentes para su firma, elaborada el final de las mesas (decisión de los asistentes) y listados de asistencia. Con este insumo se preparará informe para el cumplimiento de la acción de mejora, con el avance reportado por las dependencias al comité de Cartera.
</t>
    </r>
    <r>
      <rPr>
        <b/>
        <sz val="11"/>
        <color theme="1"/>
        <rFont val="Arial Narrow"/>
        <family val="2"/>
      </rPr>
      <t xml:space="preserve">
30/12/2019. </t>
    </r>
    <r>
      <rPr>
        <sz val="11"/>
        <color theme="1"/>
        <rFont val="Arial Narrow"/>
        <family val="2"/>
      </rPr>
      <t xml:space="preserve"> La dependencia reportó avances en la ejecución de esta actividad y se encuentra en términos de ejecución</t>
    </r>
  </si>
  <si>
    <r>
      <t xml:space="preserve">El responsable de ejecución informó que, se remite información correspondiente al diagnostico sobre el estado de los bienes jurídicos,  en donde se adjunta listado de 499 bienes que corresponden al valor citado en la conciliación  y se describe el estado actual de cada uno como diagnóstico preliminar con miras al saneamiento a que haya lugar.30/12/2019. 
La actividad presentó incumplimiento de acuerdo a lo planificado, toda vez que, no se suministró el diagnostico del estado jurídico de los bienes.
</t>
    </r>
    <r>
      <rPr>
        <b/>
        <sz val="11"/>
        <color theme="1"/>
        <rFont val="Arial Narrow"/>
        <family val="2"/>
      </rPr>
      <t xml:space="preserve">21/01/2020. </t>
    </r>
    <r>
      <rPr>
        <sz val="11"/>
        <color theme="1"/>
        <rFont val="Arial Narrow"/>
        <family val="2"/>
      </rPr>
      <t>Se observó relación de 13 predios pertenecientes a transferencia INCODER - ANT, con un valor total de ingreso de $33,727,983,043,57. La actividad presentó incumplimiento, toda vez que, no se allego el informe establecido como indicador en la presente actividad.</t>
    </r>
  </si>
  <si>
    <r>
      <t>Se anexó memorando 20194100201753 del 07112019 remitido por la SATF solicitando concepto jurídico como respuesta a planteamiento sobre el conflicto de esta población Indígena.</t>
    </r>
    <r>
      <rPr>
        <b/>
        <sz val="11"/>
        <color theme="1"/>
        <rFont val="Arial Narrow"/>
        <family val="2"/>
      </rPr>
      <t xml:space="preserve">
30/12/2019. </t>
    </r>
    <r>
      <rPr>
        <sz val="11"/>
        <color theme="1"/>
        <rFont val="Arial Narrow"/>
        <family val="2"/>
      </rPr>
      <t xml:space="preserve"> La actividad presentó incumplimiento, dado que, no se evidenciaron avances de gestión y/o cumplimiento por parte del responsable de ejecución.</t>
    </r>
  </si>
  <si>
    <r>
      <t>El responsable de ejecución informó que, se avanzó en la priorización para la culminación del trámite de adjudicación de las solicitudes realizadas para la Zona de Reserva Campesina y se definieron las metas programáticas en el marco del presente plan de mejoramiento.
Se avanzó en la caracterización de flias campesinas en las ZRC de Perla Amazónica y Valle del Río Cimitarra.</t>
    </r>
    <r>
      <rPr>
        <b/>
        <sz val="11"/>
        <color theme="1"/>
        <rFont val="Arial Narrow"/>
        <family val="2"/>
      </rPr>
      <t xml:space="preserve">
30/12/2019 </t>
    </r>
    <r>
      <rPr>
        <sz val="11"/>
        <color theme="1"/>
        <rFont val="Arial Narrow"/>
        <family val="2"/>
      </rPr>
      <t>Actividad en términos para su ejecución, reportó avance de gestión.</t>
    </r>
  </si>
  <si>
    <r>
      <t>El responsable de ejecución informó que, para esta actividad se tiene previsto el primer informe de avance para el mes de Diciembre de 2019.
Actividad en términos para su ejecución, no se observaron avances de gestión.</t>
    </r>
    <r>
      <rPr>
        <b/>
        <sz val="11"/>
        <color theme="1"/>
        <rFont val="Arial Narrow"/>
        <family val="2"/>
      </rPr>
      <t xml:space="preserve">
30/12/2019 </t>
    </r>
    <r>
      <rPr>
        <sz val="11"/>
        <color theme="1"/>
        <rFont val="Arial Narrow"/>
        <family val="2"/>
      </rPr>
      <t>Actividad en términos para su ejecución, reportó avance de gestión.</t>
    </r>
  </si>
  <si>
    <r>
      <t>Se adjunta el borrador de la Resolución para la creación del comité de implementación Operativa y Financiera, el cual se encuentra en revisión. La ANT en cumplimiento al Decreto 902 de 2017, distribuyó el presupuesto en el sistema SIIF de las siguientes cuentas:
 7170002 F. T ACCESO A LA POBLACIÓN CAMPESINA.
17170003 F.T  PARA DOTACIÓN A COMUNIDADES ÉTNICAS.
17170004 F.T ADMINISTRACIÓN.</t>
    </r>
    <r>
      <rPr>
        <b/>
        <sz val="11"/>
        <color theme="1"/>
        <rFont val="Arial Narrow"/>
        <family val="2"/>
      </rPr>
      <t xml:space="preserve">
30/12/2019</t>
    </r>
    <r>
      <rPr>
        <sz val="11"/>
        <color theme="1"/>
        <rFont val="Arial Narrow"/>
        <family val="2"/>
      </rPr>
      <t xml:space="preserve"> La dependencia no allegó información de la ejecución de esta tarea 
</t>
    </r>
    <r>
      <rPr>
        <b/>
        <sz val="11"/>
        <color theme="1"/>
        <rFont val="Arial Narrow"/>
        <family val="2"/>
      </rPr>
      <t>21/01/2020</t>
    </r>
    <r>
      <rPr>
        <sz val="11"/>
        <color theme="1"/>
        <rFont val="Arial Narrow"/>
        <family val="2"/>
      </rPr>
      <t xml:space="preserve"> La dependencia manifestó la necesidad de ampliar la fecha de terminación de la actividad, sin embargo, esta presentó incumplimiento de acuerdo a lo planificado, dado que, no se reportó por parte del responsable de ejecución avances de gestión y/o cumplimiento, así como, los correspondientes soportes.</t>
    </r>
  </si>
  <si>
    <t>Actos Administrativos registrados</t>
  </si>
  <si>
    <t xml:space="preserve">Se observó el documento "Informe cumplimiento al plan de mejoramiento auditoria CGR 2017", el cual contiene la gestión adelantada por la Dirección en mención frente a la actividad evaluada.  Cabe señalar que dicha Dirección adelantó la identificación y revisión de 50 expedientes pertenecientes a arrendamientos de islas de rosario, señalándose que 47 cuentan con su póliza correspondiente, los restantes fueron remitidos a la Oficina Jurídica para las gestiones de su competencia, dado a  que la Agencia se encuentra ante un contrato resultado de la suma de voluntades.  Que a través de memorando </t>
  </si>
  <si>
    <r>
      <rPr>
        <b/>
        <sz val="11"/>
        <color theme="1"/>
        <rFont val="Arial Narrow"/>
        <family val="2"/>
      </rPr>
      <t>21/04/2020.</t>
    </r>
    <r>
      <rPr>
        <sz val="11"/>
        <color theme="1"/>
        <rFont val="Arial Narrow"/>
        <family val="2"/>
      </rPr>
      <t xml:space="preserve"> 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administrativa (se anexa soporte de corrección). 
</t>
    </r>
    <r>
      <rPr>
        <b/>
        <sz val="11"/>
        <color theme="1"/>
        <rFont val="Arial Narrow"/>
        <family val="2"/>
      </rPr>
      <t>Predio VILLA DIANA</t>
    </r>
    <r>
      <rPr>
        <sz val="11"/>
        <color theme="1"/>
        <rFont val="Arial Narrow"/>
        <family val="2"/>
      </rPr>
      <t xml:space="preserve">, esta en proceso de notificación personal por lo que hasta que no se surta este trámite no se puede remitir la solicitud del registro del antecedente ante la ORIP (se anexa soporte de solicitud de notificación personal).
La actividad presentó incumplimiento, toda vez  que, no se allegaron soportes que evidencien el cumplimiento de la unidad de medida establecida para la acción de mejora continua analizada.
Respecto al avance reportado en el Predio El Bado, no se suministró comunicación oficial dirigida a la ORIP para comunicar la respectiva Resolución de revocatoria.  En cuanto al Predio Santa Ines, si bien se suministró la comunicación oficial 20194100546201 del 11/07/2019, esta obedece a la Resolución 592 del 24/01/2019, la cual fue corregida mediante Resolución 1458 del 02/03/2020, lo que conllevó a dar iniciar nuevamente el procedimiento.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r>
      <rPr>
        <b/>
        <sz val="11"/>
        <color theme="1"/>
        <rFont val="Arial Narrow"/>
        <family val="2"/>
      </rPr>
      <t xml:space="preserve">22/04/2020. </t>
    </r>
    <r>
      <rPr>
        <sz val="11"/>
        <color theme="1"/>
        <rFont val="Arial Narrow"/>
        <family val="2"/>
      </rPr>
      <t xml:space="preserve"> La Subdirección de Acceso a Tierras en Zonas Focalizada, mediante correo electrónico, haciendo uso de la fase de observaciones, allegó evidencias relacionadas con la gestión del Predio El Bado, a saber, Comunicación oficial 20194101069831 del 12/11/2019 de asunto "Solicitud Registro Resoluciones de Revocatoria Cuota Parte Folio de Matrícula 248-27927 Predio “El Bado”, en la Unión, Nariño" y Comunicación oficial 20204100355631 del 15/04/2020 de asunto "INSISTENCIA SOLICITUD REGISTRO RESOLUCIONES Actos Administrativos de Revocatoria Cuota Parte Folio de Matrícula 248-27927, predio “El Bado”, en la Unión, Nariño".
En atención de las nuevas evidencias aportadas el 22/04/2020, se observó avance de gestión, en tanto se comunicó a la ORIP la Resolución del Predio el Bado.  Sin embargo, la actividad presentó incumplimiento de acuerdo a la cantidad establecida.
La Oficina de Control Interno recomienda al responsable de ejecución, agilizar las actividades que conlleven al cierre satisfactorio de la acción de mejora continua establecida, dado que, según lo planificación, el periodo para su ejecución era del  30/09/2019 al 22/11/2019, evidenciándose su incumplimiento.
</t>
    </r>
  </si>
  <si>
    <r>
      <rPr>
        <b/>
        <sz val="11"/>
        <color theme="1"/>
        <rFont val="Arial Narrow"/>
        <family val="2"/>
      </rPr>
      <t xml:space="preserve">13/04/2020. La Dirección de Asuntos Étnicos </t>
    </r>
    <r>
      <rPr>
        <sz val="11"/>
        <color theme="1"/>
        <rFont val="Arial Narrow"/>
        <family val="2"/>
      </rPr>
      <t xml:space="preserve">informó que, se anexó memorando 20194100201753 del 07112019 remitido por la SATF solicitando concepto jurídico como respuesta a planteamiento sobre el conflicto de esta población Indígena. 
</t>
    </r>
    <r>
      <rPr>
        <b/>
        <sz val="11"/>
        <color theme="1"/>
        <rFont val="Arial Narrow"/>
        <family val="2"/>
      </rPr>
      <t xml:space="preserve">
</t>
    </r>
    <r>
      <rPr>
        <sz val="11"/>
        <color theme="1"/>
        <rFont val="Arial Narrow"/>
        <family val="2"/>
      </rPr>
      <t xml:space="preserve">En cuanto a los avances reportados, se observó el memorando 20194100201753 del 07/11/2019, a través del cual elevaron solicitud de concepto jurídico sobre el caso SIT-C1-CAU-POP-019 predios El Mediecito, Potrero de la casa y Las Palmeras.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13/08/2019 al 30/08/2019, evidenciándose su incumplimiento.
</t>
    </r>
    <r>
      <rPr>
        <b/>
        <sz val="11"/>
        <color theme="1"/>
        <rFont val="Arial Narrow"/>
        <family val="2"/>
      </rPr>
      <t>22/04/2020. La Subdirección de Acceso a Tierras en Zonas Focalizadas</t>
    </r>
    <r>
      <rPr>
        <sz val="11"/>
        <color theme="1"/>
        <rFont val="Arial Narrow"/>
        <family val="2"/>
      </rPr>
      <t xml:space="preserve"> </t>
    </r>
    <r>
      <rPr>
        <b/>
        <sz val="11"/>
        <color theme="1"/>
        <rFont val="Arial Narrow"/>
        <family val="2"/>
      </rPr>
      <t>- SATZF</t>
    </r>
    <r>
      <rPr>
        <sz val="11"/>
        <color theme="1"/>
        <rFont val="Arial Narrow"/>
        <family val="2"/>
      </rPr>
      <t xml:space="preserve"> informó que, de acuerdo  a las competencias de la Oficina de Dialogo Social , bajo el memorando No. 20194100081873, se les  dio a conocer    la  problemática  frente a la situación del predio el MEDIECITO. El día 4 de marzo de 2020 se realizó una mesa de trabajo donde Dialogo Social quedo como apoyo a la alternativa 3.
Frente a los avances reportados, se observó el memorando 20194100081873 del 04/06/2019 a través del cual la SATZF dio traslado para su conocimiento del proceso de implementación del proyecto productivo en el predio denominado “El Mediecito” Convocatoria Pública SIT-01-2009 C1-CAU-POP-019, predio ubicado en el municipio de Popayán.  Sin embargo, del acta del 04/03/2020 mencionada, no se allego evidencia correspondiente.
La actividad presentó incumplimiento,  dado que, los soportes allegados no evidencian la solicitud al Ministerio Público y al Ministerio del Interior, para acompañamiento en los diálogos entre la comunidad indígena y campesinos  que conlleve a establecer una solución concertada integral y definitiva.</t>
    </r>
  </si>
  <si>
    <t>Dirección de Gestión Jurídica
Subdirección de Talento Humano</t>
  </si>
  <si>
    <t>Actividad ejecutada anticipadamente con corte al cuarto trimestre del 2019.</t>
  </si>
  <si>
    <r>
      <rPr>
        <b/>
        <sz val="11"/>
        <color theme="1"/>
        <rFont val="Arial Narrow"/>
        <family val="2"/>
      </rPr>
      <t xml:space="preserve">30/12/2019. </t>
    </r>
    <r>
      <rPr>
        <sz val="11"/>
        <color theme="1"/>
        <rFont val="Arial Narrow"/>
        <family val="2"/>
      </rPr>
      <t>Mediante memorando con radicado No. 20194000185103, la Dirección de Acceso a Tierras remitió a la oficina de Planeación, el proyecto de acuerdo definitivo.
La actividad presentó ejecución anticipada de acuerdo a su programación.</t>
    </r>
  </si>
  <si>
    <t>Posible falta de revisión de los documentos que reposan en las carpetas de los contratos de arrendamiento</t>
  </si>
  <si>
    <t>Revisar el estado de las pólizas del 100% de los contratos vigentes.</t>
  </si>
  <si>
    <t>Informe general  de la gestión de supervisión</t>
  </si>
  <si>
    <t>Gestionar los procedimientos administrativos o judiciales a que haya lugar en los casos en que persista la ausencia de póliza.</t>
  </si>
  <si>
    <t xml:space="preserve">Informe de los procedimientos administrativos o judiciales gestionados </t>
  </si>
  <si>
    <t>Crear un mecanismo de verificación, control y seguimiento a la expedición de las garantías contractuales.</t>
  </si>
  <si>
    <t>Documento de lineamiento elaborado.</t>
  </si>
  <si>
    <t>El responsable de ejecución no allegó avances de gestión y/o cumplimiento.  La Oficina de Control Interno reiteró, mediante correo electrónico del  21/04/2020, la solicitud de información.
La actividad presentó incumplimiento frente a su planificación.</t>
  </si>
  <si>
    <t>El responsable de ejecución no allegó avances de gestión y/o cumplimiento.  La Oficina de Control Interno reiteró, mediante correo electrónico del  21/04/2020, la solicitud de información.
La actividad se encuentra en términos para su ejecución, siendo el 30/06/2020 la fecha establecida para su cierre.</t>
  </si>
  <si>
    <r>
      <t xml:space="preserve">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r>
      <rPr>
        <b/>
        <sz val="11"/>
        <color theme="1"/>
        <rFont val="Arial Narrow"/>
        <family val="2"/>
      </rPr>
      <t xml:space="preserve">
27/04/2020. </t>
    </r>
    <r>
      <rPr>
        <sz val="11"/>
        <color theme="1"/>
        <rFont val="Arial Narrow"/>
        <family val="2"/>
      </rPr>
      <t xml:space="preserve">Mediante correo electrónico del 27/04/2020 y como respuesta a las consideraciones dadas por la Oficina de Control Interno a las observaciones allegadas el 23/04/2020,  el responsable de ejecución de la acción comunicó que, (...) Tal y como se establece en sus observaciones, ya el procedimiento se encuentra disponible, en el sistema integrado de gestión (...)
Respecto a lo informado, esta Jefatura  consultó el 27/04/2020 sistema integrado de gestión de la Agencia, en el enlace </t>
    </r>
    <r>
      <rPr>
        <sz val="11"/>
        <color rgb="FF0070C0"/>
        <rFont val="Arial Narrow"/>
        <family val="2"/>
      </rPr>
      <t>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con fecha del 23/04/2020.</t>
    </r>
  </si>
  <si>
    <r>
      <t xml:space="preserve">El responsable de ejecución suministró los siguientes 2 documentos:
</t>
    </r>
    <r>
      <rPr>
        <b/>
        <sz val="11"/>
        <color theme="1"/>
        <rFont val="Arial Narrow"/>
        <family val="2"/>
      </rPr>
      <t>Memorando 20204000056133 del 25/03/2020</t>
    </r>
    <r>
      <rPr>
        <sz val="11"/>
        <color theme="1"/>
        <rFont val="Arial Narrow"/>
        <family val="2"/>
      </rPr>
      <t xml:space="preserve"> bajo asunto "respuesta a solicitud de información No. 20204300035983 - Islas de Nuestra Señora del Rosario y San Bernardo, el cual contiene el estado de 16 procesos, precisando que este reporte corresponde a los procesos judiciales que hasta el momento cuentan con representación judicial por parte del abogado Oscar Ibáñez, por lo que puede que en caso que no se encuentren aquí relacionados se encuentren representados por la Oficina Jurídica.  
</t>
    </r>
    <r>
      <rPr>
        <b/>
        <sz val="11"/>
        <color theme="1"/>
        <rFont val="Arial Narrow"/>
        <family val="2"/>
      </rPr>
      <t>Informe revisión jurídica de Islas del Rosario</t>
    </r>
    <r>
      <rPr>
        <sz val="11"/>
        <color theme="1"/>
        <rFont val="Arial Narrow"/>
        <family val="2"/>
      </rPr>
      <t xml:space="preserve">, el documento contiene información relacionada con las mesas técnicas de revisión jurídica de los contratos de Islas del Rosario y San Bernardo, celebradas  el 10/07/2019, 16/07/2019, 24/07/2019, 31/07/2019 y en las cuales se acordó revisar una a una de las carpetas correspondientes a los contratos objeto de revisión por parte de la Contraloría, con el objeto de tomar decisiones de carácter administrativo y jurídico.  Los expedientes analizados fueron los siguientes: CTO 008 – 07 ISLA DEL PIRATA, CTO 003-09 ARCA DE NOE y CTO 002-09 KOKOMO, CTO 003-016 TERRENO BALDIO SIN NOMBRE CONOCIDO, CTO 010-09 LA GOLETA, CTO 026-08 MYKONOS, CTO 012-09 ANTARES y CTO 025-08 PELICANO, CTO 178-07 CASABLANCA, CTO 027-08 JULIANA, CTO 008-08 PUNTA NATIVA.  Así como, se tocaron aspectos relacionados con los Predios COCOLOCO, MEDIA NARANJA. El documento aportado no se encuentra firmado. sin embargo, se aportó los listados de asistencia correspondientes a las mesas técnicas realizadas.
La Oficina de Control Interno analizó los documentos suministrados, sin embargo, y en atención  a la descripción de la acción "Realizar  informe de las acciones jurídicas y/o administrativas a que halla lugar en cada caso" , los soportes suministrados no cumplen con la unidad de medida establecida (Informe).
</t>
    </r>
    <r>
      <rPr>
        <b/>
        <sz val="11"/>
        <color theme="1"/>
        <rFont val="Arial Narrow"/>
        <family val="2"/>
      </rPr>
      <t xml:space="preserve">27/04/2020. </t>
    </r>
    <r>
      <rPr>
        <sz val="11"/>
        <color theme="1"/>
        <rFont val="Arial Narrow"/>
        <family val="2"/>
      </rPr>
      <t>Mediante correo electrónico del 27/04/2020 y como respuesta a las consideraciones dadas por la Oficina de Control Interno a las observaciones allegadas el 23/04/2020,  el responsable de ejecución de la acción comunicó que, (...) Tal y como se establece en la matriz adjunta, el informe emitido por la Dirección de Acceso a Tierras, da cuenta de las acciones judiciales realizadas, ferretee a los casos objeto de hallazgo, por parte de la contraloría y fue el informe rendido por dicha dependencia. Toda vez que no solo se limita a mencionar casos con representación judicial. Razón por la que se considera que las evidencias presentadas,  soportan la unidad de medida planteada para este hallazgo. Aunado a lo anterior y habida cuenta de las observaciones generadas por la oficina de control interno, la oficina encargada de los procesos judiciales de las Islas, generó nuevo informe, que se adjunta al presente (...)
Frente a lo expuesto, cabe señalar que,  el documento enunciado en las observaciones no se allegó, por tanto, esta Jefatura mantiene el estado de la acción, invitando al responsable de ejecución, a atender oportunamente lo establecido en la acción de mejora continua, en especial su unidad de medida, cantidades y fechas programadas para su ejecución.</t>
    </r>
  </si>
  <si>
    <t>Mediante correo electrrónico del 28/04/2020, el responsable de ejecución suminisitró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</si>
  <si>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No aplica</t>
  </si>
  <si>
    <t xml:space="preserve">Reporte de la gestión y/o cumplimiento de las acciones de mejora continua
Respondable de Ejecución
II Trimestre del 2020
</t>
  </si>
  <si>
    <t>Observaciones a los avances de gestión y/o cumplimiento reportados
Oficina de Control Interno
II Trimestre 2020</t>
  </si>
  <si>
    <t>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t>
  </si>
  <si>
    <t xml:space="preserve">Mediante memorando No. 20206000124533, la Secretaría General solicita a la Oficina Jurídica su concepto sobre la conveniencia, legalidad y pertinencia de suscribir y/o renovar convenios de cooperación internacionales con entidades que no presentan soportabilidad del gasto aduciendo inmunidad de jurisdicción.  </t>
  </si>
  <si>
    <t xml:space="preserve">En atención a las observaciones realizadas en el Informe Final de la Auditoría Financiera Vigencia 2019, esta actividad se encuentra en proceso de revisión y elaboración. </t>
  </si>
  <si>
    <t>Informe final de la Contraloría General de la Nación radicado el 09/06/2020 mediante comunicado 20206200365042.</t>
  </si>
  <si>
    <r>
      <t xml:space="preserve">Hallazgo 14. Convenio de Cooperación Internacional 112 de 1016 (A14) (D6)
</t>
    </r>
    <r>
      <rPr>
        <sz val="11"/>
        <color theme="1"/>
        <rFont val="Arial Narrow"/>
        <family val="2"/>
      </rPr>
      <t xml:space="preserve">Revisada la ejecución del convenio de cooperación internacional 112 de 1016 entre la ANT y la UNODC, se evidenciaron cuatro prórrogas al mismo, sin encontrarse debidamente justificada la necesidad de ampliar el plazo del contrato, contraviniendo de esta manera el principio general de la Planeación Contractual.
La primera adición se realiza cuando solo se evidencia una ejecución del 10.38% del total del convenio, y la información contenida en el expediente contractual no permite evidenciar que existieran necesidades que requerían adicionarse.
Además, a pesar del incumplimiento de las obligaciones, se observa que se incluyen nuevas obligaciones y adiciones de recursos por parte ANT, que generan nuevos incumplimientos en la ejecución del contrato, que a su vez generan nuevas prórrogas en el tiempo.
Por otro lado, una vez revisados todos los soportes de la ejecución del convenio se evidencian ejecuciones financieras entre el 10% y el 18%, lo que representa que en la entidad internacional tiene recursos en depósitos bancarios que están generando rendimientos financieros, pero que no se reportan en los informes. 
De igual manera, no se evidencian los soportes de los costos de los eventos realizados para el desarrollo del objeto del contrato, no se relaciona en qué consiste cada uno, para verificar la pertinencia e integridad del gasto, no se informa sobre los costos derivados del material de publicidad y difusión y no se da cuenta de los profesionales vinculados al proyecto con cargo al valor del convenio; existe ausencia de seguimiento financiero al convenio, desconociendo la integralidad de la función supervisora, infringiendo de esta manera, lo preceptuado en la Ley 1474 de 2011.
Se evidencia que la UNODC no entrega a la ANT información financiera detallada, como lo manifiesta en el oficio de fecha 22 de noviembre de 2018, como respuesta al requerimiento efectuado por la ANT, a través de la Dirección de Acceso a Tierras, lo cual impide conocer la ejecución del gasto público con origen en el Presupuesto General de la Nación y que se encuentra a disposición del cooperante internacional.
Esto a su vez impide que la CGR evalué el manejo eficiente, eficaz y económico de los recursos.
Todo lo anterior, debido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que resultan a cargo de un tercero que no rinde cuentas al Estado Colombiano, contraviniendo el principio de transparencia de la administración pública consagrado en la constitución y la ley.
Además, no permite la verificación de la decisión tomada por la entidad, al optar por la modalidad de contratación directa, por unos presuntos beneficios para el país.
</t>
    </r>
    <r>
      <rPr>
        <b/>
        <sz val="11"/>
        <color indexed="8"/>
        <rFont val="Arial Narrow"/>
        <family val="2"/>
      </rPr>
      <t xml:space="preserve">
</t>
    </r>
  </si>
  <si>
    <t>Actividad en términos para su ejecución.</t>
  </si>
  <si>
    <r>
      <rPr>
        <b/>
        <sz val="11"/>
        <color theme="1"/>
        <rFont val="Arial Narrow"/>
        <family val="2"/>
      </rPr>
      <t xml:space="preserve">06/07/2020: </t>
    </r>
    <r>
      <rPr>
        <sz val="11"/>
        <color theme="1"/>
        <rFont val="Arial Narrow"/>
        <family val="2"/>
      </rPr>
      <t>la acción de mejora continua se encuentra en términos para su ejecución, su inicio se encuentra programado para el mes de julio del 2020.</t>
    </r>
  </si>
  <si>
    <r>
      <rPr>
        <b/>
        <sz val="11"/>
        <color theme="1"/>
        <rFont val="Arial Narrow"/>
        <family val="2"/>
      </rPr>
      <t>06/07/2020:</t>
    </r>
    <r>
      <rPr>
        <sz val="11"/>
        <color theme="1"/>
        <rFont val="Arial Narrow"/>
        <family val="2"/>
      </rPr>
      <t xml:space="preserve"> la acción de mejora continua se encuentra en términos para su ejecución. Si bien su inicio de ejecución se programó para marzo del 2020, con corte al presente seguimiento, no se reportaron avances de gestión por parte del responsable de ejecución.</t>
    </r>
  </si>
  <si>
    <r>
      <rPr>
        <b/>
        <sz val="11"/>
        <color theme="1"/>
        <rFont val="Arial Narrow"/>
        <family val="2"/>
      </rPr>
      <t>06/07/2020:</t>
    </r>
    <r>
      <rPr>
        <sz val="11"/>
        <color theme="1"/>
        <rFont val="Arial Narrow"/>
        <family val="2"/>
      </rPr>
      <t xml:space="preserve"> no se observó el acta relacionada con la presentación, al Comité de Contratación,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</si>
  <si>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mismo, se adjunta la comunicación 20206200053032 del 27/01/2020, la cual hace referencia al concepto emitido por Colombia Compra Eficiente.
La Oficina de Control Interno recomienda a la Secretaría General, suministrar a la Oficina Jurídica, la gestión alcanzada en el marco de la ejecución de las AMC-283 y AMC - 284, dado  que, esta Jefatura conoció la posición presentada por la Sala de Consulta y Servicio Civil del Consejo de Estado, pero, no se tiene conocimiento si la Oficina de las Naciones Unidas contra la Droga y el Delit - UNODC, contestó la solicitud de concepto realizada por la ANT el pasado 30 diciembre bajo memorando   20196001312331.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</si>
  <si>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06/07/2020:</t>
    </r>
    <r>
      <rPr>
        <sz val="11"/>
        <color theme="1"/>
        <rFont val="Arial Narrow"/>
        <family val="2"/>
      </rPr>
      <t xml:space="preserv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del 30/06/2020 y la solicitud de concepto jurídico, fue remitida, por parte de la Secretaría General, a la Oficina Jurídica, el 25/06/2020.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</si>
  <si>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rFont val="Arial Narrow"/>
        <family val="2"/>
      </rPr>
      <t>20/04/2020</t>
    </r>
    <r>
      <rPr>
        <sz val="11"/>
        <rFont val="Arial Narrow"/>
        <family val="2"/>
      </rPr>
      <t>.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</si>
  <si>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 xml:space="preserve">20/04/2020. </t>
    </r>
    <r>
      <rPr>
        <sz val="11"/>
        <rFont val="Arial Narrow"/>
        <family val="2"/>
      </rPr>
      <t>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</si>
  <si>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20/04/2020.</t>
    </r>
    <r>
      <rPr>
        <sz val="11"/>
        <rFont val="Arial Narrow"/>
        <family val="2"/>
      </rPr>
      <t xml:space="preserve"> 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</si>
  <si>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Coordinación para la Gestión Contractual informó que, se ha realizado seguimiento a la ejecución financiera de los convenios y particularmente en la soportabilidad del gasto en la ejecución de los mismos, los cuales son verificados por la Supervisión y/o Comités Técnicos Operativos, las cuales de acuerdo al Plan de Mejora han sido solicitados como anexo en las solicitudes de modificaciones de los convenios.
Sin embargo, no se allegaron los soportes que evidencien el cumplimiento de la unidad de medida establecida, informe semestral, indicando la relación de renovaciones y/o nuevos convenios de cooperación con anexo técnico con el compromiso de soportabilidad en el gasto y su alcance.  
Cabe señalar, que si bien la acción de mejora continua se encuentra en términos para su ejecución, según el periodo establecido (del 22/07/2020 al 30/06/2020), no se evidencia avances de gestión frente a la unidad de medida establecida, toda vez que no se allegó el primer informe, de los 2 a realizar, situación que pone en riesgo el cumplimiento oportuno de la acción.
La Oficina de Control Interno recomienda al responsable de ejecución, se tomen las medidas que garanticen la ejecución oportuna de la actividad.</t>
    </r>
  </si>
  <si>
    <r>
      <rPr>
        <b/>
        <sz val="11"/>
        <rFont val="Arial Narrow"/>
        <family val="2"/>
      </rPr>
      <t xml:space="preserve">20/04/2020. </t>
    </r>
    <r>
      <rPr>
        <sz val="11"/>
        <rFont val="Arial Narrow"/>
        <family val="2"/>
      </rPr>
      <t>La Secretaría General mediante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</si>
  <si>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color theme="1"/>
        <rFont val="Arial Narrow"/>
        <family val="2"/>
      </rPr>
      <t xml:space="preserve">07/07/2020. </t>
    </r>
    <r>
      <rPr>
        <sz val="11"/>
        <color theme="1"/>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En este entendido, si bien la presente acción no fue objeto de evaluación por parte del Ente control, se recomienda, a la Secretaría General, realizar la revisión correspondiente, toda vez que,  la Contraloría General de la República en el informe Auditoría Financiera vigencia fiscal 2019, concluyó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</si>
  <si>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Lo anterior, a con el objetivo  de corregir las deficiencias detectadas en la Auditoría Financiera vigencia fiscal 2018.
No obstante, si bien la presente acción no fue objeto de evaluación por parte del Ente control, se recomienda a la Secretaría General, tener en cuenta lo establecido por  la Contraloría General de la República en el informe Auditoría Financiera vigencia fiscal 2019, en cuanto a la efectividad del plan de mejoramiento evaluado, del cual concluyó que, 
</t>
    </r>
    <r>
      <rPr>
        <i/>
        <sz val="11"/>
        <color rgb="FF000000"/>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</si>
  <si>
    <r>
      <rPr>
        <b/>
        <sz val="11"/>
        <color theme="1"/>
        <rFont val="Arial Narrow"/>
        <family val="2"/>
      </rPr>
      <t xml:space="preserve">0607/2020: </t>
    </r>
    <r>
      <rPr>
        <sz val="11"/>
        <color theme="1"/>
        <rFont val="Arial Narrow"/>
        <family val="2"/>
      </rPr>
      <t xml:space="preserve">Se observó el memorando 20206000124533 del 25/06/2020, a través del cual la Secretaría General solicitó a la Oficina Jurídica concepto sobre la conveniencia, legalidad y pertinencia de suscribir y/o renovar convenios de cooperación internacionales con entidades que no presentan soportabilidad del gasto aduciendo inmunidad de jurisdicción.  En dicho documento se solicita indicar ¿qué tan pertinente es que la Agencia Nacional de Tierras – ANT-, suscriba y/o celebre convenios de cooperación interadministrativa, con cooperantes internacionales que no presentan soportes detallados de los gastos presentados durante la ejecución del convenio, aduciendo que cuentan con inmunidad de jurisdicción?, ¿Qué documentos deben aportar los cooperantes internacionales, que den cuenta de los gastos de los recursos públicos entregados que se presenten en la ejecución del convenio?  Así como, se adjunta la comunicación 20206200053032 del 27/01/2020, la cual contiene el concepto emitido por Colombia Compra Eficiente.
La Oficina de Control Interno recomienda a la Secretaría General, suministrar a la Oficina Jurídica, la gestión alcanzada en el marco de la ejecución de las AMC283 y AMC 284, dado  que, esta Jefatura conoció la posición presentada por la Sala de Consulta y Servicio Civil del Consejo de Estado, sin embargo, no se tiene conocimiento si la Oficina de las Naciones Unidas contra la Droga y el Delit - UNODC, contestó la solicitud de concepto realizada por la ANT el pasado 30 diciembre bajo memorando   20196001312331.  Por otra parte, tener en cuenta  el concepto de la Contraloría General de la República, con radicación No. 2013EE0030289 de fecha 23-04-2013. 
Por otra parte,  la Contraloría General de la República en el informe Auditoría Financiera vigencia fiscal 2019, estableció que, 
(...)  
</t>
    </r>
    <r>
      <rPr>
        <i/>
        <sz val="11"/>
        <color theme="1"/>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theme="1"/>
        <rFont val="Arial Narrow"/>
        <family val="2"/>
      </rPr>
      <t xml:space="preserve">
En este entendido, si bien la presente acción no fue objeto de evaluación por parte del Ente control, se recomienda, a la Secretaría General, realizar la revisión correspondiente, toda vez que, las desviaciones que dieron origen al Hallazgo 13 en la auditoría Financiera vigencia fiscal 2018, persistieron según los resultados observados en el informe de la Auditoría Financiera vigencia fiscal 2019.</t>
    </r>
  </si>
  <si>
    <r>
      <rPr>
        <b/>
        <sz val="11"/>
        <color theme="1"/>
        <rFont val="Arial Narrow"/>
        <family val="2"/>
      </rPr>
      <t>17/04/2020.</t>
    </r>
    <r>
      <rPr>
        <sz val="11"/>
        <color theme="1"/>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Frente a la solicitud realizada, es importante tener en cuenta lo siguiente: 
La Contraloría General de la República  emitió la Circular No. 05 del 11/03/2019, por medio de la cual brindó lineamientos para las acciones cumplidas, a saber:
1. Es del resorte del sujeto de control definir los mecanismos y estrategias tendientes a subsanar las observaciones encontradas en el ejercicio de un proceso auditor.
2. (...) de conformidad con la Ley 87 de 1993 y sus normas reglamentarias, corresponde a las Oficinas de Control Interno de los sujetos de control, dentro de sus funciones, verificar las acciones que a su juicio hayan subsanado las deficiencias que fueron objeto de observación por parte de la CGR. Estas acciones deben estar evidenciadas,  lo cual será el soporte para darlas por cumplidas e informarlo a la Contraloría General de la República, en comunicación dirigida al Contralor Delegado que corresponda.
Las acciones de mejora en las cuales se haya determinado que las causas del hallazgo ha desaparecido o se ha modificado los supuestos de hecho o de derecho que dieron origen al mismo, corresponde a las Oficinas de Control Interno señalar su cumplimiento r informarlo a la CGR. (...)
Que el Comité Institucional de Coordinación de Control Interno - CICCI es el máximo nivel decisorio frente a las acciones de mejoramiento y fortalecimiento del control interno, por tanto, esta solicitud será  presentada a dicha instancia para su correspondientes análisis y aprobación.</t>
    </r>
  </si>
  <si>
    <r>
      <rPr>
        <b/>
        <sz val="11"/>
        <rFont val="Arial Narrow"/>
        <family val="2"/>
      </rPr>
      <t>20/04/2020.</t>
    </r>
    <r>
      <rPr>
        <sz val="11"/>
        <rFont val="Arial Narrow"/>
        <family val="2"/>
      </rPr>
      <t xml:space="preserve"> La Subdirección Administrativa y Financiera  informó que, se llevó a cabo la revisión del procedimiento para la expedición de copias de la entidad ADMBS-009, así como, los formatos ADMBS-F-005 y ADMBS-F-052 y Resolución 103 de 2007, se proyectará una Circular con el fin de dar a conocer el procedimiento, los formatos y la resolución mencionada.
Respecto a los avances de gestión reportados, se consultó el sistema de gestión de la Agencia, observándose el documento ADMBS-P-009 BÚSQUEDA Y ATENCIÓN DE SOLICITUDES DEL ARCHIVO CENTRALIZADO, versión 1 del 30/05/2018, el cual contiene actividades asociadas a la  expedición de copias.  Por otra parte, se observaron las formas ADMBS-F-052 SOLICITUD DE COPIAS, versión 3 del 30/10/2019 y ADMBS-F-005 CONTROL DE SERVICIOS CENTRO DE COPIADO POR DEPENDENCIA, versión 2 del 30/05/2018.
La Oficina de Control Interno reitera la necesidad agilizar  las actividades  que conlleven al cierre inmediato de la acción de mejora continua establecida, dado que, según lo planificación, el periodo para su ejecución era del  22/07/2019 al 31/12/2019, evidenciándose nuevamente su incumplimiento.
Mediante correo electrónico del 22/04/2020 el responsable de ejecución reportó el siguiente avance de gestión:  La SAF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t>
    </r>
  </si>
  <si>
    <r>
      <rPr>
        <b/>
        <sz val="11"/>
        <color theme="1"/>
        <rFont val="Arial Narrow"/>
        <family val="2"/>
      </rPr>
      <t>20/04/2020.</t>
    </r>
    <r>
      <rPr>
        <sz val="11"/>
        <color theme="1"/>
        <rFont val="Arial Narrow"/>
        <family val="2"/>
      </rPr>
      <t xml:space="preserve"> Se consultó en el sistema integrado de gestión de la Agencia la forma GEFIN-F-019 INFORME DE EJECUCIÓN FINANCIERA DE CONVENIOS Y/O CONTRATOS INTERADMINISTRATIVOS, DE ASOCIACIÓN Y DE COOPERACIÓN PARA AMORTIZACÓN CONTABLE, versión 2 del 2/12/2019, perteneciente a la actividad "gestión contable", el cual  puede ser consultado en el siguiente enlace </t>
    </r>
    <r>
      <rPr>
        <sz val="11"/>
        <color rgb="FF0070C0"/>
        <rFont val="Arial Narrow"/>
        <family val="2"/>
      </rPr>
      <t xml:space="preserve">http://intranet.agenciadetierras.gov.co/index.php/gestion-financiera/ </t>
    </r>
    <r>
      <rPr>
        <sz val="11"/>
        <color theme="1"/>
        <rFont val="Arial Narrow"/>
        <family val="2"/>
      </rPr>
      <t>.Así mismo, se observó soportes de la gestión inherente a su revisión y actualización, así: correos electrónicos del 22/07/2019, 15/08/2019, 12/09/2019 y 28/11/2019.
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"informe de actividad".
La Oficina de Control Interno reitera la necesidad de ejecutar las actividades que conlleven al cierre inmediato de la acción de mejora continua establecida, dado que, su cierre se planificó para el mes octubre 2019.
Mediante correo electrónico del 22/04/2020 el responsable de ejecución reportó el siguiente avance de gestión:  De acuerdo a la información con la que cuenta la SAF se está elaborando el análisis de la información y comparándola con el acuerdo marco y de esta forma dar cumplimiento a la acción. Se adjunta avance del informe realizado.</t>
    </r>
  </si>
  <si>
    <r>
      <rPr>
        <b/>
        <sz val="11"/>
        <color theme="1"/>
        <rFont val="Arial Narrow"/>
        <family val="2"/>
      </rPr>
      <t xml:space="preserve">20/04/2020. </t>
    </r>
    <r>
      <rPr>
        <sz val="11"/>
        <color theme="1"/>
        <rFont val="Arial Narrow"/>
        <family val="2"/>
      </rPr>
      <t>Si bien la Dependencia responsable de ejecución reportó avances de gestión, estos no difieren a los reportados con corte al 21/01/2020, situación que conlleva nuevamente al incumplimiento de la actividad, toda vez que, no se evidenció soportes asociados a la unidad de medida establecida para la acción de mejora continua, a saber, "resolución".
La Oficina de Control Interno reitera la necesidad de ejecutar las actividades que conlleven al cierre inmediato de la acción de mejora continua establecida, dado que, el periodo para su ejecución era del  1/09/2019 al 31/12/2019.
Mediante correo electrónico del 22/04/2020 el responsable de ejecución reportó el siguiente avance de gestión: Una vez se elaboró el borrador de la Resolución, se han sostenido reuniones entre la SAF y la Secretaria General, para su revisión. Se adjunta acta de reunión del 17 de abril de 2020 donde se evidencia el avance y los compromisos.</t>
    </r>
  </si>
  <si>
    <t xml:space="preserve">La Subdirección Administrativa y Financicera elaboró y envió a todas las áreas involucradas la circular Nº 11 del 21 de abril de 2020, donde socializó el procedimiento y formatos  para cobro y la expedición de copias por parte de la entidad (procedimiento admbs – p - 009 – búsqueda y atención de solicitudes del archivo centralizado; admbs-f-052 solicitud de copias y resolución no. 103 de 2017).
Con relación a la observación realizada dentro de la Auditoría Financiera vigencia 2019 al Plan de Mejoramiento, esta actividad se encuentra en proceso de revisión y elaboración, teniendo en cuenta que se determino como inefectiva. </t>
  </si>
  <si>
    <t>Se elaboró informe donde se analizó, comparó y consolido la información de  Contrato interadministrativo 818 de 2018 , en relación con el cobro de administración del 15% y como la Subdirección Administrativa y Financiera  realizó la revision fanciera para el respectivo pago.</t>
  </si>
  <si>
    <r>
      <t xml:space="preserve">Hallazgo 23. Pago de servicios sin soportes de cumplimiento. </t>
    </r>
    <r>
      <rPr>
        <sz val="11"/>
        <rFont val="Arial Narrow"/>
        <family val="2"/>
      </rPr>
      <t xml:space="preserve">Efectuada la revisión del contrato Interadministrativo 818 de 2018 celebrado entre la Agencia Nacional de Tierras y el Centro de Ferias Exposiciones y Convenciones de Bucaramanga S.A. - CENFER S.A., respecto de la verificación del cumplimiento del objeto y las obligaciones contractuales, se evidencia:
• Ausencia de soportes que permitan acreditar el cumplimiento de las obligaciones contractuales y la justificación para el pago de las mismas, o soportes de gastos que no tienen las formalidades para su reconocimiento como idóneo, entre ellos, requisitos de facturación o documento equivalente.  
• No se encuentran soportes que acrediten la individualización de la totalidad los vehículos utilizados para efectuar los traslados de la comunidad.
• Refrigerios con costos que superan los $20.000 por unidad.
Todo lo anterior, por inconsistencias desde la formulación del compromiso contractual, una inadecuado control por parte de la administración y de la supervisión del contrato; lo que constituye un riesgo sobre los recursos públicos al no poder determinar el costo dentro de los precios de mercado de los servicios contratados, la falta de soportabilidad de los documentos que reconocen los pagos de los servicios prestados por los terceros, y el reconocimiento de gastos que no presentan el detalle para evidenciar su relación con la entidad y los eventos logísticos organizados.
Hallazgo administrativo con presunto alcance disciplinario.
Así mismo, se determina otra incidencia al hallazgo para ser comunicado a la Dirección de Impuestos Nacionales, por cuanto los soportes de los gastos ejecutados por CENFER y que se relacionan como ejecución del contrato no cumplen con los requisitos de facturación y documentos equivalentes para soportarlos.
</t>
    </r>
    <r>
      <rPr>
        <b/>
        <sz val="11"/>
        <rFont val="Arial Narrow"/>
        <family val="2"/>
      </rPr>
      <t xml:space="preserve">
</t>
    </r>
  </si>
  <si>
    <r>
      <t xml:space="preserve">Hallazgo 22. Contrato interadministrativo 818 de 2018. </t>
    </r>
    <r>
      <rPr>
        <sz val="11"/>
        <rFont val="Arial Narrow"/>
        <family val="2"/>
      </rPr>
      <t xml:space="preserve">En el contrato interadministrativo 818 de 2018 suscrito entre la Agencia Nacional de Tierras -ATN y el Centro de Ferias Exposiciones y Convenciones de Bucaramanga S.A. -CENFER S.A. se presentó en la propuesta del contratista el cobro de administración del 15% sobre los eventos que se realizaran fuera de las instalaciones de CENFER, cuando en la forma de pago del contrato se establece que: “CLAUSULA CUARTA-FORMA DE PAGO: LA AGENCIA pagará el valor del contrato, en mensualidades vencidas conforme a la prestación de los servicios solicitados, previa presentación de la factura y de la certificación de recibido a satisfacción por parte del supervisor del contrato, dentro de los treinta días calendarios siguientes a la radicación de la factura y acreditación del pago de sus obligaciones en seguridad social, pensión y parafiscales de conformidad con el artículo 23 de la Ley 1150 de 2007”, sin hacer mención a ningún costo de administración.
Se establece que en la modalidad de contratación definida por la entidad, no es factible el cobro de administración, así como también, se determina que por la naturaleza del objeto contractual podría ser desarrollado por diversos operadores logísticos, y no se justifica el por qué se suscribe la contratación con el Centro de Ferias Exposiciones y Convenciones de Bucaramanga S.A. -CENFER S.A., dado que no hubo pluralidad de oferentes, el contratista es una empresa industrial y comercial regida por el derecho privado, ni se observa el aporte de esta entidad para determinar la modalidad de contrato interadministrativo.
Por otra parte, en los documentos del contrato 818 de 2018, suscrito entre la Agencia Nacional de Tierras y el Centro de Ferias Exposiciones y Convenciones de Bucaramanga S.A. -CENFER S.A., que se encuentran en el SECOP, se registra una cuantía del contrato por valor de $220.000.000, cuando el valor del contrato es por $2.220.000.000.
Por otra parte, no existe en los documentos previos, cómo se determina la cuantía de los servicios a contratar, sino que se establece un monto de carácter global como cuantía del contrato, que posteriormente en el desarrollo contractual se ejecuta hasta agotarla.
Así mismo, en el SECOP se incluyen estudios previos correspondientes a la Caja de Compensación Familiar COMPENSAR, cuando la entidad que se contrata es CENFER, y no existen más documentos que permitan garantizar el cumplimiento de los principios contractuales y de la administración pública.
En una factura expedida por CENFER se liquida explícitamente el porcentaje de administración del 15% sobre los servicios facturados; sin embargo, dentro del expediente no se encuentran documentos o informes que detallen los ítems y facturas, ni se hace un análisis financiero del contrato, así como tampoco se especifica en el acta de terminación del contrato.
Todo lo anterior, debido a inadecuada planificación contractual, decisión incorrecta en la justificación de la modalidad contractual e incumplimiento de los elementos para el desarrollo de las etapas pre, contractual y pos contractual; lo que ocasiona vulneración a los principios de la contratación y de la administración pública.
</t>
    </r>
  </si>
  <si>
    <t xml:space="preserve">Adjunto se remite como evidencia el borrador elaborado de la Resolución, sin embargo, esta debe ser socializada ante Consejo Directivo para su visto bueno, por lo tanto, se espera la próxima sesión para efectuar el proceso de recolección de firmas y numeración. </t>
  </si>
  <si>
    <r>
      <rPr>
        <b/>
        <sz val="11"/>
        <color theme="1"/>
        <rFont val="Arial Narrow"/>
        <family val="2"/>
      </rPr>
      <t>08/07/2020.</t>
    </r>
    <r>
      <rPr>
        <sz val="11"/>
        <color theme="1"/>
        <rFont val="Arial Narrow"/>
        <family val="2"/>
      </rPr>
      <t xml:space="preserve"> La actividad presentó incumplimiento, toda vez que, se allegó, el borrador de la Resolución  “</t>
    </r>
    <r>
      <rPr>
        <i/>
        <sz val="11"/>
        <color theme="1"/>
        <rFont val="Arial Narrow"/>
        <family val="2"/>
      </rPr>
      <t>Por la cual se modifican las Resoluciones 291 de 2017 y 2203 de 2018 que reglamentan el Comité del Fondo de Tierras para la Reforma Rural Integral del Decreto 902 de 2017 en la Agencia Nacional de Tierras</t>
    </r>
    <r>
      <rPr>
        <sz val="11"/>
        <color theme="1"/>
        <rFont val="Arial Narrow"/>
        <family val="2"/>
      </rPr>
      <t>”. 
La Oficina de Control Interno reitera, a la Subdirección Administrativa y Financiera,  la necesidad de adelantar las gestiones que conlleven al cierre inmediato de la acción de mejora continua establecida, con el fin de, corregir las desviaciones observadas por la Contraloría General de la República en el Hallazgo 2,5,1 del informe de  Auditoría de cumplimiento Implementación Reforma Rural Integral - RRI, vigencia 2017 2018, toda vez que, el periodo para su ejecución era del  1/09/2019 al 31/12/2019.</t>
    </r>
  </si>
  <si>
    <r>
      <rPr>
        <b/>
        <sz val="11"/>
        <color rgb="FF000000"/>
        <rFont val="Arial Narrow"/>
        <family val="2"/>
      </rPr>
      <t xml:space="preserve">08/07/2020. </t>
    </r>
    <r>
      <rPr>
        <sz val="11"/>
        <color rgb="FF000000"/>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Frente al Hallazgo 22 en particular, presenta un análisis el cual cita lo siguiente</t>
    </r>
    <r>
      <rPr>
        <i/>
        <sz val="11"/>
        <color rgb="FF000000"/>
        <rFont val="Arial Narrow"/>
        <family val="2"/>
      </rPr>
      <t xml:space="preserve"> (...) "Así mismo, indico que el porcentaje es sobre el valor de cada evento y que cada evento contaba con un porcentaje adicional para imprevistos, según lo cita la ficha técnica y este sería establecido dentro de la oferta de cada evento, el cual debía ser aprobado por el supervisor.
Los pagos se realizaron de acuerdo con lo convenido por las partes en la cláusula No. 4 del contrato y lo que puntualizaba la propuesta económica, porque esta última hace parte integral del mismo."
</t>
    </r>
    <r>
      <rPr>
        <sz val="11"/>
        <color rgb="FF000000"/>
        <rFont val="Arial Narrow"/>
        <family val="2"/>
      </rPr>
      <t xml:space="preserve">Por otra parte, establece que se realizó una revisión documental al expediente contractual, observándose los siguientes documentos, a saber,  Factura Original firmada con VoBo. de aceptación por parte del supervisor, con los soportes de pago a terceros, Formato de Identificación Tributaria, Certificación de recibo a satisfacción por parte del supervisor del contrato, Informe periódico de supervisión, Informe de actividades indicando: Descripción técnica de los servicios y bienes entregados y Certificación del cumplimiento de los pagos al Sistemas de Seguridad Social Integral en Salud y Pensión, Sistema General de Riesgos Laborales, y parafiscales.  Así  mismo, se indica que la información financiera se realizó a través de 14 informes bajo los formatos ADQBS-F-001 – RECIBO A SATISFACCION, INFORME DE ACTIVIDADES Y ORDEN DE PAGO CONTRATISTAS Y/O PROVEEDORES y INFORME PERIODICO DE SUPERVISION y que, al revisar y analizar dichos formatos se  observó que contienen la misma información y precisan claramente la ejecución financiera del contrato.
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r>
      <rPr>
        <sz val="11"/>
        <color rgb="FF000000"/>
        <rFont val="Arial Narrow"/>
        <family val="2"/>
      </rPr>
      <t xml:space="preserve">
En cuanto al contenido del informe, no se observó gestiones adelantadas frente a las  inconsistencias en las publicaciones en el SECOP mencionadas en el Hallazgo 22, para lo cual , la Oficina de Control recomienda incorporar a el presente documento los resultados de las acciones ejecutadas por la Subdirección Administrativa y Financiera con el fin de garantizar el principio de transparencia y publicidad.  Una vez, actualizado el documento, debe ser remitido a esta Jefatura.</t>
    </r>
  </si>
  <si>
    <r>
      <rPr>
        <b/>
        <sz val="11"/>
        <color rgb="FF000000"/>
        <rFont val="Arial Narrow"/>
        <family val="2"/>
      </rPr>
      <t xml:space="preserve">08/07/2020. </t>
    </r>
    <r>
      <rPr>
        <sz val="11"/>
        <color rgb="FF000000"/>
        <rFont val="Arial Narrow"/>
        <family val="2"/>
      </rPr>
      <t xml:space="preserve">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 a saber, Objeto, Valor, Forma de Pago, Plazo de Ejecución, Lugar de Ejecución, Supervisión y Control, Garantía, Propiedad Intelectual, Liquidación del contrato, Vinculación Laboral, Prohibiciones y Documentos del Contrato.
En cuanto al hallazgo 23,  el documento indica que, </t>
    </r>
    <r>
      <rPr>
        <i/>
        <sz val="11"/>
        <color rgb="FF000000"/>
        <rFont val="Arial Narrow"/>
        <family val="2"/>
      </rPr>
      <t xml:space="preserve">(...) "Al realizar la revisión y análisis de los soportes que se encuentran en el expediente contractual del contrato se evidencia el informe periódico documento idóneo que soporta las actividades y los pagos realizados a los terceros. Los recibos, facturas y demás documentos entregados por los terceros al proveedor de los servicios allegados a la Supervisión del contrato no corresponde al documento idóneo que respalda los pagos dado que muchos de estos son adquisiciones a personas del régimen simplificado y no traen adjunto el documento equivalente que debió generar CENFER S.A. en su contabilización, por esta razón, la Agencia Nacional de Tierras parte del principio de la Buena Fe dado que el contrato de operación logística esta suscrito con una entidad de economía mixta, donde la participación pública es del 77,8 %, la cual en su contabilización debe contar con documentos idóneos indispensables para el registro de los hechos económicos. Por lo anterior, la Agencia Nacional de Tierras, dando cumplimiento a la pactado contractualmente realiza los pagos de conformidad con la factura original y el informe periódico de supervisión que certifica los pagos realizados por el proveedor a los terceros."
</t>
    </r>
    <r>
      <rPr>
        <sz val="11"/>
        <color rgb="FF000000"/>
        <rFont val="Arial Narrow"/>
        <family val="2"/>
      </rPr>
      <t xml:space="preserve">Se debe agregar que, dicho documento establece que, </t>
    </r>
    <r>
      <rPr>
        <i/>
        <sz val="11"/>
        <color rgb="FF000000"/>
        <rFont val="Arial Narrow"/>
        <family val="2"/>
      </rPr>
      <t>(...) "Finalmente se puede concluir que los pagos realizados por la Entidad se encuentran debidamente registrados y estos están soportados con los requerimientos establecidos por la Entidad para el pago de Cuentas por Pagar, así como lo establecido en el Contrato interadministrativo 818 de 2018 en la cláusula No. 4 – FORMAS DE PAGO., por lo tanto no es necesario realizar la modificación de los formatos de presentación de informes financieros."</t>
    </r>
  </si>
  <si>
    <r>
      <rPr>
        <b/>
        <sz val="11"/>
        <color theme="1"/>
        <rFont val="Arial Narrow"/>
        <family val="2"/>
      </rPr>
      <t xml:space="preserve">13/04/2020. </t>
    </r>
    <r>
      <rPr>
        <sz val="11"/>
        <color theme="1"/>
        <rFont val="Arial Narrow"/>
        <family val="2"/>
      </rPr>
      <t>La Dirección de Asuntos Étnicos informó que, para la segunda semana de abril se convocará al IGAC y a la SNR a una mesa técnica para articular acciones necesarias para generar sinergias en la ejecución del proceso de compras de predios.
Frente a los avances reportados, cabe señalar que, con corte al 20 de diciembre del 2019 se informó lo siguiente "</t>
    </r>
    <r>
      <rPr>
        <i/>
        <sz val="11"/>
        <color theme="1"/>
        <rFont val="Arial Narrow"/>
        <family val="2"/>
      </rPr>
      <t>pendiente, se agendará espacio para la tercera semana de diciembre con el IGAC y SINR</t>
    </r>
    <r>
      <rPr>
        <sz val="11"/>
        <color theme="1"/>
        <rFont val="Arial Narrow"/>
        <family val="2"/>
      </rPr>
      <t xml:space="preserve">".   En este entendido, no se observan avances de gestión que evidencien un progreso que conlleve a la ejecución satisfactoria de la acción de mejora continua planteada, atendiendo que, su cierre se planificó para el periodo comprendido del 22/07/2019 al 15/12/2019.
</t>
    </r>
  </si>
  <si>
    <r>
      <rPr>
        <b/>
        <sz val="11"/>
        <color theme="1"/>
        <rFont val="Arial Narrow"/>
        <family val="2"/>
      </rPr>
      <t>13/04/2020.</t>
    </r>
    <r>
      <rPr>
        <sz val="11"/>
        <color theme="1"/>
        <rFont val="Arial Narrow"/>
        <family val="2"/>
      </rPr>
      <t xml:space="preserve">  Se observaron de 2 de los 5 informes de supervisión del Convenio 912 de 2018, así:
</t>
    </r>
    <r>
      <rPr>
        <b/>
        <sz val="11"/>
        <color theme="1"/>
        <rFont val="Arial Narrow"/>
        <family val="2"/>
      </rPr>
      <t xml:space="preserve">
Informe de supervisión mayo - junio 2019</t>
    </r>
    <r>
      <rPr>
        <sz val="11"/>
        <color theme="1"/>
        <rFont val="Arial Narrow"/>
        <family val="2"/>
      </rPr>
      <t xml:space="preserve">,  documento firmado por la supervisora, el cual contiene los datos básicos del convenio, las actividades realizas con cargo al convenio, estado financiero del aporte a cargo de la ANT, respecto al aporte a cargo del operador, se solicitó el balance de ejecución financiera bajo memorando 20195100207281 y 20195100296651, sin observaciones por parte de la supervisora.
</t>
    </r>
    <r>
      <rPr>
        <b/>
        <sz val="11"/>
        <color theme="1"/>
        <rFont val="Arial Narrow"/>
        <family val="2"/>
      </rPr>
      <t>Informe de supervisión julio - agosto 2019</t>
    </r>
    <r>
      <rPr>
        <sz val="11"/>
        <color theme="1"/>
        <rFont val="Arial Narrow"/>
        <family val="2"/>
      </rPr>
      <t>,  documento firmado por la supervisora, el cual contiene los datos básicos del convenio, las actividades realizas con cargo al convenio, estado financiero del aporte a cargo de la ANT, respecto al aporte a cargo del operador,  en el marco del  7 Comité Directivo, se despejaron los interrogantes del operador para la presentación de la informe financiero,  comprometiéndose allegar la información en los términos acordados.  Por otra parte, esta pendiente la aprobación de la modificación del convenio ( texto y prorroga de 8 meses) y del correspondiente plan operativo.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</si>
  <si>
    <r>
      <rPr>
        <b/>
        <sz val="11"/>
        <color theme="1"/>
        <rFont val="Arial Narrow"/>
        <family val="2"/>
      </rPr>
      <t xml:space="preserve">13/04/2020. </t>
    </r>
    <r>
      <rPr>
        <sz val="11"/>
        <color theme="1"/>
        <rFont val="Arial Narrow"/>
        <family val="2"/>
      </rPr>
      <t xml:space="preserve"> Se observó el acta de reunión de fecha 19/12/2019, con objeto "plan de mejoramiento, hallazgo No. 28 de la Contraloría", a la cual asistieron delegados de la Dirección de Asuntos Étnicos, Subdirección de Asuntos Étnicos, Oficina del Inspector de la Gestión de Tierras y la Subdirección de Administración de Tierras de la Nación; y cuyo orden del día fue "establecer una ruta para el plan de mejoramiento sobre el hallazgo No. 25 de la Contraloría frente al predio Yarumal".
Sin bien la mesa de trabajo se realizó,  esta no denota , a través de su desarrollo, la verificación de la función social del predio Yarumal y su situación respecto a la comunidad beneficiada, así mismo,  no asistieron delegados del Equipo de Topografía y Diálogo Social,  según lo planteado en la acción mejora continua.  Por consiguiente, y con el fin de garantizar la corrección del hallazgo observado por la Contraloría,  la acción no presenta cierre, hasta tanto no se evidencie la verificación de la función social del predio El Yarumal y su situación respecto de la comunidad beneficiaria.
Para el próximo seguimiento (II trimestre del 2020) es indispensable, para evaluar el avance de la actividad, se suministren las evidencias de cumplimiento de los compromisos establecidos en la mesa de trabajo del 19/12/2019.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
</t>
    </r>
  </si>
  <si>
    <r>
      <rPr>
        <b/>
        <sz val="11"/>
        <color theme="1"/>
        <rFont val="Arial Narrow"/>
        <family val="2"/>
      </rPr>
      <t>13/04/2020.</t>
    </r>
    <r>
      <rPr>
        <sz val="11"/>
        <color theme="1"/>
        <rFont val="Arial Narrow"/>
        <family val="2"/>
      </rPr>
      <t xml:space="preserve">  La Dirección de Asuntos Étnicos informó que,  se convocará a reunión que cuente con la participación de la Direccion de Comunidades Negras del Ministerio del Interior y Ministerio Público a efectos de determinar la vigencia del acto administrativo de reconocimiento de la Comunidad Negra Bocas del Rio Turbo.
La Oficina de Control Interno recomienda al responsable de ejecución, agilizar las actividades que conlleven al cierre satisfactorio de la acción de mejora continua establecida, dado que, según lo planificación, el periodo para su ejecución era del  22/072019 al 31/12/2019, evidenciándose su incumplimiento.</t>
    </r>
  </si>
  <si>
    <r>
      <rPr>
        <b/>
        <sz val="11"/>
        <color theme="1"/>
        <rFont val="Arial Narrow"/>
        <family val="2"/>
      </rPr>
      <t>13/04/2020.</t>
    </r>
    <r>
      <rPr>
        <sz val="11"/>
        <color theme="1"/>
        <rFont val="Arial Narrow"/>
        <family val="2"/>
      </rPr>
      <t xml:space="preserve"> La Dirección de Asuntos Étnicos informó que,  se encuentra a la espera de la gestión realizada por el área respecto a esta actividad.</t>
    </r>
  </si>
  <si>
    <r>
      <rPr>
        <b/>
        <sz val="11"/>
        <color theme="1"/>
        <rFont val="Arial Narrow"/>
        <family val="2"/>
      </rPr>
      <t xml:space="preserve">14/04/2020. </t>
    </r>
    <r>
      <rPr>
        <sz val="11"/>
        <color theme="1"/>
        <rFont val="Arial Narrow"/>
        <family val="2"/>
      </rPr>
      <t>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t>
    </r>
  </si>
  <si>
    <r>
      <rPr>
        <b/>
        <sz val="11"/>
        <color theme="1"/>
        <rFont val="Arial Narrow"/>
        <family val="2"/>
      </rPr>
      <t>14/04/2020.</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</si>
  <si>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La actividad se encuentra en términos para su ejecución. No se allegaron avances de gestión por parte del responsable de ejecución.</t>
    </r>
  </si>
  <si>
    <r>
      <rPr>
        <b/>
        <sz val="11"/>
        <color theme="1"/>
        <rFont val="Arial Narrow"/>
        <family val="2"/>
      </rPr>
      <t xml:space="preserve">14/04/2020. </t>
    </r>
    <r>
      <rPr>
        <sz val="11"/>
        <color theme="1"/>
        <rFont val="Arial Narrow"/>
        <family val="2"/>
      </rPr>
      <t xml:space="preserve"> Se observó el borrador del documento Instructivo/tutorial para la elaboración del Estudio Socioeconómico, Jurídico y de Tenencia de Tierras, cuyo objeto ser una guía para la elaboración del Estudio que se realiza en el procedimiento de legalización de tierras a comunidades indígenas. La intensión es organizar la información de manera que otorgue los datos precisos y los conceptos técnicos necesario para determinar la titulación colectiva. 
La Oficina de Control Interno recomienda que una vez finalizada la etapa de construcción, este documento sea controlado en el Sistema Integrado de Gestión de la Agencia.</t>
    </r>
  </si>
  <si>
    <r>
      <rPr>
        <b/>
        <sz val="11"/>
        <color theme="1"/>
        <rFont val="Arial Narrow"/>
        <family val="2"/>
      </rPr>
      <t>14/04/2020.</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</si>
  <si>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 xml:space="preserve">14/04/2020. </t>
    </r>
    <r>
      <rPr>
        <sz val="11"/>
        <color theme="1"/>
        <rFont val="Arial Narrow"/>
        <family val="2"/>
      </rPr>
      <t xml:space="preserve"> Se observó el memorando 20205000060393 del 30/03/2020, a través del cual la DAE solicita a la Subdirección de Administración de Tierras de la Nación  apoyo para la revisión de los expedientes, con la finalidad de determinar  las comunidades beneficiarias de estos predios. 
Respecto a la meta planteada no se reportó avance de gestión.</t>
    </r>
  </si>
  <si>
    <r>
      <rPr>
        <b/>
        <sz val="11"/>
        <color theme="1"/>
        <rFont val="Arial Narrow"/>
        <family val="2"/>
      </rPr>
      <t>14/04/2020.</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t>
    </r>
    <r>
      <rPr>
        <i/>
        <sz val="11"/>
        <color theme="1"/>
        <rFont val="Arial Narrow"/>
        <family val="2"/>
      </rPr>
      <t xml:space="preserve"> "3. remitir producto final OVAL Consultoría Gerencial". </t>
    </r>
    <r>
      <rPr>
        <sz val="11"/>
        <color theme="1"/>
        <rFont val="Arial Narrow"/>
        <family val="2"/>
      </rPr>
      <t xml:space="preserve">  Así mismo, se observó documento de análisis para actualizar el procedimiento, el cual presenta las siguiente propuesta: 
</t>
    </r>
    <r>
      <rPr>
        <b/>
        <sz val="11"/>
        <color theme="1"/>
        <rFont val="Arial Narrow"/>
        <family val="2"/>
      </rPr>
      <t xml:space="preserve">1. </t>
    </r>
    <r>
      <rPr>
        <sz val="11"/>
        <color theme="1"/>
        <rFont val="Arial Narrow"/>
        <family val="2"/>
      </rPr>
      <t>Articular los procedimientos ACCTI-P-008 y ACCTI P-010, de tal manera que se identifiquen claramente las salidas y las entradas respectivamente, dado que como está actualmente no existe dicha interrelación.</t>
    </r>
    <r>
      <rPr>
        <i/>
        <sz val="11"/>
        <color theme="1"/>
        <rFont val="Arial Narrow"/>
        <family val="2"/>
      </rPr>
      <t xml:space="preserve">
</t>
    </r>
    <r>
      <rPr>
        <sz val="11"/>
        <color theme="1"/>
        <rFont val="Arial Narrow"/>
        <family val="2"/>
      </rPr>
      <t>La Oficina de Control Interno recomienda que una vez finalizada la etapa de actualización del procedimiento, este sea comunicado a la Oficina de Planeación para ser controlado en el Sistema Integrado de Gestión de la Agencia.</t>
    </r>
  </si>
  <si>
    <r>
      <rPr>
        <b/>
        <sz val="11"/>
        <color theme="1"/>
        <rFont val="Arial Narrow"/>
        <family val="2"/>
      </rPr>
      <t>14/04/2020.</t>
    </r>
    <r>
      <rPr>
        <sz val="11"/>
        <color theme="1"/>
        <rFont val="Arial Narrow"/>
        <family val="2"/>
      </rPr>
      <t xml:space="preserve">  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</si>
  <si>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 xml:space="preserve">14/04/2020.  </t>
    </r>
    <r>
      <rPr>
        <sz val="11"/>
        <color theme="1"/>
        <rFont val="Arial Narrow"/>
        <family val="2"/>
      </rPr>
      <t xml:space="preserve">La Dirección de Asunto Étnico informó que se adelantó reunión con la profesional Andrea Soto el día 10 de marzo de 2020, con el propósito de iniciar la elaboración de la guía. 
La acción de mejora continua presentó avance de gestión, sin embargo, estos no fueron documentados. En términos para su ejecución. </t>
    </r>
  </si>
  <si>
    <r>
      <rPr>
        <b/>
        <sz val="11"/>
        <color theme="1"/>
        <rFont val="Arial Narrow"/>
        <family val="2"/>
      </rPr>
      <t>14/04/2020.</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</si>
  <si>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 acción </t>
    </r>
    <r>
      <rPr>
        <i/>
        <sz val="11"/>
        <color theme="1"/>
        <rFont val="Arial Narrow"/>
        <family val="2"/>
      </rPr>
      <t>"Actualizar la base de datos de inventarios".</t>
    </r>
  </si>
  <si>
    <r>
      <rPr>
        <b/>
        <sz val="11"/>
        <color theme="1"/>
        <rFont val="Arial Narrow"/>
        <family val="2"/>
      </rPr>
      <t xml:space="preserve">14/04/2020. </t>
    </r>
    <r>
      <rPr>
        <sz val="11"/>
        <color theme="1"/>
        <rFont val="Arial Narrow"/>
        <family val="2"/>
      </rPr>
      <t xml:space="preserve"> Se observó el instrumento </t>
    </r>
    <r>
      <rPr>
        <i/>
        <sz val="11"/>
        <color theme="1"/>
        <rFont val="Arial Narrow"/>
        <family val="2"/>
      </rPr>
      <t>"Ficha de análisis de expediente"</t>
    </r>
    <r>
      <rPr>
        <sz val="11"/>
        <color theme="1"/>
        <rFont val="Arial Narrow"/>
        <family val="2"/>
      </rPr>
      <t xml:space="preserve"> elaborado por la DAE para gestionar la actualización de la base de datos de inventarios.  Sin embargo, no se allegó información relacionada con el número de expedientes intervenidos.
La Oficina de Control Interno solicita que, para realizar un seguimiento óptimo a la acción planteada, en el próximo seguimiento se remita la base de datos de inventario.</t>
    </r>
  </si>
  <si>
    <r>
      <rPr>
        <b/>
        <sz val="11"/>
        <color theme="1"/>
        <rFont val="Arial Narrow"/>
        <family val="2"/>
      </rPr>
      <t>14/04/2020.</t>
    </r>
    <r>
      <rPr>
        <sz val="11"/>
        <color theme="1"/>
        <rFont val="Arial Narrow"/>
        <family val="2"/>
      </rPr>
      <t xml:space="preserve">  Se observó acta del 10/03/2020 de la reunión realizada por la URT y la ANT con el objeto de revisar conjuntamente y protocolizar la ruta de articulación en asuntos étnicos.  Dicho documento describe la estrategia de articulación en asuntos étnicos entre la ANT y la URT, así como, concluye la necesidad de implementar mecanismos de articulación y acceso a la información entre las mencionadas entidades, a saber: mesa de articulación en asuntos étnicos, y solicitudes de información de carácter especial atenientes a asuntos étnicos. Cabe señalar que, el acta suministrada se encuentra en proceso de firma por los participantes.</t>
    </r>
  </si>
  <si>
    <r>
      <rPr>
        <b/>
        <sz val="11"/>
        <color theme="1"/>
        <rFont val="Arial Narrow"/>
        <family val="2"/>
      </rPr>
      <t>14/04/2020.</t>
    </r>
    <r>
      <rPr>
        <sz val="11"/>
        <color theme="1"/>
        <rFont val="Arial Narrow"/>
        <family val="2"/>
      </rPr>
      <t xml:space="preserve">  Se observó el memorando 20205000053533 del 20/03/2020 a través del cual la DAE solicita a la Subdirección de Sistema de Información de Tierras, se adelanten las gestiones de desarrollo del componente étnico en el Sistema Integrado para Gestión de Tierras.
La Oficina de Control Interno recomienda al responsable de ejecución, adelantar, de ser necesario, mesas de trabajo documentadas que permitan evidenciar la gestión adelantada respecto a la presente acción de mejora continua.</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</si>
  <si>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finalización de las 3 acciones que componen el plan de mejoramiento para el Hallazgo 7.</t>
    </r>
  </si>
  <si>
    <r>
      <rPr>
        <b/>
        <sz val="11"/>
        <color theme="1"/>
        <rFont val="Arial Narrow"/>
        <family val="2"/>
      </rPr>
      <t xml:space="preserve">14/04/2020. </t>
    </r>
    <r>
      <rPr>
        <sz val="11"/>
        <color theme="1"/>
        <rFont val="Arial Narrow"/>
        <family val="2"/>
      </rPr>
      <t xml:space="preserve"> La acción de mejora continua se encuentra programada para ejecución en el 2021, dado que, es posterior a la ejecución de las acciones planteadas para subsanar el Hallazgo 7.</t>
    </r>
  </si>
  <si>
    <r>
      <rPr>
        <b/>
        <sz val="11"/>
        <color theme="1"/>
        <rFont val="Arial Narrow"/>
        <family val="2"/>
      </rPr>
      <t>14/04/2020.</t>
    </r>
    <r>
      <rPr>
        <sz val="11"/>
        <color theme="1"/>
        <rFont val="Arial Narrow"/>
        <family val="2"/>
      </rPr>
      <t xml:space="preserve">  Se observó Acta 01 del 18/12/2019, perteneciente a la sesión 6 de la Comisión Nacional de Territorios Indígenas - CNTI,  la cual contiene los compromisos entre las delegaciones indígenas y el gobierno nacional, con el objetivo de avanzar en las garantía de los derechos territoriales de los pueblos indígenas y dar cumplimiento a los acuerdos consignados en las bases del Plan Nacional de Desarrollo 2018-2022.  En dichos compromisos, se incluye la discusión del Plan de Atención 2020, actividad que se realizara en la primera sesión mixta a realizarse en la vigencia 2020.  Igualmente, los trámites necesarios para liquidar el Convenio 824 de 2019 y suscribir uno nuevo, actividad a cargo de la ANT y la organización ejecutora del mencionado convenio, a realizar en los meses de enero y febrero.
La Oficina de Control Interno solicita se allegue los soportes que evidencien la liquidación del Convenio 824 de 2019 y el estado del nuevo convenio a realizar con la organización ejecutora.
</t>
    </r>
  </si>
  <si>
    <r>
      <rPr>
        <b/>
        <sz val="11"/>
        <color theme="1"/>
        <rFont val="Arial Narrow"/>
        <family val="2"/>
      </rPr>
      <t xml:space="preserve">14/04/2020. </t>
    </r>
    <r>
      <rPr>
        <sz val="11"/>
        <color theme="1"/>
        <rFont val="Arial Narrow"/>
        <family val="2"/>
      </rPr>
      <t xml:space="preserve"> Se observó comunicación oficial 20205100250611 del 16/03/2020, dirigida a la Directora de Ordenamiento Social de la Propiedad Rural del Ministerio de Agricultura y Desarrollo Rural, en la cual se solicita información relacionada con el tramite de expedición del Decreto Único Reglamentario para la clarificación de la vigencia legal de los Resguardos Indígenas Coloniales o Republicanos.
</t>
    </r>
    <r>
      <rPr>
        <sz val="11"/>
        <rFont val="Arial Narrow"/>
        <family val="2"/>
      </rPr>
      <t xml:space="preserve">
Si bien la acción formulada se cumplió, la Oficina de Control Interno solicita se allegue en el próximo seguimiento, las gestiones correspondientes frente a la respuesta dada por el Ministerio.</t>
    </r>
  </si>
  <si>
    <r>
      <rPr>
        <b/>
        <sz val="11"/>
        <color theme="1"/>
        <rFont val="Arial Narrow"/>
        <family val="2"/>
      </rPr>
      <t>14/04/2020.</t>
    </r>
    <r>
      <rPr>
        <sz val="11"/>
        <color theme="1"/>
        <rFont val="Arial Narrow"/>
        <family val="2"/>
      </rPr>
      <t xml:space="preserve">  La Dirección de Asuntos Étnicos informó que, este informe respecto a los tres casos es cuatrimestral, por tal motivo se elaborará los primeros días de mayo del 2020.
La acción de mejora continua se encuentra en términos para su ejecución. </t>
    </r>
  </si>
  <si>
    <r>
      <rPr>
        <b/>
        <sz val="11"/>
        <color theme="9"/>
        <rFont val="Arial Narrow"/>
        <family val="2"/>
      </rPr>
      <t>Acción Ejecutada:</t>
    </r>
    <r>
      <rPr>
        <sz val="11"/>
        <color theme="9"/>
        <rFont val="Arial Narrow"/>
        <family val="2"/>
      </rPr>
      <t xml:space="preserve"> </t>
    </r>
    <r>
      <rPr>
        <sz val="11"/>
        <color rgb="FF000000"/>
        <rFont val="Arial Narrow"/>
        <family val="2"/>
      </rPr>
      <t>En cumplimiento de este hallazgo el 16/06/2020 se llevó a cabo la Mesa de trabajo Interistitucional entre el Instituto Geográfico Agustín Codazzi IGAC- Superintendencia de Notariado y Registro SNR- Agencia Nacional de Tierras ANT para la planificación, control de actividades en el procedimiento de compra de predios- en procura de una mayor sinergia y articulación entre estas Entidades, se anexa la evidencia AMC274.</t>
    </r>
  </si>
  <si>
    <r>
      <rPr>
        <b/>
        <sz val="11"/>
        <color rgb="FFFF0000"/>
        <rFont val="Arial Narrow"/>
        <family val="2"/>
      </rPr>
      <t>Actividad en Gestión:</t>
    </r>
    <r>
      <rPr>
        <b/>
        <sz val="11"/>
        <color theme="5"/>
        <rFont val="Arial Narrow"/>
        <family val="2"/>
      </rPr>
      <t xml:space="preserve"> </t>
    </r>
    <r>
      <rPr>
        <sz val="11"/>
        <color rgb="FF000000"/>
        <rFont val="Arial Narrow"/>
        <family val="2"/>
      </rPr>
      <t>El 09/06/2020 en Mesa Institucional entre la Dirección, Subdirección de Asuntos Étnicos y Dirección de Administración de Tierras de la Nación se socializó la propuesta de ruta de trabajo para la caracterización del predio Yarumal, fijando como fecha probable de comisión para visita del predio denominado YARUMAL, ubicado en el municipio de Turbo - Antioquia, la semana del día 14 al día 18 de septiembre del 2020, para lo cual se gestionará reunión con el Ministerio del Interior y Ministerio Público.
Como soporte se anexa archivo pdf AMC-332.
.</t>
    </r>
  </si>
  <si>
    <r>
      <rPr>
        <b/>
        <sz val="11"/>
        <color rgb="FFFF0000"/>
        <rFont val="Arial Narrow"/>
        <family val="2"/>
      </rPr>
      <t>Actividad en Gestión:</t>
    </r>
    <r>
      <rPr>
        <b/>
        <sz val="11"/>
        <color theme="5"/>
        <rFont val="Arial Narrow"/>
        <family val="2"/>
      </rPr>
      <t xml:space="preserve"> </t>
    </r>
    <r>
      <rPr>
        <sz val="11"/>
        <rFont val="Arial Narrow"/>
        <family val="2"/>
      </rPr>
      <t>Esta visita se tiene proyectada para la semana del día 14 al día 18 de septiembre del 2020, de acuerdo a lo enunciado en la actividad anterior.</t>
    </r>
  </si>
  <si>
    <r>
      <rPr>
        <b/>
        <sz val="11"/>
        <color rgb="FFFF0000"/>
        <rFont val="Arial Narrow"/>
        <family val="2"/>
      </rPr>
      <t>Actividad en Gestión:</t>
    </r>
    <r>
      <rPr>
        <sz val="11"/>
        <rFont val="Arial Narrow"/>
        <family val="2"/>
      </rPr>
      <t xml:space="preserve"> El informe de esta visita esta sujeto al trabajo de campo proyectado para la semana del día 14 al día 18 de septiembre del 2020, de acuerdo a lo enunciado en la acción de mejora AMC-332.</t>
    </r>
  </si>
  <si>
    <r>
      <rPr>
        <b/>
        <sz val="11"/>
        <color rgb="FF92D050"/>
        <rFont val="Arial Narrow"/>
        <family val="2"/>
      </rPr>
      <t>Acción Ejecutada:</t>
    </r>
    <r>
      <rPr>
        <sz val="11"/>
        <color theme="1"/>
        <rFont val="Arial Narrow"/>
        <family val="2"/>
      </rPr>
      <t xml:space="preserve"> 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</si>
  <si>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AMC-343.</t>
    </r>
  </si>
  <si>
    <r>
      <rPr>
        <b/>
        <sz val="11"/>
        <color rgb="FF92D050"/>
        <rFont val="Arial Narrow"/>
        <family val="2"/>
      </rPr>
      <t xml:space="preserve">Acción Ejecutada: </t>
    </r>
    <r>
      <rPr>
        <sz val="11"/>
        <color theme="1"/>
        <rFont val="Arial Narrow"/>
        <family val="2"/>
      </rPr>
      <t>Se anexa informe correspondiente a la situación del predio Mediecito La Selva en relación con el procedimiento de ampliación del resguardo Indígena Paez de Quintana, ubicado en el Municipio de Popayán, Departamento del Cauca, de Igual manera memorando 20205000128413 del 26062020 donde se remite a la Subdirección de Acceso a Tierras en Zonas Focalizadas este informe. Evidencia en archivo PDF AMC-345.</t>
    </r>
  </si>
  <si>
    <r>
      <rPr>
        <b/>
        <sz val="11"/>
        <color rgb="FFFF0000"/>
        <rFont val="Arial Narrow"/>
        <family val="2"/>
      </rPr>
      <t xml:space="preserve">Actividad en Gestión: </t>
    </r>
    <r>
      <rPr>
        <sz val="11"/>
        <rFont val="Arial Narrow"/>
        <family val="2"/>
      </rPr>
      <t>A la fecha se está esperando respuesta al memorando 20194100201753 del 07/11/2019 remitido por la SATF donde solicitan concepto jurídico sobre el conflicto presentado en el predio Mediecito La Selva- Cauca.</t>
    </r>
  </si>
  <si>
    <r>
      <rPr>
        <b/>
        <sz val="11"/>
        <color rgb="FFFF0000"/>
        <rFont val="Arial Narrow"/>
        <family val="2"/>
      </rPr>
      <t xml:space="preserve">Actividad en Gestión: </t>
    </r>
    <r>
      <rPr>
        <b/>
        <sz val="11"/>
        <color theme="5"/>
        <rFont val="Arial Narrow"/>
        <family val="2"/>
      </rPr>
      <t xml:space="preserve"> </t>
    </r>
    <r>
      <rPr>
        <sz val="11"/>
        <rFont val="Arial Narrow"/>
        <family val="2"/>
      </rPr>
      <t>Toda vez que el cumplimiento de esta acción versa sobre la sesión donde la CNTI y ANT fijen los criterios de priorización para la atención a comunidades indígenas, es necesario esperar hasta el mes de Julio 2020, fecha en la cual se tiene programada la primera sesión con esta Comisión, según evidencia en acta del 06 y 09 de mayo del 2020, soportada en pdf AMC-351. 
Se anexa copia de la Agenda donde tendrá lugar la 1ra Sesión virtual Autónoma de la CNTI, donde está por definir la fecha.
Asimismo se anexa soporte donde se solicita ampliación para el cumplimiento de la acción de mejora AMC-390 Hallazgo 9 con memorando 20205000116343 del 23/06/2020, que presenta igual comportamiento.</t>
    </r>
  </si>
  <si>
    <r>
      <rPr>
        <b/>
        <sz val="11"/>
        <color rgb="FF33CC33"/>
        <rFont val="Arial Narrow"/>
        <family val="2"/>
      </rPr>
      <t xml:space="preserve">Acción Ejecutada, </t>
    </r>
    <r>
      <rPr>
        <sz val="11"/>
        <rFont val="Arial Narrow"/>
        <family val="2"/>
      </rPr>
      <t>toda vez que:</t>
    </r>
    <r>
      <rPr>
        <b/>
        <sz val="11"/>
        <color theme="5"/>
        <rFont val="Arial Narrow"/>
        <family val="2"/>
      </rPr>
      <t xml:space="preserve">
</t>
    </r>
    <r>
      <rPr>
        <sz val="11"/>
        <rFont val="Arial Narrow"/>
        <family val="2"/>
      </rPr>
      <t>1.</t>
    </r>
    <r>
      <rPr>
        <b/>
        <sz val="11"/>
        <rFont val="Arial Narrow"/>
        <family val="2"/>
      </rPr>
      <t xml:space="preserve"> </t>
    </r>
    <r>
      <rPr>
        <sz val="11"/>
        <rFont val="Arial Narrow"/>
        <family val="2"/>
      </rPr>
      <t xml:space="preserve">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Como soporte se anexa archivo pdf AMC-331.
</t>
    </r>
  </si>
  <si>
    <r>
      <rPr>
        <b/>
        <sz val="11"/>
        <color theme="1"/>
        <rFont val="Arial Narrow"/>
        <family val="2"/>
      </rPr>
      <t xml:space="preserve">13/04/2020. </t>
    </r>
    <r>
      <rPr>
        <sz val="11"/>
        <color theme="1"/>
        <rFont val="Arial Narrow"/>
        <family val="2"/>
      </rPr>
      <t>La Dirección de Asuntos Étnicos informó que,  se encuentra a la espera de la gestión realizada por el área respecto a esta actividad.</t>
    </r>
  </si>
  <si>
    <r>
      <rPr>
        <b/>
        <sz val="11"/>
        <color theme="1"/>
        <rFont val="Arial Narrow"/>
        <family val="2"/>
      </rPr>
      <t>13/04/2020.</t>
    </r>
    <r>
      <rPr>
        <sz val="11"/>
        <color theme="1"/>
        <rFont val="Arial Narrow"/>
        <family val="2"/>
      </rPr>
      <t xml:space="preserve">  La Dirección de Asuntos Étnicos suministró acta de reunión del 13/08/2019, realizada para establecer la hoja de ruta para los conflictos territoriales del pueblo Kokonuko, en la cual se incluyó el predio El Mediecito de la selva en el orden día.  Dicha acta, registra el resumen de compromisos  y observaciones.
La actividad presentó incumplimiento, toda vez que, no se suministró el informe de la revisión al expediente, lo anterior, en concordancia a lo establecido en la acción de mejora continua.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</si>
  <si>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La Dirección de Asuntos Étnicos suministró el memorando 20194100201753 del 07/11/2019, a través del cual elevaron solicitud de concepto jurídico sobre el caso SIT-C1-CAU-POP-019 predios El Mediecito, Potrero de la casa y Las Palmeras.  
Si bien en los memorandos 20194100201753 del 07/11/2019 y 20195000092893 del 17/06/2019, se describe la trazabilidad del caso SIT-C1-CAU-POP-019 predio El Mediecito y las acciones adelantadas por la Subdirección de Acceso a Tierras en Zonas Focalizadas, con el fin de  dar una respuesta integral y definitiva a la problemática presentada con los beneficiarios del subsidio adjudicado, se hace necesario que se suministre el informe, establecido como  unidad de medida para la acción de mejora continua, incluyendo el concepto dado por la Oficina Jurídica.  Lo anterior, a fin de subsanar el hallazgo observado por la Contraloría.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</si>
  <si>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Dicho memorando contiene las siguientes gráficas, a saber: </t>
    </r>
    <r>
      <rPr>
        <b/>
        <sz val="11"/>
        <color theme="1"/>
        <rFont val="Arial Narrow"/>
        <family val="2"/>
      </rPr>
      <t>Gráfica 1.</t>
    </r>
    <r>
      <rPr>
        <sz val="11"/>
        <color theme="1"/>
        <rFont val="Arial Narrow"/>
        <family val="2"/>
      </rPr>
      <t xml:space="preserve"> Polígono del Resguardo Indígena Páez de Quintana y especialización de su pretensión territorial para ampliación. Fuente: Agencia Nacional de Tierras. 2019 y </t>
    </r>
    <r>
      <rPr>
        <b/>
        <sz val="11"/>
        <color theme="1"/>
        <rFont val="Arial Narrow"/>
        <family val="2"/>
      </rPr>
      <t>Gráfica 2.</t>
    </r>
    <r>
      <rPr>
        <sz val="11"/>
        <color theme="1"/>
        <rFont val="Arial Narrow"/>
        <family val="2"/>
      </rPr>
      <t xml:space="preserve"> Cruce del Resguardo Indígena en relación con el predio Mediecito La Selva y otros, que fueron objeto de la entrega del Subsidio Integral. Fuente: Agencia Nacional de Tierras. 2019.
En consecuencia a lo descrito anteriormente, la actividad presenta avance de gestión, hasta tanto no se evidencie el cumplimiento de la unidad de medida establecida para la presente acción de mejora continua (informe).
La Oficina de Control Interno recomienda al responsable de ejecución, agilizar las actividades que conlleven al cierre satisfactorio de la acción de mejora continua establecida, dado que, según lo planificación, el periodo para su ejecución era del  03/05/2019 al 26/07/2019, evidenciándose su incumplimiento.</t>
    </r>
  </si>
  <si>
    <r>
      <rPr>
        <b/>
        <sz val="11"/>
        <color theme="1"/>
        <rFont val="Arial Narrow"/>
        <family val="2"/>
      </rPr>
      <t>13/04/2020.</t>
    </r>
    <r>
      <rPr>
        <sz val="11"/>
        <color theme="1"/>
        <rFont val="Arial Narrow"/>
        <family val="2"/>
      </rPr>
      <t xml:space="preserve"> La Dirección de Asuntos Étnicos suministró el memorando 20194100201753 del 07/11/2019, a través del cual elevaron solicitud de concepto jurídico sobre el caso SIT-C1-CAU-POP-019 predios El Mediecito, Potrero de la casa y Las Palmeras.  
La actividad presentó incumplimiento,  dado que, los soportes allegados no evidencian la respuesta del Ministerio Público y al Ministerio del Interior, para acompañamiento en los diálogos entre la comunidad indígena y campesinos  que conlleve a establecer una solución concertada integral y definitiva.
La Oficina de Control Interno recomienda al responsable de ejecución, agilizar las actividades que conlleven al cierre satisfactorio de la acción de mejora continua establecida, dado que, según lo planificación, el periodo para su ejecución era del  02/09/2019 al 27/12/2019, evidenciándose su incumplimiento.</t>
    </r>
  </si>
  <si>
    <r>
      <rPr>
        <b/>
        <sz val="11"/>
        <color theme="1"/>
        <rFont val="Arial Narrow"/>
        <family val="2"/>
      </rPr>
      <t xml:space="preserve">13/07/2020. </t>
    </r>
    <r>
      <rPr>
        <sz val="11"/>
        <color theme="1"/>
        <rFont val="Arial Narrow"/>
        <family val="2"/>
      </rPr>
      <t>La Dirección de Asuntos Étnicos informó que, el informe de esta visita esta sujeto al trabajo de campo proyectado para la semana del día 14 al día 18 de septiembre del 2020, de acuerdo a lo enunciado en la acción de mejora AMC-332.
La acción de mejora continua presentó incumplimiento según la fecha establecida para su cierre, a saber, 31/12/2020, dado que, no se evidenció el informe de la  visita a campo realizada al predio El Yarumal,  con el fin de, verificar en terreno de la función social del predio El Yarumal y su situación respecto de la comunidad beneficiaria.</t>
    </r>
  </si>
  <si>
    <r>
      <rPr>
        <b/>
        <sz val="11"/>
        <color theme="1"/>
        <rFont val="Arial Narrow"/>
        <family val="2"/>
      </rPr>
      <t xml:space="preserve">13/07/2020. </t>
    </r>
    <r>
      <rPr>
        <sz val="11"/>
        <color theme="1"/>
        <rFont val="Arial Narrow"/>
        <family val="2"/>
      </rPr>
      <t xml:space="preserve"> La Dirección de Asuntos Étnicos informó que, esta visita se tiene proyectada para la semana del día 14 al día 18 de septiembre del 2020.
La acción de mejora continua presentó incumplimiento según la fecha establecida para su cierre, a saber, 31/12/2020, dado que, no se evidenció la  visita a campo con acompañamiento del Ministerio Público, al predio El Yarumal,  con el fin de, verificar en terreno de la función social del predio El Yarumal y su situación respecto de la comunidad beneficiaria.
</t>
    </r>
  </si>
  <si>
    <r>
      <rPr>
        <b/>
        <sz val="11"/>
        <color rgb="FF33CC33"/>
        <rFont val="Arial Narrow"/>
        <family val="2"/>
      </rPr>
      <t>Acción Ejecutada:</t>
    </r>
    <r>
      <rPr>
        <b/>
        <sz val="11"/>
        <color theme="5"/>
        <rFont val="Arial Narrow"/>
        <family val="2"/>
      </rPr>
      <t xml:space="preserve">  </t>
    </r>
    <r>
      <rPr>
        <sz val="11"/>
        <rFont val="Arial Narrow"/>
        <family val="2"/>
      </rPr>
      <t xml:space="preserve">Atendiendo las observaciones de la OCI correspondierntes al I trimestre 2020 </t>
    </r>
    <r>
      <rPr>
        <i/>
        <sz val="11"/>
        <rFont val="Arial Narrow"/>
        <family val="2"/>
      </rPr>
      <t>"Dado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t>
    </r>
    <r>
      <rPr>
        <b/>
        <sz val="11"/>
        <color theme="5"/>
        <rFont val="Arial Narrow"/>
        <family val="2"/>
      </rPr>
      <t xml:space="preserve">
</t>
    </r>
    <r>
      <rPr>
        <sz val="11"/>
        <rFont val="Arial Narrow"/>
        <family val="2"/>
      </rPr>
      <t>Se anexa los siguientes informes y soportes debidamente firmados por la supervisora, así como el contrato del Convenio 912 del 2018, adición firmada el 26/09/2019 y el cronograma de trabajo.</t>
    </r>
    <r>
      <rPr>
        <b/>
        <sz val="11"/>
        <color theme="5"/>
        <rFont val="Arial Narrow"/>
        <family val="2"/>
      </rPr>
      <t xml:space="preserve">
</t>
    </r>
    <r>
      <rPr>
        <sz val="11"/>
        <rFont val="Arial Narrow"/>
        <family val="2"/>
      </rPr>
      <t xml:space="preserve">1. Informe sep-oct 2019.
2. Informe nov-dic 2019.
</t>
    </r>
    <r>
      <rPr>
        <sz val="11"/>
        <color theme="1"/>
        <rFont val="Arial Narrow"/>
        <family val="2"/>
      </rPr>
      <t>3. Informe ene-feb 2020.</t>
    </r>
    <r>
      <rPr>
        <sz val="11"/>
        <color rgb="FFFF0000"/>
        <rFont val="Arial Narrow"/>
        <family val="2"/>
      </rPr>
      <t xml:space="preserve">
</t>
    </r>
    <r>
      <rPr>
        <sz val="11"/>
        <rFont val="Arial Narrow"/>
        <family val="2"/>
      </rPr>
      <t>4. Informe mar-abr 2020.
Evidencia soportada en el archivo pdf AMC-319</t>
    </r>
    <r>
      <rPr>
        <b/>
        <sz val="11"/>
        <rFont val="Arial Narrow"/>
        <family val="2"/>
      </rPr>
      <t xml:space="preserve">.
</t>
    </r>
    <r>
      <rPr>
        <sz val="11"/>
        <rFont val="Arial Narrow"/>
        <family val="2"/>
      </rPr>
      <t>Es de anotar que dado la fecha en que se debe realizar el reporte de gestión del II Trimestre del 2020 (30/06/2020), no se alcanza a reportar el informe bimensual de mayo-junio-2020 del presente convenio por estar en tiempos para esta actividad.</t>
    </r>
  </si>
  <si>
    <r>
      <rPr>
        <b/>
        <sz val="11"/>
        <color rgb="FFFF0000"/>
        <rFont val="Arial Narrow"/>
        <family val="2"/>
      </rPr>
      <t xml:space="preserve">Actividad en Gestión: </t>
    </r>
    <r>
      <rPr>
        <sz val="11"/>
        <color rgb="FFFF0000"/>
        <rFont val="Arial Narrow"/>
        <family val="2"/>
      </rPr>
      <t xml:space="preserve"> </t>
    </r>
    <r>
      <rPr>
        <sz val="11"/>
        <rFont val="Arial Narrow"/>
        <family val="2"/>
      </rPr>
      <t>De esta acción se solicita ampliación para el cumplimiento de la acción de mejora AMC-390 Hallazgo 9 con memorando 20205000116343 del 23/06/2020, que presenta igual comportamiento, se anexa copia de la Agenda donde tendrá lugar la 1ra Sesión virtual Autónoma de la CNTI, donde está por definir la fecha.</t>
    </r>
  </si>
  <si>
    <r>
      <rPr>
        <b/>
        <sz val="11"/>
        <color rgb="FF92D050"/>
        <rFont val="Arial Narrow"/>
        <family val="2"/>
      </rPr>
      <t xml:space="preserve">Acción Ejecutada: </t>
    </r>
    <r>
      <rPr>
        <sz val="11"/>
        <rFont val="Arial Narrow"/>
        <family val="2"/>
      </rPr>
      <t xml:space="preserve">Toda vez que la Dirección de Asuntos Étnicos suministró diseño del componente étnico a la Subdirección de Sistemas para la Información, la cual a su vez elaboró el modulo para ingresar las actividades en cuanto al Decreto 2333 del 2014 (Protección de Territorios Ancestrales) quedando finalizado y sujeto a la usabilidad por parte de la SUBDAE para realizar los ajustes en los casos requeridos, como evidencia se anexa Mockup del Decreto 2333, modelo, flujograma del proceso y usuarios.
Se ha realizado el análisis y diseño (Mockup) del componente étnico en el Sistema Integrado de Tierras a través de la planeación de los flujos de los procedimientos administrativos de legalización de resguardos indígenas y medidas de protección ancestral, de conformidad con el Decreto 1071 de 2015 y el Decreto 2333 de 2014 respectivamente. 
Asimismo la DAE suministró la información para el diseño del componente del procedimiento de Constitución.
Soportes anexos en archivo PDF AMC-393
</t>
    </r>
  </si>
  <si>
    <r>
      <rPr>
        <b/>
        <sz val="11"/>
        <color rgb="FF92D050"/>
        <rFont val="Arial Narrow"/>
        <family val="2"/>
      </rPr>
      <t xml:space="preserve">Acción Ejecutada:  </t>
    </r>
    <r>
      <rPr>
        <sz val="11"/>
        <rFont val="Arial Narrow"/>
        <family val="2"/>
      </rPr>
      <t>Continuando con la articulación entre la ANT y URT se anexa acta de  Abril 16 del 2020: Cuyo objetivo fue llevar a cabo la primera sesión de la mesa de Articulación en Asuntos Étnicos (MAAE) de la ANT y la URT, realizando una priorización preliminar de casos a trabajar entre las dos entidades.
Se anota que toda vez que continuamos en Emergencia Sanitaria el acta del 10/03/2020 sigue sin firmar, contando con el listado de asistencia remitido en el I seguimiento de Control Interno.
Soporte de la evidencia en archivo PDF AMC-395.</t>
    </r>
  </si>
  <si>
    <r>
      <t>Actividad en Gestión:</t>
    </r>
    <r>
      <rPr>
        <sz val="11"/>
        <rFont val="Arial Narrow"/>
        <family val="2"/>
      </rPr>
      <t xml:space="preserve"> A la fecha se han proyectado nueve oficios a las comunidades del departamento del Putumayo que cuentan con solicitud incompleta de medidas de protección ancestral, paralela a los procedimientos de constitución y ampliación de resguardo indígena, se anexan los oficios proyectados en archivo pdf AMC-373.</t>
    </r>
    <r>
      <rPr>
        <sz val="11"/>
        <color rgb="FFFF0000"/>
        <rFont val="Arial Narrow"/>
        <family val="2"/>
      </rPr>
      <t xml:space="preserve">
</t>
    </r>
  </si>
  <si>
    <t>La CGR comunicó el informe final de Auditoría de cumplimiento a la Política de acceso, formalización y restitución de derechos territoriales de comunidades indígenas en el PND 2015-2018 el 13/12/2019 y el plan mejoramiento se suscribió el 28/01/2020.</t>
  </si>
  <si>
    <r>
      <t xml:space="preserve">Actividad en Gestión: </t>
    </r>
    <r>
      <rPr>
        <sz val="11"/>
        <rFont val="Arial Narrow"/>
        <family val="2"/>
      </rPr>
      <t xml:space="preserve">Como evidencia de la gestión adelantada a la fecha; se anexan 5 fichas de los siguientes estudios en desarrollo Guacamaya, Witsulibo, Akalinjirawa, Aseimpoime y Jarin Jinama, en archivo pdf AMC-374. </t>
    </r>
  </si>
  <si>
    <r>
      <rPr>
        <b/>
        <sz val="11"/>
        <color theme="1"/>
        <rFont val="Arial Narrow"/>
        <family val="2"/>
      </rPr>
      <t>14/04/2020.</t>
    </r>
    <r>
      <rPr>
        <sz val="11"/>
        <color theme="1"/>
        <rFont val="Arial Narrow"/>
        <family val="2"/>
      </rPr>
      <t xml:space="preserve">  Se observó el documento "ESTUDIO SOCIOECONÓMICO, JURÍDICO Y DE TENENCIA DE TIERRAS PARA LA CONSTITUCIÓN DEL RESGUARDO INDÍGENA DE CAMPANA, PUEBLO SIKUANI, MUNICIPIO DE PUERTO GAITÁN, DEPARTAMENTO DEL META"  el cual fue  elaborado en cumplimiento de lo dispuesto en la Ley 160 de 1994, el Decreto 1071 de 2015 y con base en la solicitud de constitución de Resguardo por la comunidad indígena Sikuani de Campana, ubicada en el municipio de Puerto Gaitán, Departamento del Meta.  Cabe señalar que, dicha comunidad mediante solicitud  20196201144922 del 28/10/2019 informaron su deseo de desistir con el trámite de medidas de protección de la posesión de territorios ancestrales y/o tradicionales de la parcialidad Campana.
En atención a los avances de gestión y sus correspondientes evidencias, se observó la realización del estudio socioeconómico, jurídico y de tenencia de tierras de la comunidad indígena Sikuani de Campana.</t>
    </r>
  </si>
  <si>
    <r>
      <rPr>
        <b/>
        <sz val="11"/>
        <color rgb="FFFF0000"/>
        <rFont val="Arial Narrow"/>
        <family val="2"/>
      </rPr>
      <t xml:space="preserve">Actividad en Gestión: </t>
    </r>
    <r>
      <rPr>
        <sz val="11"/>
        <color theme="1"/>
        <rFont val="Arial Narrow"/>
        <family val="2"/>
      </rPr>
      <t xml:space="preserve">Se adjunta 1. Ficha de Análisis de expediente en el cual se evidencia la  Ruta a seguir. " Realizar la identificación de los titulares de derechos por medio del VUR de acuerdo a la pretensión.  2. Informe sobre las variables para la verificación e identificación de los titulares de derechos reales inscritos. </t>
    </r>
    <r>
      <rPr>
        <sz val="11"/>
        <rFont val="Arial Narrow"/>
        <family val="2"/>
      </rPr>
      <t>Archivo pdf AMC-375.</t>
    </r>
  </si>
  <si>
    <r>
      <rPr>
        <b/>
        <sz val="11"/>
        <color rgb="FFFF0000"/>
        <rFont val="Arial Narrow"/>
        <family val="2"/>
      </rPr>
      <t>Actividad en Gestión:</t>
    </r>
    <r>
      <rPr>
        <sz val="11"/>
        <color theme="1"/>
        <rFont val="Arial Narrow"/>
        <family val="2"/>
      </rPr>
      <t xml:space="preserve"> Actualmente la Subidrección de Asuntos Étnicos está adelantando las gestiones pertinentes en aras de gestionar los procedimientos en el Marco del Decreto 2333 del 2014, evidenciado en los informes anteriores.</t>
    </r>
  </si>
  <si>
    <r>
      <rPr>
        <b/>
        <sz val="11"/>
        <color rgb="FFFF0000"/>
        <rFont val="Arial Narrow"/>
        <family val="2"/>
      </rPr>
      <t>Actividad en Gestión:</t>
    </r>
    <r>
      <rPr>
        <b/>
        <sz val="11"/>
        <color theme="1"/>
        <rFont val="Arial Narrow"/>
        <family val="2"/>
      </rPr>
      <t xml:space="preserve"> </t>
    </r>
    <r>
      <rPr>
        <sz val="11"/>
        <color theme="1"/>
        <rFont val="Arial Narrow"/>
        <family val="2"/>
      </rPr>
      <t>En verificación y validación por parte de la Subdirección de Asuntos Étnicos del documento borrador, atendiendo observaciones presentadas por parte de las diferentes áreas.</t>
    </r>
  </si>
  <si>
    <r>
      <rPr>
        <b/>
        <sz val="11"/>
        <color rgb="FFFF0000"/>
        <rFont val="Arial Narrow"/>
        <family val="2"/>
      </rPr>
      <t xml:space="preserve">Actividad en Gestión: </t>
    </r>
    <r>
      <rPr>
        <sz val="11"/>
        <rFont val="Arial Narrow"/>
        <family val="2"/>
      </rPr>
      <t>Se encuentra en revisión este procedimiento para los ajustes a que haya lugar.</t>
    </r>
  </si>
  <si>
    <r>
      <rPr>
        <b/>
        <sz val="11"/>
        <color rgb="FFFF0000"/>
        <rFont val="Arial Narrow"/>
        <family val="2"/>
      </rPr>
      <t xml:space="preserve">Actividad en Gestión: </t>
    </r>
    <r>
      <rPr>
        <sz val="11"/>
        <color theme="1"/>
        <rFont val="Arial Narrow"/>
        <family val="2"/>
      </rPr>
      <t>Actividad en Gestión: Mediante memorandos 20204300067193 del 08/04/2020, 20205000089293 del 18/05/2020 y 20204300107003 del 03062020 la Dirección de Asuntos Étnicos y Subdirección de de Administración de Tierras de la Nación intercambiaron información respecto los predios que según FMI pertenecen a Comunidades Étnicas, donde se relacionan 21 bienes fiscales patrimoniales que pertenecen a Comunidades Étnicas. Se adjuntó un cuadro con la información de matrículas inmobiliarias, departamento, municipio, destinación y nombre del predio. Se identificó 191 bienes de resguardos indígenas y consejos comunitarios.
Asimismo, se está adelantando la gestión para realizar una identificación preliminar de las comunidades con predios que cuentan con información catastral. Soporte archivo pdf AMC-379</t>
    </r>
  </si>
  <si>
    <r>
      <rPr>
        <b/>
        <sz val="11"/>
        <color rgb="FFFF0000"/>
        <rFont val="Arial Narrow"/>
        <family val="2"/>
      </rPr>
      <t xml:space="preserve">Actividad en Gestión: </t>
    </r>
    <r>
      <rPr>
        <sz val="11"/>
        <color theme="1"/>
        <rFont val="Arial Narrow"/>
        <family val="2"/>
      </rPr>
      <t>Con memorando 20205000130943 del 30/06/2020 la Dirección de Asuntos Étnicos solicitud a la Oficina Jurídica concepto jurídico sobre la oportunidad procesal para contar con el  Estudio Socioeconómico y Jurídico de Tenencia de Tierra para compra de tierras para adjudicación a comunidades indígenas, en procura de establecer las actividades dentro de los procedimientos a ajustar.
Evidencia en el archivo PDF- AMC-381.</t>
    </r>
  </si>
  <si>
    <r>
      <rPr>
        <b/>
        <sz val="11"/>
        <color rgb="FF92D050"/>
        <rFont val="Arial Narrow"/>
        <family val="2"/>
      </rPr>
      <t xml:space="preserve">Actividad en Gestión: </t>
    </r>
    <r>
      <rPr>
        <sz val="11"/>
        <rFont val="Arial Narrow"/>
        <family val="2"/>
      </rPr>
      <t xml:space="preserve">Se anexa oficio del Ministerio del Interior OFI2020-11913-DAI-2200 de fecha 27/04/2020 en respuesta a la comunicación remitida por la Agencia Nacional de Tierras, de igual manera también se anexa copia del acta correspondiente a la reunión llevada a cabo por Microsoft Teams del 11/06/2020 buscando una articulación sobre las aclaraciones que realiza Min.Interior sobre los conceptos previos.
La anterior gestión se soporta en el archivo PDF </t>
    </r>
    <r>
      <rPr>
        <sz val="11"/>
        <color theme="1"/>
        <rFont val="Arial Narrow"/>
        <family val="2"/>
      </rPr>
      <t xml:space="preserve"> AMC-382.
NOTA: Se resalta que por continuar en la Emergencia Sanitaria, no es posible tener la firma en original de los asistentes.</t>
    </r>
  </si>
  <si>
    <r>
      <rPr>
        <b/>
        <sz val="11"/>
        <color rgb="FFFF0000"/>
        <rFont val="Arial Narrow"/>
        <family val="2"/>
      </rPr>
      <t xml:space="preserve">Actividad en Gestión: </t>
    </r>
    <r>
      <rPr>
        <sz val="11"/>
        <color rgb="FFFF0000"/>
        <rFont val="Arial Narrow"/>
        <family val="2"/>
      </rPr>
      <t xml:space="preserve"> </t>
    </r>
    <r>
      <rPr>
        <sz val="11"/>
        <rFont val="Arial Narrow"/>
        <family val="2"/>
      </rPr>
      <t xml:space="preserve">Con el propósito de contar con una guia acorde a las necesidad de la Dirección y Subdirección de Asuntos Étnicos, se remitió correo electrónico a todos los lideres de los procedimientos el 12/06/2020 requiriendo como insumo para la elaboración de la Guía Metodológica plasmar en un documento ejecutivo el ejercicio de priorización que cada equipo realiza para determinar el Plan de Atención a las comunidades.
Se anexa evidencia en archivo pdf AMC-383.
</t>
    </r>
  </si>
  <si>
    <r>
      <t xml:space="preserve">Actividad en Gestión: </t>
    </r>
    <r>
      <rPr>
        <sz val="1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t>
    </r>
    <r>
      <rPr>
        <sz val="11"/>
        <color rgb="FFFF0000"/>
        <rFont val="Arial Narrow"/>
        <family val="2"/>
      </rPr>
      <t xml:space="preserve"> </t>
    </r>
    <r>
      <rPr>
        <sz val="11"/>
        <rFont val="Arial Narrow"/>
        <family val="2"/>
      </rPr>
      <t>Evidencia en AMC-385.</t>
    </r>
  </si>
  <si>
    <r>
      <rPr>
        <b/>
        <sz val="11"/>
        <color rgb="FFFF0000"/>
        <rFont val="Arial Narrow"/>
        <family val="2"/>
      </rPr>
      <t xml:space="preserve">Actividad en Gestión: </t>
    </r>
    <r>
      <rPr>
        <sz val="11"/>
        <rFont val="Arial Narrow"/>
        <family val="2"/>
      </rPr>
      <t>Se anexa el primer informe cuatrimestral de los 3 casos de origen Colonial (Cañamomo y Lomaprieta, Mokaná y Yaguará), asimismo se informa el link donde se puede consultar el estado actual del Proyecto Normativo: Clarificación de títulos de origen colonial, el cual desde el 16/06/2020 está para observaciones de la ciudadanía a través de la página del Ministerio de Agricultura.
En el archivo pdf AMC-392 se anexa Informe cuatrimestral, link para consulta del Decreto y Decreto reglamentario en etapa de publicidad para observaciones.</t>
    </r>
  </si>
  <si>
    <r>
      <t xml:space="preserve">Acción Ejecutada: </t>
    </r>
    <r>
      <rPr>
        <sz val="11"/>
        <rFont val="Arial Narrow"/>
        <family val="2"/>
      </rPr>
      <t>Adicional a las tres actas entregadas en el I seguimiento se anexan las siguientes:
1. Abril 16 del 2020: Cuyo objetivo fue llevar a cabo la sesión de la mesa de Articulación en Asuntos Étnicos (MAAE) de la ANT y la URT, con la Tabla de priorización de casos a trabajar entre las dos entidades.
2. Junio 17 del 2020: Segunda Sesión Ordinaria de la Mesa de Articulación en Asuntos Étnicos - MAAE (ANT - URT), con el listado de asistencia donde se prioriza los casos a trabajar en conjunto.</t>
    </r>
    <r>
      <rPr>
        <sz val="11"/>
        <color rgb="FF92D050"/>
        <rFont val="Arial Narrow"/>
        <family val="2"/>
      </rPr>
      <t xml:space="preserve">
</t>
    </r>
    <r>
      <rPr>
        <sz val="11"/>
        <rFont val="Arial Narrow"/>
        <family val="2"/>
      </rPr>
      <t>Es de resaltar que por continuar en la Emergencia Sanitaria, no es posible tener la firma en original de los asistentes.</t>
    </r>
    <r>
      <rPr>
        <b/>
        <sz val="11"/>
        <color rgb="FF92D050"/>
        <rFont val="Arial Narrow"/>
        <family val="2"/>
      </rPr>
      <t xml:space="preserve">
</t>
    </r>
    <r>
      <rPr>
        <sz val="11"/>
        <rFont val="Arial Narrow"/>
        <family val="2"/>
      </rPr>
      <t>Se anexan los soportes descritos en archivo PDF AMC-396.</t>
    </r>
  </si>
  <si>
    <r>
      <rPr>
        <b/>
        <sz val="11"/>
        <color theme="1"/>
        <rFont val="Arial Narrow"/>
        <family val="2"/>
      </rPr>
      <t xml:space="preserve">14/04/2020. </t>
    </r>
    <r>
      <rPr>
        <sz val="11"/>
        <color theme="1"/>
        <rFont val="Arial Narrow"/>
        <family val="2"/>
      </rPr>
      <t xml:space="preserve"> La Dirección de Asunto Étnico reportó avance de gestión de la acción, mediante el suministro de acta del 24/03/2020, cuyo objeto fue revisar la gestión adelantada en la DAE y SUBDAE frente a los hallazgos 3 y 5 de la Contraloría General de la República. Como resultado de la reunión adelantada, se acordaron 7 compromisos a cargo de la SUBDAE, evidenciándose la ejecución del "3. remitir producto final OVAL Consultoría Gerencial".  Así mismo, se observó la comunicación oficial 20205100286641 del 25/03/2020, dirigida al Director de Asunto Indígenas Rom y Minorías, con el fin acordar mesas técnicas de trabajo interinstitucional. 
La Oficina de Control Interno recomienda que una vez finalizada la etapa de actualización del procedimiento, este sea comunicado a la Oficina de Planeación para ser controlado en el Sistema Integrado de Gestión de la Agencia.
</t>
    </r>
  </si>
  <si>
    <r>
      <rPr>
        <b/>
        <sz val="11"/>
        <color rgb="FFFF0000"/>
        <rFont val="Arial Narrow"/>
        <family val="2"/>
      </rPr>
      <t>Actividad en Gestión:</t>
    </r>
    <r>
      <rPr>
        <sz val="11"/>
        <color theme="1"/>
        <rFont val="Arial Narrow"/>
        <family val="2"/>
      </rPr>
      <t xml:space="preserve"> La acción de mejora continua se encuentra programada para ejecución en el 2021.</t>
    </r>
  </si>
  <si>
    <r>
      <rPr>
        <b/>
        <sz val="11"/>
        <color rgb="FFFF0000"/>
        <rFont val="Arial Narrow"/>
        <family val="2"/>
      </rPr>
      <t>Actividad en Gestión:</t>
    </r>
    <r>
      <rPr>
        <sz val="11"/>
        <color theme="1"/>
        <rFont val="Arial Narrow"/>
        <family val="2"/>
      </rPr>
      <t xml:space="preserve"> La acción de mejora depende de la anterior.</t>
    </r>
  </si>
  <si>
    <r>
      <rPr>
        <b/>
        <sz val="11"/>
        <color rgb="FFFF0000"/>
        <rFont val="Arial Narrow"/>
        <family val="2"/>
      </rPr>
      <t xml:space="preserve">Actividad en Gestión: </t>
    </r>
    <r>
      <rPr>
        <sz val="11"/>
        <color theme="1"/>
        <rFont val="Arial Narrow"/>
        <family val="2"/>
      </rPr>
      <t>La acción de mejora continua se encuentra programada para ejecución en el 2021, dado que, es posterior a la finalización de la acción "Actualizar la base de datos de inventarios".</t>
    </r>
  </si>
  <si>
    <r>
      <rPr>
        <b/>
        <sz val="11"/>
        <color rgb="FFFF0000"/>
        <rFont val="Arial Narrow"/>
        <family val="2"/>
      </rPr>
      <t xml:space="preserve">Actividd en Gestión: </t>
    </r>
    <r>
      <rPr>
        <sz val="11"/>
        <color theme="1"/>
        <rFont val="Arial Narrow"/>
        <family val="2"/>
      </rPr>
      <t>La acción de mejora continua se encuentra programada para ejecución en el 2021, dado que, es posterior a la ejecución de las acciones planteadas para subsanar el Hallazgo 7.</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</si>
  <si>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La acción de mejora continua en términos, toda vez que, su ejecución se encuentra programada para le periodo comprendido de 02/02/2021 al 31/12/2021.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</si>
  <si>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continua en términos, toda vez que, su ejecución se encuentra programada para le periodo comprendido de 1/03/2021al 31/03/2021.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</si>
  <si>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ejecución de las acciones planteadas para subsanar el Hallazgo 7.
La acción de mejora continua en términos, toda vez que, su ejecución se encuentra programada para le periodo comprendido de 5/04/2021 al 13/08/2021.</t>
    </r>
  </si>
  <si>
    <r>
      <rPr>
        <b/>
        <sz val="11"/>
        <color theme="1"/>
        <rFont val="Arial Narrow"/>
        <family val="2"/>
      </rPr>
      <t xml:space="preserve">13/07/2020.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</si>
  <si>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</si>
  <si>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13/07/2020</t>
    </r>
    <r>
      <rPr>
        <sz val="11"/>
        <color theme="1"/>
        <rFont val="Arial Narrow"/>
        <family val="2"/>
      </rPr>
      <t xml:space="preserve">. La Dirección de Asuntos Étnicos informó que, se encuentra en revisión el procedimiento para los ajustes a que haya lugar.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</si>
  <si>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La Dirección de Asuntos Étnicos informó que, la Subdirección de Asuntos Étnicos  se encuentra en verificación y validación del documento borrador (guía), atendiendo observaciones presentadas por parte de las diferentes áreas.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</si>
  <si>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correo electrónico del 12/06/2020 a través del cual, la DAE, solicitó a los líderes procedimientos lo siguiente,</t>
    </r>
    <r>
      <rPr>
        <i/>
        <sz val="11"/>
        <color theme="1"/>
        <rFont val="Arial Narrow"/>
        <family val="2"/>
      </rPr>
      <t xml:space="preserve"> "se requiere como insumo para la elaboración de la Guía Metodológica plasmar en un documento ejecutivo el ejercicio de priorización que cada equipo realiza para determinar el Plan de Atención a las comunidades, resaltando que se debe fijar el paso a paso de cómo se definen los criterios y cuáles son los parámetros tenidos en cuenta para establecer la atención; esto en el marco del cumplimiento de las etapas o tareas según sea el caso".
</t>
    </r>
    <r>
      <rPr>
        <sz val="11"/>
        <color theme="1"/>
        <rFont val="Arial Narrow"/>
        <family val="2"/>
      </rPr>
      <t>La acción de mejora continua presentó avance de gestión documentados y se encuentra en términos para su ejecución.</t>
    </r>
  </si>
  <si>
    <t>La Subdirección de Sistemas de Información desarrolló una certificación automática, generada desde el sistema mediante el cual se controla el inventario del FNA.</t>
  </si>
  <si>
    <t>Se diseñó el procedimiento ACCTI-P-003 "Adjudicación de baldíos a personas naturales", en versión 1 del 04/04/2017. Se socializó a través del banner del SIG en la intranet. En el procedimiento se incluyó: Acta No. 31: Remitir a la Oficina de Registro de Instrumentos Públicos copia de las resoluciones de adjudicación. Acta No. 32:Cargue de información. Acta No. 33: Constancias de Registro</t>
  </si>
  <si>
    <t>Se adquirieron los siguientes predios: La Revele Lote A MI 236-54515, La Conquista con MI 236-12809, Pacora MI 236-14507 y La Virginia con MI 368-51424.</t>
  </si>
  <si>
    <t>Se diseñó el procedimiento ADMTI-P-001 "Constitución de Zonas de Reserva Campesina", en versión 1 del 26/04/2017 y se socializó a través del banner del SIG en la intranet institucional. Así mismo, avanzó en los ajustes requeridos de la metodología requerida para el cálculo de las extensiones mínimas y máximas de las Unidades Agrícolas Familiares,</t>
  </si>
  <si>
    <t>Teniendo en cuenta que la ANT se creó mediante Decreto 2363 de 2015, y se entiende por ZDE las denominadas ZIDRES, creadas a través de la Ley 1776 de 2016, que señala que la delimitación y constitución de esta figura se encuentra a cargo de la UPRA, en cuyo caso, el papel de la ANT es suscribir los contratos a que haya lugar, la acción asociada no es competencia de la ANT.</t>
  </si>
  <si>
    <t>Se suscribió convenio de Cooperación No. 582 (Numeración  ANT) y 2430 (Numeración URT) del 26/12/2016 y modificado el 20/12/2017 en donde se cruza información interinstitucional, permitiendo mantener un contacto directo institucional y facilitar el intercambio de la información que se requiere para dar cumplimiento a las órdenes de restitución de tierras.</t>
  </si>
  <si>
    <t>De acuerdo con la información suministrada por el INCODER, en CD, las acciones asociadas a este hallazgo, se encuentra ejecutadas al 100%, toda vez que "se expidió el Decreto 4635 de 2011 "Por el cual se dictan medidas de asistencia, atención, reparación integral y de restitución de Tierras a las Victimas pertenecientes a comunidades negras, afrocolombianas, raizales y palanqueras"</t>
  </si>
  <si>
    <t>Se legalizaron cinco predios mediante la elaboración de los  Acuerdos 013 de Nov 3 de 2016 y 021 de junio 27 de 2017.  Al 31 de marzo de 2018:  De 2012  a  2017, se han legalizado (16) predios  en Resguardos Indígenas  en el Departamento  del Cauca  superando los 10  predios  comprometidos a legalizar según lo descrito en el hallazgo 2.</t>
  </si>
  <si>
    <t>De acuerdo con la información suministrada por el INCODER, en CD, las acciones asociadas a este hallazgo, se encuentra ejecutadas al 100%. "De acuerdo al convenio 789 del 2011, se hizo apertura de la cuenta de ahorros # 402300017666 31 de diciembre de 2014, a nombre la Subgerente ( E ) Judith del Pilar Vidal Anaya. La apertura de la cuenta fue realizada para el programa Cauca 982".</t>
  </si>
  <si>
    <t>Se realizaron mesas de trabajo en los meses de Julio, Septiembre y Octubre en las cuales, se dieron los lineamientos para la supervisión e interventoría de contratos, PAABS Ordenamiento de la propiedad y Plan anual de adquisiciones</t>
  </si>
  <si>
    <t>Se realizaron mesas de trabajo en los meses de Julio, Septiembre y Octubre de 2017 en las cuales, se dieron los lineamientos para la supervisión e interventoría de contratos, PAABS Ordenamiento de la propiedad y Plan anual de adquisiciones</t>
  </si>
  <si>
    <t>Se realizó seguimiento, en el marco de la Auditoria al Sistema de Gestión y al proceso de Gestión de talento humano, verificando el estado de cada uno de los procesos disciplinarios existentes, se realizó entrevista con el personal de Control Interno Disciplinario y se registraron los resultados en el informe de resultado de la Auditoría</t>
  </si>
  <si>
    <t>Se realizó el informe de Gestión de estudios jurídicos realizados.</t>
  </si>
  <si>
    <t>La UGT y SATZF efectuaron reunión el 07-11-2017 con los beneficiarios del proyecto, con el fin de socializar las actividades para la ejecución de los recursos y para el cambio de firma de la cuenta conjunta, de conformidad con  la Resolución 1061 del 16 de agosto de 2017. Se adjunta acta de la reunión. Así mismo se adjunta informe sobre el estado de ejecución del Proyecto C1-ANT-MED-081.</t>
  </si>
  <si>
    <t>No se entregó por parte del Incoder una relación de inventario de los bienes del FNA que permita cruzar la información, por tal razón la Subdirección por Demanda y Descongestión realizó una matriz de control de los procesos de adjudicación en los que se trabajan desde la entrada en vigencia de la ANT. se adjunta soporte.</t>
  </si>
  <si>
    <t>Se elaboró una guía metodológica para el cálculo de las Unidades Agrícolas Familiares, UAF.</t>
  </si>
  <si>
    <t>Se aprobó y se publicó en la intranet el procedimiento de procesos agrarios con los respectivos formatos. El enlace es http://intranet.agenciadetierras.gov.co/index.php/seguridad-juridica-sobre-la-titularidad-de-la-tierra-y-los-territorios/. Adicionalmente los procesos de extinción de los predios "El Tesoro", "las Abejas" y "Mi Bohío", han sido objeto de impulso procesal.</t>
  </si>
  <si>
    <t xml:space="preserve">El grupo de Contratos en conjunto con la SAF realizó socializaciones sobre conceptos contractuales, presupuestales y contables inherentes al proceso de supervisión. </t>
  </si>
  <si>
    <t>En el comité directivo No. 18 se convino realizar modificación al informe, se hicieron aclaración de títulos en columnas e implementando:1. Inclusión columna presupuesto ANT-ejecución financiera,2. Separar valores comprometidos y pagados en el informe técnico; 3. Visualización % ejecución de columnas y se redefinió la columna presupuesto desembolsado.</t>
  </si>
  <si>
    <t xml:space="preserve">Se formulan e implementan los formatos correspondientes. Se encuentran en la intranet publicados de la siguiente manera:
- ADBQS-F-014 FORMA JUSTIFICACIÓN CONTRATO INTERADMINISTRATIVO
- ADBQS-F-015 FORMA JUSTIFICACIÓN CONVENIOS DE ASOCIACIÓN DE ENTIDADES PÚBLICAS
</t>
  </si>
  <si>
    <t>Con la resolución 3733 del 23/07/018 se dio aprobación para la adopción de la Guía Operativa de las Iniciativas Comunitarias, la cual en contenido  contempla la socialización.- 
Como evidencia se  suministro el listado de asistencia de la socialización que se hizo el 27 de julio al interior del grupo de trabajo de iniciativas comunitarias</t>
  </si>
  <si>
    <t xml:space="preserve">A la fecha se han aprobado ocho (8) iniciativas comunitarias para Comunidades indígenas y (4) iniciativas para comunidades negras, de las cuales todas cuentan con el concepto de viabilidad jurídica, técnica y financiera,
</t>
  </si>
  <si>
    <r>
      <t>Las iniciativas aprobadas cuentan con un cronograma de ejecución  en la ficha definitiva de la iniciativa comunitaria,</t>
    </r>
    <r>
      <rPr>
        <sz val="11"/>
        <color indexed="8"/>
        <rFont val="Arial Narrow"/>
        <family val="2"/>
      </rPr>
      <t xml:space="preserve"> dando cumplimiento a  la Guía operativa aprobada con la resolución 3722 del 23 de julio de 2018. 
</t>
    </r>
  </si>
  <si>
    <t>La Subdirección de Sistemas de Información desarrolló una certificación automática, generada desde el sistema mediante el cual se controla el inventario del Fondo Nacional Agrario-FNA.</t>
  </si>
  <si>
    <t xml:space="preserve">La Subdirección de Sistemas de Información desarrolló una certificación automática, generada desde el sistema mediante el cual se controla el inventario del FNA. </t>
  </si>
  <si>
    <t>En el Convenio 850 suscrito con la FAO, se definió una línea estratégica que prevé seguimiento a los contratos,  tendientes a fortalecer acciones de seguimiento a los contratos y realización de visitas que permitan emitir conceptos técnicos con miras a tomar acciones de prevención y seguimiento al cumplimiento de los contratos, en conjunto con Parques Nacionales Naturales.</t>
  </si>
  <si>
    <t>La dependencia allega contrato 1153 de 2019 suscrito entre la ANT y AYC de Colombia Corporación SAS.  que tiene por objeto: Contratar las actividades culturales, lúdicas, deportivas y recreativas dirigidas a los funcionarios de la ANT y sus familias en las ciudades de Bogotá y sus alrededores, Pasto, Popayán, Cúcuta, Santa Marta, Montería, Medellín y Villavicencio .</t>
  </si>
  <si>
    <r>
      <rPr>
        <b/>
        <sz val="11"/>
        <color rgb="FF000000"/>
        <rFont val="Arial Narrow"/>
        <family val="2"/>
      </rPr>
      <t>13/07/2020.</t>
    </r>
    <r>
      <rPr>
        <sz val="11"/>
        <color rgb="FF000000"/>
        <rFont val="Arial Narrow"/>
        <family val="2"/>
      </rPr>
      <t xml:space="preserv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la mesa técnica y el listado de asistencia, como lo indica la unidad de medida de la acción, esta aprueba la ruta de trabajo para la verificación en terreno de la función social del predio El Yarumal y su situación respecto de la comunidad beneficiaria.  Cabe señalar que,  a dicha mesa de trabajo no asistieron colaboradores del Ministerio Público y a la  Dirección de Asuntos para Comunidades Negras, Afrocolombianas, Raizales y Palanqueras del Ministerio del Interior.</t>
    </r>
  </si>
  <si>
    <r>
      <rPr>
        <b/>
        <sz val="11"/>
        <color theme="1"/>
        <rFont val="Arial Narrow"/>
        <family val="2"/>
      </rPr>
      <t xml:space="preserve">13/07/2020. </t>
    </r>
    <r>
      <rPr>
        <sz val="11"/>
        <color theme="1"/>
        <rFont val="Arial Narrow"/>
        <family val="2"/>
      </rPr>
      <t xml:space="preserve">Se observó el documento SITUACIÓN DEL PREDIO MEDIECITO LA SELVA EN RELACIÓN CON EL PROCEDIMIENTO DE AMPLIACIÓN DEL RESGUARDO INDÍGENA PAEZ DE QUINTANA, UBICADO EN EL MUNICIPIO DE POPAYÁN, DEPARTAMENTO DEL CAUCA, el cual indica que realizó como resultado de la revisión en las bases de datos de la Dirección de Asuntos Étnicos y del repositorio documental identificado a corte de junio de 2020, a efectos de establecer en primer lugar las actuaciones administrativas que la autoridad de tierras ha desarrollado y/o culminado a favor de la comunidad indígena Páez de Quintana; en segundo lugar, verificar la pretensión territorial de la referida comunidad en el marco de los procedimiento adelantados en su beneficio; y en tercer lugar, emitir las salidas gráficas correspondientes a la situación del predio Mediecito La Selva con relación a la pretensión territorial identificada. Así mismo, el informe concluye lo siguiente:
</t>
    </r>
    <r>
      <rPr>
        <b/>
        <sz val="11"/>
        <color theme="1"/>
        <rFont val="Arial Narrow"/>
        <family val="2"/>
      </rPr>
      <t xml:space="preserve">I. </t>
    </r>
    <r>
      <rPr>
        <sz val="11"/>
        <color theme="1"/>
        <rFont val="Arial Narrow"/>
        <family val="2"/>
      </rPr>
      <t xml:space="preserve">El predio Mediecito La Selva es de propiedad privada, cuya titularidad está en cabeza de la población campesina beneficiaria del subsidio integral, otorgado mediante Resolución No. 1479 de 2010.
</t>
    </r>
    <r>
      <rPr>
        <b/>
        <sz val="11"/>
        <color theme="1"/>
        <rFont val="Arial Narrow"/>
        <family val="2"/>
      </rPr>
      <t>II.</t>
    </r>
    <r>
      <rPr>
        <sz val="11"/>
        <color theme="1"/>
        <rFont val="Arial Narrow"/>
        <family val="2"/>
      </rPr>
      <t xml:space="preserve"> El predio Mediecito La Selva no presenta superposiciones con pretensiones territoriales de comunidades negras o indígenas.
</t>
    </r>
    <r>
      <rPr>
        <b/>
        <sz val="11"/>
        <color theme="1"/>
        <rFont val="Arial Narrow"/>
        <family val="2"/>
      </rPr>
      <t xml:space="preserve">III. </t>
    </r>
    <r>
      <rPr>
        <sz val="11"/>
        <color theme="1"/>
        <rFont val="Arial Narrow"/>
        <family val="2"/>
      </rPr>
      <t xml:space="preserve">En particular, no hay evidencia concreta en el repositorio documental de la ampliación del Resguardo Indígena Páez, que el predio Mediecito La Selva conformara parte de la expectativa territorial de la comunidad en el marco de este procedimiento.
</t>
    </r>
    <r>
      <rPr>
        <b/>
        <sz val="11"/>
        <color theme="1"/>
        <rFont val="Arial Narrow"/>
        <family val="2"/>
      </rPr>
      <t xml:space="preserve">IV. </t>
    </r>
    <r>
      <rPr>
        <sz val="11"/>
        <color theme="1"/>
        <rFont val="Arial Narrow"/>
        <family val="2"/>
      </rPr>
      <t xml:space="preserve">No existe una superposición del predio El Mediecito La Selva, con el territorio constituido a favor del Resguardo Indígena Páez de Quintana mediante Resolución N° 053 de 1990 expedido por el extinto INCORA. V. Es improcedente que la ANT formalice a título de propiedad colectiva el predio Mediecito La Selva con destino a la ampliación del Resguardo Indígena Páez de Quintana, hasta tanto su titularidad quede en cabeza de la comunidad indígena o sea donado al Fondo Nacional de Tierras con destino a la ampliación de su resguardo.
</t>
    </r>
    <r>
      <rPr>
        <b/>
        <sz val="11"/>
        <color theme="1"/>
        <rFont val="Arial Narrow"/>
        <family val="2"/>
      </rPr>
      <t xml:space="preserve">VI. </t>
    </r>
    <r>
      <rPr>
        <sz val="11"/>
        <color theme="1"/>
        <rFont val="Arial Narrow"/>
        <family val="2"/>
      </rPr>
      <t>Es importante resaltar, que en beneficio de la Comunidad Indígena Páez de Quintana la inversión total en el plan de dotación de tierras viabilizadas para la constitución del resguardo alcanzó un valor en la década del 80 del siglo pasado de $40.270.454; así mismo, que la autoridad de tierras, ha invertido recursos por un valor de $1.531.586.150 para la compra de predios destinados a la ampliación del referido resguardo entre los años 1992 y 2000, por lo que se recomienda a la Subdirección de Asuntos Étnicos, que en el marco de sus competencias y en atención a los criterios de priorización para la programación de atención de solicitudes, adelante las actuaciones administrativas, para la formalización de aquellos predios que cuenten con viabilidad técnica y jurídica. VII. Lo anterior, debe considerarse como un elemento base para la toma de decisiones respecto de posibles rutas para la mediación del conflicto territorial existente entre las comunidades indígenas y campesinas de Quintana sobre el predio Mediecito La Selva.
Por otra parte, se observó el memorando 20205000128413 del 26/06/2020, mediante el cual la DAE comunicó, el mencionado informe, a la Subdirectora de Acceso a Tierras en Zonas Focalizadas.</t>
    </r>
  </si>
  <si>
    <r>
      <rPr>
        <b/>
        <sz val="11"/>
        <color theme="1"/>
        <rFont val="Arial Narrow"/>
        <family val="2"/>
      </rPr>
      <t>13/07/2020.</t>
    </r>
    <r>
      <rPr>
        <sz val="11"/>
        <color theme="1"/>
        <rFont val="Arial Narrow"/>
        <family val="2"/>
      </rPr>
      <t xml:space="preserve">  La Dirección de Asuntos Étnicos informó que, a la fecha se está esperando respuesta al memorando 20194100201753 del 07/11/2019 remitido por la SATF donde solicitan concepto jurídico sobre el conflicto presentado en el predio Mediecito La Selva- Cauca.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</si>
  <si>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xml:space="preserve">".
La acción presentó incumplimiento según su fecha de cierre, a saber, 31/12/2019, toda vez que, no se observó la verificación  de los criterios de priorización para la atención a comunidades indígenas y los predios priorizados para adquisición. </t>
    </r>
  </si>
  <si>
    <r>
      <rPr>
        <b/>
        <sz val="11"/>
        <color theme="1"/>
        <rFont val="Arial Narrow"/>
        <family val="2"/>
      </rPr>
      <t xml:space="preserve">13/07/2020. </t>
    </r>
    <r>
      <rPr>
        <sz val="11"/>
        <color theme="1"/>
        <rFont val="Arial Narrow"/>
        <family val="2"/>
      </rPr>
      <t xml:space="preserve">Se observó 9 borradores de las siguientes comunicaciones:
</t>
    </r>
    <r>
      <rPr>
        <b/>
        <sz val="11"/>
        <color theme="1"/>
        <rFont val="Arial Narrow"/>
        <family val="2"/>
      </rPr>
      <t xml:space="preserve">1. </t>
    </r>
    <r>
      <rPr>
        <sz val="11"/>
        <color theme="1"/>
        <rFont val="Arial Narrow"/>
        <family val="2"/>
      </rPr>
      <t xml:space="preserve">Solicitud de información del Cabildo Indígena Nueva Isla, del municipio de Valle de Guamuez, departamento de Putumayo, dirigida a CESAR WILINTON CHAPAL QUENAMA, Director Ejecutivo de la Asociación de Autoridades Tradicionales – Mesa Permanente.
</t>
    </r>
    <r>
      <rPr>
        <b/>
        <sz val="11"/>
        <color theme="1"/>
        <rFont val="Arial Narrow"/>
        <family val="2"/>
      </rPr>
      <t xml:space="preserve">2. </t>
    </r>
    <r>
      <rPr>
        <sz val="11"/>
        <color theme="1"/>
        <rFont val="Arial Narrow"/>
        <family val="2"/>
      </rPr>
      <t xml:space="preserve">Solicitud de información del Resguardo Indígena Yarinal San Marcelino, del municipio de San miguel, departamento de Putumayo, dirigida a CESAR WILINTON CHAPAL QUENAMA, Director Ejecutivo de la Asociación de Autoridades Tradicionales – Mesa Permanente.
</t>
    </r>
    <r>
      <rPr>
        <b/>
        <sz val="11"/>
        <color theme="1"/>
        <rFont val="Arial Narrow"/>
        <family val="2"/>
      </rPr>
      <t xml:space="preserve">3. </t>
    </r>
    <r>
      <rPr>
        <sz val="11"/>
        <color theme="1"/>
        <rFont val="Arial Narrow"/>
        <family val="2"/>
      </rPr>
      <t xml:space="preserve">Solicitud de información del Resguardo Indígena Ukumani Kankhe, dirigida a CESAR WILINTON CHAPAL QUENAMA, Director Ejecutivo de la Asociación de Autoridades Tradicionales – Mesa Permanente.
</t>
    </r>
    <r>
      <rPr>
        <b/>
        <sz val="11"/>
        <color theme="1"/>
        <rFont val="Arial Narrow"/>
        <family val="2"/>
      </rPr>
      <t xml:space="preserve">4. </t>
    </r>
    <r>
      <rPr>
        <sz val="11"/>
        <color theme="1"/>
        <rFont val="Arial Narrow"/>
        <family val="2"/>
      </rPr>
      <t xml:space="preserve"> Solicitud de información del Resguardo Indígena Santa Rosa del Guamuez, del municipio de Valle de Guamuez, departamento de Putumayo, dirigida a CESAR WILINTON CHAPAL QUENAMA, Director Ejecutivo de la Asociación de Autoridades Tradicionales – Mesa Permanente.
</t>
    </r>
    <r>
      <rPr>
        <b/>
        <sz val="11"/>
        <color theme="1"/>
        <rFont val="Arial Narrow"/>
        <family val="2"/>
      </rPr>
      <t xml:space="preserve">5.  </t>
    </r>
    <r>
      <rPr>
        <sz val="11"/>
        <color theme="1"/>
        <rFont val="Arial Narrow"/>
        <family val="2"/>
      </rPr>
      <t xml:space="preserve">Solicitud de información del Resguardo Indígena Santa Rosa de Sucumbíos, del municipio de Valle de Guamuez, departamento de Putumayo,  dirigida a CESAR WILINTON CHAPAL QUENAMA, Director Ejecutivo de la Asociación de Autoridades Tradicionales – Mesa Permanente.
</t>
    </r>
    <r>
      <rPr>
        <b/>
        <sz val="11"/>
        <color theme="1"/>
        <rFont val="Arial Narrow"/>
        <family val="2"/>
      </rPr>
      <t xml:space="preserve">6. </t>
    </r>
    <r>
      <rPr>
        <sz val="11"/>
        <color theme="1"/>
        <rFont val="Arial Narrow"/>
        <family val="2"/>
      </rPr>
      <t xml:space="preserve"> Solicitud de información del Resguardo Indígena Campoalegre del Afilador, del municipio de San Miguel, departamento de Putumayo, dirigida a CESAR WILINTON CHAPAL QUENAMA, Director Ejecutivo de la Asociación de Autoridades Tradicionales – Mesa Permanente.
</t>
    </r>
    <r>
      <rPr>
        <b/>
        <sz val="11"/>
        <color theme="1"/>
        <rFont val="Arial Narrow"/>
        <family val="2"/>
      </rPr>
      <t>7.</t>
    </r>
    <r>
      <rPr>
        <sz val="11"/>
        <color theme="1"/>
        <rFont val="Arial Narrow"/>
        <family val="2"/>
      </rPr>
      <t xml:space="preserve"> Solicitud de información del Cabildo Indígena Villanueva, del municipio de Orito, departamento de Putumayo, dirigida a CESAR WILINTON CHAPAL QUENAMA, Director Ejecutivo de la Asociación de Autoridades Tradicionales – Mesa Permanente.
</t>
    </r>
    <r>
      <rPr>
        <b/>
        <sz val="11"/>
        <color theme="1"/>
        <rFont val="Arial Narrow"/>
        <family val="2"/>
      </rPr>
      <t>8.</t>
    </r>
    <r>
      <rPr>
        <sz val="11"/>
        <color theme="1"/>
        <rFont val="Arial Narrow"/>
        <family val="2"/>
      </rPr>
      <t xml:space="preserve"> Solicitud de información del Cabildo Indígena Tssenene, del municipio de Puerto Asís, departamento de Putumayo,  dirigida a CESAR WILINTON CHAPAL QUENAMA, Director Ejecutivo de la Asociación de Autoridades Tradicionales – Mesa Permanente.
</t>
    </r>
    <r>
      <rPr>
        <b/>
        <sz val="11"/>
        <color theme="1"/>
        <rFont val="Arial Narrow"/>
        <family val="2"/>
      </rPr>
      <t xml:space="preserve">9. </t>
    </r>
    <r>
      <rPr>
        <sz val="11"/>
        <color theme="1"/>
        <rFont val="Arial Narrow"/>
        <family val="2"/>
      </rPr>
      <t>Solicitud de información Resguardo Indígena Bocana de Luzón, dirigida a  ARELY MUÑOZ SALAZAR, Gobernadora Resguardo Indígena Bocana de Luzón.
Cabe señalar que, las comunicaciones oficiales suministradas no relacionan numero de radicado, así como, no se encuentran firmadas por el Director  de Asuntos Étnicos, por tanto, no se registra avance de gestión frente a la cantidad establecida para la unidad de medida.</t>
    </r>
  </si>
  <si>
    <r>
      <rPr>
        <b/>
        <sz val="11"/>
        <color theme="1"/>
        <rFont val="Arial Narrow"/>
        <family val="2"/>
      </rPr>
      <t xml:space="preserve">13/07/2020. </t>
    </r>
    <r>
      <rPr>
        <sz val="11"/>
        <color theme="1"/>
        <rFont val="Arial Narrow"/>
        <family val="2"/>
      </rPr>
      <t xml:space="preserve">Se observaron 5 fichas de revisión estudio socioeconómico, para la protección de territorios ancestrales, las cuales contienen información relacionada con la identificación del procedimiento, observaciones generales del procedimiento, lista de chequeo de requisitos del Decreto 2333 del 2014, análisis del  contenido del estudio, concepto y acciones a seguir, de las siguientes comunidades solicitantes de protección:
</t>
    </r>
    <r>
      <rPr>
        <b/>
        <sz val="11"/>
        <color theme="1"/>
        <rFont val="Arial Narrow"/>
        <family val="2"/>
      </rPr>
      <t xml:space="preserve">1. </t>
    </r>
    <r>
      <rPr>
        <sz val="11"/>
        <color theme="1"/>
        <rFont val="Arial Narrow"/>
        <family val="2"/>
      </rPr>
      <t xml:space="preserve">Metiwa Guacamayas, grupo étnico Sikuani. En cuanto al levantamiento topográfico, indica que, el documento no cuenta con el levantamiento topográfico, plano, área ni redacción de linderos.
</t>
    </r>
    <r>
      <rPr>
        <b/>
        <sz val="11"/>
        <color theme="1"/>
        <rFont val="Arial Narrow"/>
        <family val="2"/>
      </rPr>
      <t>2.</t>
    </r>
    <r>
      <rPr>
        <sz val="11"/>
        <color theme="1"/>
        <rFont val="Arial Narrow"/>
        <family val="2"/>
      </rPr>
      <t xml:space="preserve">  Iwitsulibo, grupo étnico Sikuani.  En cuanto al levantamiento topográfico, indica que, el documento no cuenta con el levantamiento topográfico, plano, área ni redacción de linderos, se menciona que la visita topográfica no se había programad al momento de la elaboración del Estudio.
</t>
    </r>
    <r>
      <rPr>
        <b/>
        <sz val="11"/>
        <color theme="1"/>
        <rFont val="Arial Narrow"/>
        <family val="2"/>
      </rPr>
      <t xml:space="preserve">3. </t>
    </r>
    <r>
      <rPr>
        <sz val="11"/>
        <color theme="1"/>
        <rFont val="Arial Narrow"/>
        <family val="2"/>
      </rPr>
      <t xml:space="preserve">Akalinjirawa. Conformado por las Rancherías de Zarrulumana, Seguana, Houluy, Majayura y Ouispa; grupo étnico Wayuu.   En cuanto al levantamiento topográfico, indica que, no se evidencia levantamiento, ni linderos, solo un área aproximada.
4.  Asentamiento Indígena Porvenir Meta - ASEINPOME, grupo étnico Sikuani - Cunedo. En cuanto al levantamiento topográfico, indica que, toda la información está contenida en el apartado 5.1.1 Localización de la comunidad indígena.
</t>
    </r>
    <r>
      <rPr>
        <b/>
        <sz val="11"/>
        <color theme="1"/>
        <rFont val="Arial Narrow"/>
        <family val="2"/>
      </rPr>
      <t xml:space="preserve">5.  </t>
    </r>
    <r>
      <rPr>
        <sz val="11"/>
        <color theme="1"/>
        <rFont val="Arial Narrow"/>
        <family val="2"/>
      </rPr>
      <t>Jarin Jinamana, grupo étnico Wayuu.   En cuanto al levantamiento topográfico, indica que, el estudio evidencia la existencia de un plano N° 014751AE6113 de la ANT, sin embargo, no están condensados los linderos en el estudio.
Frente a las evidencias suministradas, la Oficina de Control Interno recomienda se controle, en el Sistema Integrado de Gestión, la forma de la ficha establecida para la revisión estudio socioeconómico, para la protección de territorios ancestrales.
La actividad se encuentra en términos de ejecución, presentó avances de gestión al observarse 5 de las 8 estudios socioeconómicos a realizar. No obstante, de los estudios presentados, solo se establece la existencia de levantamientos topográficos del Asentamiento Indígena Porvenir Meta - ASEINPOME, grupo étnico Sikuani.</t>
    </r>
  </si>
  <si>
    <r>
      <rPr>
        <b/>
        <sz val="11"/>
        <color theme="1"/>
        <rFont val="Arial Narrow"/>
        <family val="2"/>
      </rPr>
      <t>13/07/2020.</t>
    </r>
    <r>
      <rPr>
        <sz val="11"/>
        <color theme="1"/>
        <rFont val="Arial Narrow"/>
        <family val="2"/>
      </rPr>
      <t xml:space="preserve"> La Dirección de Asuntos Étnicos informó que, actualmente la Subdirección de Asuntos Étnicos está adelantando las gestiones pertinentes en aras de gestionar los procedimientos en el Marco del Decreto 2333 del 2014, evidenciado en los informes anteriores.
La acción de mejora continua reportó avances de gestión, sin embargo, estos no fueron documentados; se encuentra en términos para su ejecución. </t>
    </r>
  </si>
  <si>
    <r>
      <rPr>
        <b/>
        <sz val="11"/>
        <color theme="1"/>
        <rFont val="Arial Narrow"/>
        <family val="2"/>
      </rPr>
      <t>13/07/2020.</t>
    </r>
    <r>
      <rPr>
        <sz val="11"/>
        <color theme="1"/>
        <rFont val="Arial Narrow"/>
        <family val="2"/>
      </rPr>
      <t xml:space="preserve"> Se observó la comunicación OFI2020-11913-DAI-2200 del Director de Asuntos Indígenas ROM y Minorías, en la cual se propuso para el día 4 de mayo de 2020, a las 9 am, realizar reunión de carácter institucional(virtual) con la Agencia Nacional de Tierras, para tratar el asunto correspondiente a los tiempos de respuesta de las observaciones en el Estudio Socioeconómico Jurídico y de Tenencia de Tierras, de igual manera, aprovechar el espacio, para tratar varios asuntos relacionados con el tema territorial, en los que participa la Dirección de Asuntos Indígenas ROM y Minorías.  En este entendido, se evidenció acta del 11/06/2020 cuyo tema fue Mesa de trabajo alrededor del Concepto previo para la constitución de los resguardos indígenas.  Cabe señalar que, el comunicado allegado por Director de Asuntos Indígenas ROM y Minorías no registra radicado de ORFEO, así mismo, el acta no contiene pantallazo de los asistentes a la reunión virtual.
En atención a la evidencias allegas y a la unidad de medida establecida para la presente acción, la Oficina de Control Interno concluye que la acción de mejora continua presentó avances de gestión documentados y se encuentra en términos para su ejecución.  Por otra parte, esta Jefatura recomienda que una vez finalizada la etapa de actualización del procedimiento, este sea comunicado a la Oficina de Planeación para ser controlado en el Sistema Integrado de Gestión de la Agencia.</t>
    </r>
  </si>
  <si>
    <r>
      <rPr>
        <b/>
        <sz val="11"/>
        <color theme="1"/>
        <rFont val="Arial Narrow"/>
        <family val="2"/>
      </rPr>
      <t xml:space="preserve">13/07/2020. </t>
    </r>
    <r>
      <rPr>
        <sz val="11"/>
        <color theme="1"/>
        <rFont val="Arial Narrow"/>
        <family val="2"/>
      </rPr>
      <t>La Dirección de Asuntos Étnicos informó que, la ejecución de la presente acción depende de la finalización de la AMC-383.</t>
    </r>
  </si>
  <si>
    <r>
      <rPr>
        <b/>
        <sz val="11"/>
        <color theme="1"/>
        <rFont val="Arial Narrow"/>
        <family val="2"/>
      </rPr>
      <t>13/07/2020</t>
    </r>
    <r>
      <rPr>
        <sz val="11"/>
        <color theme="1"/>
        <rFont val="Arial Narrow"/>
        <family val="2"/>
      </rPr>
      <t xml:space="preserve">. La Dirección de Asunto Étnicos allegó comunicados relacionados con las gestiones adelantadas en cuanto a,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
</t>
    </r>
  </si>
  <si>
    <r>
      <rPr>
        <b/>
        <sz val="11"/>
        <color theme="1"/>
        <rFont val="Arial Narrow"/>
        <family val="2"/>
      </rPr>
      <t xml:space="preserve">13/07/2020. </t>
    </r>
    <r>
      <rPr>
        <sz val="11"/>
        <color theme="1"/>
        <rFont val="Arial Narrow"/>
        <family val="2"/>
      </rPr>
      <t>Se han elaborado 169 fichas de caracterización de expedientes de comunidades étnicas, 101 correspondientes al rezago de la Entidad (89 de comunidades indígenas y 12 de comunidades negras) y 68 correspondientes a demanda (54 de comunidades indígenas y 14 de comunidades negras). Se han proyectado 93 oficios requiriendo a las comunidades el cumplimiento de los requisitos y de esta forma compilar los datos básicos de cada una de las solicitudes o informando la apertura de expedientes. 
Respecto a los avances de gestión y evidencias suministradas, la Oficina de Control Interno solo evidenció 75 comunicaciones oficiales reportadas a través de la AMC-385, así: Resguardos Indígenas rezago (8), Resguardos Indígenas Demanda (24), Consejos Comunitarios rezago (19) y Consejos Comunitarios demanda (24).
En atención a las evidencias allegadas, se solita a la DAE se remitan los avances de gestión de los expedientes intervenidos de acuerdo a la acción y unidad de medida establecida  para la presente acción de mejora continua, así como, las correspondientes evidencias.</t>
    </r>
  </si>
  <si>
    <r>
      <rPr>
        <b/>
        <sz val="11"/>
        <color theme="1"/>
        <rFont val="Arial Narrow"/>
        <family val="2"/>
      </rPr>
      <t xml:space="preserve">13/07/2020.  </t>
    </r>
    <r>
      <rPr>
        <sz val="11"/>
        <color theme="1"/>
        <rFont val="Arial Narrow"/>
        <family val="2"/>
      </rPr>
      <t xml:space="preserve">Se observó el documento INFORME SOBRE LOS TRES PROCESOS RELACIONADOS CON RESGUARDOS INDÍGENAS DE ORIGEN COLONIAL O REPUBLICANO INCLUIDOS EN EL PLAN DE ATENCIÓN 2020, el cual contiene información relacionada con la clarificación y restructuración RI Yaguará, RI Cañamomo - Lomo prieta y RI Mokaná.
Por otra parte, se observó el borrador del Decreto por medio del cual se expide el decreto único reglamentario del sector administrativo agropecuario, pesquero y de desarrollo rural”, para la clarificación de la vigencia legal de los títulos de origen colonial o republicano de los resguardos indígenas, perteneciente al Ministerio de Agricultura y Desarrollo Rural. 
</t>
    </r>
  </si>
  <si>
    <r>
      <rPr>
        <b/>
        <sz val="11"/>
        <color theme="1"/>
        <rFont val="Arial Narrow"/>
        <family val="2"/>
      </rPr>
      <t xml:space="preserve">13/07/2020. </t>
    </r>
    <r>
      <rPr>
        <sz val="11"/>
        <color theme="1"/>
        <rFont val="Arial Narrow"/>
        <family val="2"/>
      </rPr>
      <t xml:space="preserve"> Se observó acta del 16/04/2020 de la reunión realizada por la URT y la ANT con el objeto de llevar a cabo la primera sesión de la mesa de Articulación en Asuntos Étnicos (MAAE) de la ANT y la URT. La agenda conto con el desarrollo de las siguientes actividades, Identificación de casos conjuntos y casos priorizados por ambas entidades y definición de estrategias de intervención, Revisión de órdenes dirigidas a la ANT en Sentencias Restituidas de Derechos Territoriales, Definición de competencias en los ejercicios de identificación territorial (posible documento conjunto - tipo instructivo) y Revisión propuesta de capacitaciones.  Frente a los compromisos establecidos en la presente acta, la DAE no allegó gestión de su estado, con corte al presente seguimiento. Cabe señalar que, el acta suministrada no se encuentra firmada, 
La Oficina de Control Interno da por cumplida la actividad, solicitando a la DAE, que una vez sea superada la emergencia sanitaria del país por cuenta del COVID 19, se allegue a esta Jefatura, dichos documentos firmados.</t>
    </r>
  </si>
  <si>
    <r>
      <rPr>
        <b/>
        <sz val="11"/>
        <color rgb="FF000000"/>
        <rFont val="Arial Narrow"/>
        <family val="2"/>
      </rPr>
      <t>09/07/2020.</t>
    </r>
    <r>
      <rPr>
        <sz val="11"/>
        <color rgb="FF000000"/>
        <rFont val="Arial Narrow"/>
        <family val="2"/>
      </rPr>
      <t xml:space="preserve"> Se observó Acta del 16/08/2020 cuyo tema fue "</t>
    </r>
    <r>
      <rPr>
        <i/>
        <sz val="11"/>
        <color rgb="FF000000"/>
        <rFont val="Arial Narrow"/>
        <family val="2"/>
      </rPr>
      <t>Mesa de trabajo conjunta Instituto Geográfico Agustín Codazzi IGAC- Superintendencia de Notariado y Registro SNR- Agencia Nacional de Tierras ANT para la planificación y control de actividades en el procedimiento de compra de predios- articulación</t>
    </r>
    <r>
      <rPr>
        <sz val="11"/>
        <color rgb="FF000000"/>
        <rFont val="Arial Narrow"/>
        <family val="2"/>
      </rPr>
      <t>" y en la cual participaron, vía virtual (teams), colaboradores de la Subdirección de Geografía y Catastro del IGAC y de la Superintendencia de Notariado y Registro, así como, colaboradores de la ANT de la Dirección de Asuntos Étnicos.  En el desarrollo del acta, se observa la presentación del esquema del procedimiento de adquisición de predios de la Agencia, así mismo, el equipo de adquisiciones presentaron algunas inquietudes al IGAC, las cuales fueron resueltas.  De la reunión realizada se establecieron compromisos por parte de los participantes, los cuales esta Jefatura recomienda a la Dirección de Asuntos Étnicos se realicen los seguimientos correspondientes que garanticen su cumplimiento.
La actividad presentó cumplimiento, no óbstate, esta se ejecutó posterior a la fecha planificada para cierre, a saber, 15/12/2019.</t>
    </r>
  </si>
  <si>
    <r>
      <rPr>
        <b/>
        <sz val="11"/>
        <color theme="1"/>
        <rFont val="Arial Narrow"/>
        <family val="2"/>
      </rPr>
      <t xml:space="preserve">21/04/2020. </t>
    </r>
    <r>
      <rPr>
        <sz val="11"/>
        <color theme="1"/>
        <rFont val="Arial Narrow"/>
        <family val="2"/>
      </rPr>
      <t>La Dirección de Acceso a Tierras informó que, la UPRA está estudiando la disponibilidad de tierras aptas para riego por gravedad en 6 municipios del área de influencia del Proyecto Hidroeléctrico el Quimbo. Esto incidirá en la vocación  (riego  por gravedad o proyectos productivos) con la que se adelantarán las visitas técnica de los predios ofertados para poder avanzar en la compra.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</si>
  <si>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a Tierras informó que,  "</t>
    </r>
    <r>
      <rPr>
        <i/>
        <sz val="11"/>
        <color theme="1"/>
        <rFont val="Arial Narrow"/>
        <family val="2"/>
      </rPr>
      <t>no se ha realizado la notificación a EMGESA por cuanto a la fecha la Comisión Nacional de Seguimiento del Proyecto Hidroeléctrico, está discutiendo la modificación del acuerdo lo que incide directamente en el cumplimiento de nuestra obligación. Lo anterior en la medida que dependiendo de lo que sea definido en el acuerdo se realizarán las visitas técnicas correspondientes.  
Dicha información es conocida por EMGESA.  Por parte de la ANT, se ha entregado la  información disponible respecto  los predios que jurídicamente cuentan con viabilidad preliminar para las visitas técnicas.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relación con la modificación del acuerdo durante los días 26, 27 y 28 de febrero se adelantó taller de especialización se está a la espera del análisis de la información suministrada por la ANT para validación por parte  UPRA, y está pendiente una reunión que permita analizar las circunstancias actuales y definir la Ruta</t>
    </r>
    <r>
      <rPr>
        <sz val="11"/>
        <color theme="1"/>
        <rFont val="Arial Narrow"/>
        <family val="2"/>
      </rPr>
      <t>".  
La actividad presentó incumpliendo, toda vez que, no se evidenció el cumplimiento de la unidad de medida establecida para la acción de mejora continua.</t>
    </r>
  </si>
  <si>
    <r>
      <rPr>
        <b/>
        <sz val="11"/>
        <color theme="1"/>
        <rFont val="Arial Narrow"/>
        <family val="2"/>
      </rPr>
      <t xml:space="preserve">21/04/2020. </t>
    </r>
    <r>
      <rPr>
        <sz val="11"/>
        <color theme="1"/>
        <rFont val="Arial Narrow"/>
        <family val="2"/>
      </rPr>
      <t>La Dirección de Acceso suministró el documento GEFIN-P-009 GESTION FINANCIERA Y CARTERA DE RECURSOS PROPIOS, versión 1 del 13/04/2020, cuyo objeto es implementar las acciones de gestión de cartera con mora mayor a 30 días, de los predios baldíos, mediante el diseño de rutas jurídicas con responsables específicos, para su recuperación y aporte en los resultados de la eficiencia presupuestal.  
Respecto a las evidencias aportadas, se consultó el sistema integrado de gestión de la Agencia, constatando la no disponibilidad de dicho documento.</t>
    </r>
  </si>
  <si>
    <r>
      <rPr>
        <b/>
        <sz val="11"/>
        <color theme="1"/>
        <rFont val="Arial Narrow"/>
        <family val="2"/>
      </rPr>
      <t xml:space="preserve">21/04/2020. </t>
    </r>
    <r>
      <rPr>
        <sz val="11"/>
        <color theme="1"/>
        <rFont val="Arial Narrow"/>
        <family val="2"/>
      </rPr>
      <t>La Dirección de Acceso a Tierras  informó que, se encuentra en proceso de finalización de actualización del procedimiento con su respectivo formato.
Actividad programada para ejecución en  los meses de marzo  a abril del 2020.  No se suministraron evidencias del avance de gestión reportado.</t>
    </r>
  </si>
  <si>
    <r>
      <rPr>
        <b/>
        <sz val="11"/>
        <color theme="1"/>
        <rFont val="Arial Narrow"/>
        <family val="2"/>
      </rPr>
      <t>21/04/2020.</t>
    </r>
    <r>
      <rPr>
        <sz val="11"/>
        <color theme="1"/>
        <rFont val="Arial Narrow"/>
        <family val="2"/>
      </rPr>
      <t xml:space="preserve">  Actividad programada para ejecución en  los meses de marzo  a abril del 2020.  No se allegaron avances de gestión.</t>
    </r>
  </si>
  <si>
    <r>
      <rPr>
        <b/>
        <sz val="11"/>
        <color theme="1"/>
        <rFont val="Arial Narrow"/>
        <family val="2"/>
      </rPr>
      <t>21/04/2020.</t>
    </r>
    <r>
      <rPr>
        <sz val="11"/>
        <color theme="1"/>
        <rFont val="Arial Narrow"/>
        <family val="2"/>
      </rPr>
      <t xml:space="preserve">  Se observó el documento "INFORME COMPRA DIRECTA - PROYECTO HIDROELÉCTRICO DEL QUIMBO", el cual contiene las gestiones adelantadas frente a la convocatoria llevada a cabo por  la ANT durante el año 2017 en el área de influencia del Proyecto Hidroeléctrico El Quimbo.  El documento establece el estado de los 90 expedientes intervenidos, con actualización en el estudio de folio y requerimiento de los títulos a la fecha esta es la información disponible, a saber:
</t>
    </r>
    <r>
      <rPr>
        <b/>
        <sz val="11"/>
        <color theme="1"/>
        <rFont val="Arial Narrow"/>
        <family val="2"/>
      </rPr>
      <t>Predios con concepto negativo jurídico</t>
    </r>
    <r>
      <rPr>
        <sz val="11"/>
        <color theme="1"/>
        <rFont val="Arial Narrow"/>
        <family val="2"/>
      </rPr>
      <t xml:space="preserve">: 9. Actividad por parte de ANT: Redacción de AUTO DE ARCHIVO por inviabilidad jurídica.
</t>
    </r>
    <r>
      <rPr>
        <b/>
        <sz val="11"/>
        <color theme="1"/>
        <rFont val="Arial Narrow"/>
        <family val="2"/>
      </rPr>
      <t>Predios con concepto negativo técnico anterior</t>
    </r>
    <r>
      <rPr>
        <sz val="11"/>
        <color theme="1"/>
        <rFont val="Arial Narrow"/>
        <family val="2"/>
      </rPr>
      <t xml:space="preserve"> : 4. Actividad por parte de ANT: Redacción de AUTO DE ARCHIVO por inviabilidad técnica.
</t>
    </r>
    <r>
      <rPr>
        <b/>
        <sz val="11"/>
        <color theme="1"/>
        <rFont val="Arial Narrow"/>
        <family val="2"/>
      </rPr>
      <t>Predios que están en estudio Jurídico en consecución de información</t>
    </r>
    <r>
      <rPr>
        <sz val="11"/>
        <color theme="1"/>
        <rFont val="Arial Narrow"/>
        <family val="2"/>
      </rPr>
      <t xml:space="preserve">, a la espera de títulos – escrituras o sentencias que acrediten la propiedad del predio conforme su cadena traslaticia: 53 predios. Actividades pendientes: Revisión de las escrituras y solicitud y seguimiento a escrituras pendientes (Todas estas actividades serán retomadas en el momento que sea levantada la emergencia del Covid-19).
</t>
    </r>
    <r>
      <rPr>
        <b/>
        <sz val="11"/>
        <color theme="1"/>
        <rFont val="Arial Narrow"/>
        <family val="2"/>
      </rPr>
      <t>Predios que están listos para realización de visitas técnicas</t>
    </r>
    <r>
      <rPr>
        <sz val="11"/>
        <color theme="1"/>
        <rFont val="Arial Narrow"/>
        <family val="2"/>
      </rPr>
      <t xml:space="preserve">: 24 predios
Así mismo, da conocer los factores que ha dificultado la gestión:
</t>
    </r>
    <r>
      <rPr>
        <b/>
        <sz val="11"/>
        <color theme="1"/>
        <rFont val="Arial Narrow"/>
        <family val="2"/>
      </rPr>
      <t>-Vocación de las visitas:</t>
    </r>
    <r>
      <rPr>
        <sz val="11"/>
        <color theme="1"/>
        <rFont val="Arial Narrow"/>
        <family val="2"/>
      </rPr>
      <t xml:space="preserve"> La imposibilidad de visitar los predios por la falta de decisión respecto el tipo de vocación de los predios, si para adecuación de riegos por gravedad o para proyectos productivos conforme el documento propuesta de modificación.
</t>
    </r>
    <r>
      <rPr>
        <b/>
        <sz val="11"/>
        <color theme="1"/>
        <rFont val="Arial Narrow"/>
        <family val="2"/>
      </rPr>
      <t>- Financiero:</t>
    </r>
    <r>
      <rPr>
        <sz val="11"/>
        <color theme="1"/>
        <rFont val="Arial Narrow"/>
        <family val="2"/>
      </rPr>
      <t xml:space="preserve"> El rubro disponible para ejecutar por parte de la Agencia Nacional De Tierras para atender el compromiso es de $15.000.000.000; El valor por hectárea aproximadamente según insumo IGAC es de $10.000.000, para un valor total de $22.700.000.000; en consecuencia, en la actualidad la ANT no tiene el rubro suficiente para dar cumplimiento y requería financiamiento. Este punto será definido una vez se tenga claro si la modificación del acuerdo se concretará.
En concordancia con el documento suministrado, la actividad presentó avances de gestión, sin embargo, y de acuerdo a lo establecido, esta presenta incumplimiento.</t>
    </r>
  </si>
  <si>
    <r>
      <rPr>
        <b/>
        <sz val="11"/>
        <color theme="1"/>
        <rFont val="Arial Narrow"/>
        <family val="2"/>
      </rPr>
      <t>21/04/2020.</t>
    </r>
    <r>
      <rPr>
        <sz val="11"/>
        <color theme="1"/>
        <rFont val="Arial Narrow"/>
        <family val="2"/>
      </rPr>
      <t xml:space="preserve">  La Subdirección de Talento Humano informó que el 30/09/2019  se realizó Capacitación sobre Supervisión de Contratos. Se observó: Presentación PPT, Listado de asistencia (17 asistentes), evaluación (15 evaluaciones), correo de citación a la capacitación por lo cual se registra avance teniendo en cuenta la unidad de medida.  Cabe señalar que, dicha información fue suministrada con corte al 21/01/2020.</t>
    </r>
  </si>
  <si>
    <r>
      <rPr>
        <b/>
        <sz val="11"/>
        <color theme="1"/>
        <rFont val="Arial Narrow"/>
        <family val="2"/>
      </rPr>
      <t>22/04/2020.</t>
    </r>
    <r>
      <rPr>
        <sz val="11"/>
        <color theme="1"/>
        <rFont val="Arial Narrow"/>
        <family val="2"/>
      </rPr>
      <t xml:space="preserve"> El responsable de ejecución suministró correo electrónico del 10/03/2020 de asunto REPORTE IMPULSO PROCESOS EN GUAVIARE POR SATDD, el cual informa los procesos que adelanta la SATDD, en el Departamento de Guaviare en el 2020.
"</t>
    </r>
    <r>
      <rPr>
        <i/>
        <sz val="11"/>
        <color theme="1"/>
        <rFont val="Arial Narrow"/>
        <family val="2"/>
      </rPr>
      <t>157 procesos de adjudicación de baldíos impulsados mediante CORPROGRESO en el marco del
Convenio de Asociación 1139/2019. De éstos, 14 pertenecen a Calamar, 33 al Retorno y 110 a San
José del Guaviare. Igualmente se aclara que del impulso de estos 157 procesos, ya se han
expedido 61 resoluciones de adjudicación y están en revisión jurídica alrededor de 20.
Por otro lado, mediante el Convenio de Cooperación 1303/2019 suscrito con UNODC se inició la
revisión de 141 solicitudes provenientes del Retorno - Guaviare. Las cuales se impulsarán durante
la actual vigencia. Se aclara que con este cooperante se espera lograr finalizar 205 procesos de
baldíos del Retorno</t>
    </r>
    <r>
      <rPr>
        <sz val="11"/>
        <color theme="1"/>
        <rFont val="Arial Narrow"/>
        <family val="2"/>
      </rPr>
      <t>".
La actividad se encuentra en términos, con fecha de finalización del 30/06/2020. Respecto a la unidad de medida establecida para acción de mejora (resoluciones), no se allegaron evidencias.</t>
    </r>
  </si>
  <si>
    <r>
      <rPr>
        <b/>
        <sz val="11"/>
        <color theme="1"/>
        <rFont val="Arial Narrow"/>
        <family val="2"/>
      </rPr>
      <t xml:space="preserve">22/04/2020. </t>
    </r>
    <r>
      <rPr>
        <sz val="11"/>
        <color theme="1"/>
        <rFont val="Arial Narrow"/>
        <family val="2"/>
      </rPr>
      <t xml:space="preserve"> Se observó el documento Informe de progreso mensual sobre la ejecución de actividades No 25, con corte a  febrero 29/2020, del Convenio de Cooperación Internacional No 784 de 2.018 Suscrito entre ANT y UNODC, cuyo objeto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La actividad se encuentra en términos, con fecha de finalización del 30/06/2020.  Presentó avances de 1 de los 2 informes establecidos en la cantidad de la unidad de medida.</t>
    </r>
  </si>
  <si>
    <r>
      <rPr>
        <b/>
        <sz val="11"/>
        <color theme="1"/>
        <rFont val="Arial Narrow"/>
        <family val="2"/>
      </rPr>
      <t>22/04/2020.</t>
    </r>
    <r>
      <rPr>
        <sz val="11"/>
        <color theme="1"/>
        <rFont val="Arial Narrow"/>
        <family val="2"/>
      </rPr>
      <t xml:space="preserve">  El responsable de ejecución suministró el archivo "Informe ZRC EDP" en formato Excel, el cual contiene la base de datos y resumen ZRC. En cuanto a la tabla resumen,  esta indica  el estado de las 199 solicitudes, así:
Auto de archivo: 4
Resolución de adjudicación: 40
Resolución de negación: 2
Revisión jurídica : 153
Concluyendo que se han resulto 46 y se encuentran pendientes 153.
La actividad se encuentra en términos, con fecha de finalización del 30/06/2020.   Frente a la unidad de medida establecida para la acción de mejora continua analizada, no allegaron evidencias (resoluciones).</t>
    </r>
  </si>
  <si>
    <r>
      <rPr>
        <b/>
        <sz val="11"/>
        <color theme="1"/>
        <rFont val="Arial Narrow"/>
        <family val="2"/>
      </rPr>
      <t xml:space="preserve">22/04/2020. </t>
    </r>
    <r>
      <rPr>
        <sz val="11"/>
        <color theme="1"/>
        <rFont val="Arial Narrow"/>
        <family val="2"/>
      </rPr>
      <t xml:space="preserve"> El responsable de ejecución informo que, en elaboración informe de avance en el proceso de formalización de la propiedad a entidades de derecho público.
La actividad se encuentra en términos, con fecha de cierre programada para el 30/06/2020.</t>
    </r>
  </si>
  <si>
    <r>
      <rPr>
        <b/>
        <sz val="11"/>
        <color theme="1"/>
        <rFont val="Arial Narrow"/>
        <family val="2"/>
      </rPr>
      <t xml:space="preserve">22/04/2020.  </t>
    </r>
    <r>
      <rPr>
        <sz val="11"/>
        <color theme="1"/>
        <rFont val="Arial Narrow"/>
        <family val="2"/>
      </rPr>
      <t>Se observó Acta del 06/04/2020 realizada para llevar a cabo la "revisión de avances solución de conflictos limítrofes en la ZRC Pato-Balsillas".  El documento no se encuentra firmado, sin embargo, se anexa el pantallazo de los participantes de la reunión virtual.
La Oficina de Control Interno solicita se allegue el pantallazo de los asistentes en mejora calidad, dado que, no es legible.
La actividad se encuentra en términos, con fecha de cierre programada para el 30/06/2020.</t>
    </r>
  </si>
  <si>
    <r>
      <rPr>
        <b/>
        <sz val="11"/>
        <color theme="1"/>
        <rFont val="Arial Narrow"/>
        <family val="2"/>
      </rPr>
      <t xml:space="preserve">22/04/2020.  </t>
    </r>
    <r>
      <rPr>
        <sz val="11"/>
        <color theme="1"/>
        <rFont val="Arial Narrow"/>
        <family val="2"/>
      </rPr>
      <t>El responsable de ejecución informó que, se solicitó revisión al área de geografía y topografía la revisión de los polígonos para definir ruta de trabajo.
La actividad se encuentra en términos, con fecha de cierre programada para el 30/06/2020. Los avances de gestión reportados no fueron evidenciados.</t>
    </r>
  </si>
  <si>
    <r>
      <rPr>
        <b/>
        <sz val="11"/>
        <color theme="1"/>
        <rFont val="Arial Narrow"/>
        <family val="2"/>
      </rPr>
      <t xml:space="preserve">22/04/2020.  </t>
    </r>
    <r>
      <rPr>
        <sz val="11"/>
        <color theme="1"/>
        <rFont val="Arial Narrow"/>
        <family val="2"/>
      </rPr>
      <t>El responsable de ejecución informó que, se realizó transferencia de información secundaría remitida por las alcaldías de municipales de la Región del Catatumbo al Programa de Naciones Unidas para el Desarrollo - PNUD como aliado estratégico para la actualización del Plan de Desarrollo Sostenible y del Estudio de Sustracción de la Zona de Reserva Forestal.  Adicionalmente, se requirió información cartográfica a los entes territoriales y a la corporación Ambiental sobre el área objeto de estudio.  Se realizó la jornada de diagnóstico, caracterización y prospección territorial en el Corregimiento de la Gabarra del municipio de Tibú.
La actividad se encuentra en términos, con fecha de cierre programada para el 30/06/2020. Los avances de gestión reportados no fueron evidenciados.</t>
    </r>
  </si>
  <si>
    <r>
      <rPr>
        <b/>
        <sz val="11"/>
        <color theme="1"/>
        <rFont val="Arial Narrow"/>
        <family val="2"/>
      </rPr>
      <t>13/04/2020.</t>
    </r>
    <r>
      <rPr>
        <sz val="11"/>
        <color theme="1"/>
        <rFont val="Arial Narrow"/>
        <family val="2"/>
      </rPr>
      <t xml:space="preserve"> Se observó memorando 20195000092893 del 17/06/2019, a través del cual la Dirección de Asuntos Étnicos informa que </t>
    </r>
    <r>
      <rPr>
        <i/>
        <sz val="11"/>
        <color theme="1"/>
        <rFont val="Arial Narrow"/>
        <family val="2"/>
      </rPr>
      <t>" (...) una vez verificada la información de la base alfanumérica y geográfica de inventarios de la DAE, se pudo establecer que efectivamente existe una solicitud de ampliación en beneficio del Resguardo Indígena Páez de Quintana.  Ahora bien, en lo que respecta al predio El Mediecito - La Selva, frente a la solicitud de ampliación del Resguardo Indígena Páez de Quintana, es de señalar, que dicha solicitud no contempla el predio en mención como parte de su expectativa territorial, por consiguiente se reitera la información suministrada mediante memorando No 20195000068043 a la Secretaría General de la ANT en el que se señalo (...)"</t>
    </r>
  </si>
  <si>
    <r>
      <rPr>
        <b/>
        <sz val="11"/>
        <color theme="1"/>
        <rFont val="Arial Narrow"/>
        <family val="2"/>
      </rPr>
      <t xml:space="preserve">21/04/2020. </t>
    </r>
    <r>
      <rPr>
        <sz val="11"/>
        <color theme="1"/>
        <rFont val="Arial Narrow"/>
        <family val="2"/>
      </rPr>
      <t>Se observó la Resolución 477 del 31/01/2020, por medio de la cual se resuelve una solicitud de revocatoria directa de la Resolución No. 1903 del 21/12/2017 por la cual se adjudica definitivamente un predio rural y se otorga un subsidio, perteneciente a la parcelación Villa Diana.  Igualmente, se suministró la Resolución 1458 del 02/03/2020 por medio de la cual se corrige una actuación administrativa, y se toman decisiones para concluir proceso de revocatoria directa de Resoluciones de adjudicación de subsidio y cuotas partes del predio identificado con Folio de Matrícula No. 300-152697 (predio Santa Ines).
Atendiendo a los avances de gestión reportados con corte al cuatro trimestre del 2019 y al primer trimestre del 2020, se evidencia el cumplimiento de lo establecido para la acción de mejora continua analizada.</t>
    </r>
  </si>
  <si>
    <r>
      <rPr>
        <b/>
        <sz val="11"/>
        <color theme="1"/>
        <rFont val="Arial Narrow"/>
        <family val="2"/>
      </rPr>
      <t xml:space="preserve">21/04/2020.  </t>
    </r>
    <r>
      <rPr>
        <sz val="11"/>
        <color theme="1"/>
        <rFont val="Arial Narrow"/>
        <family val="2"/>
      </rPr>
      <t xml:space="preserve">La Dirección de Acceso a Tierras reportó lo siguiente: 
</t>
    </r>
    <r>
      <rPr>
        <b/>
        <sz val="11"/>
        <color theme="1"/>
        <rFont val="Arial Narrow"/>
        <family val="2"/>
      </rPr>
      <t>Predio EL BADO</t>
    </r>
    <r>
      <rPr>
        <sz val="11"/>
        <color theme="1"/>
        <rFont val="Arial Narrow"/>
        <family val="2"/>
      </rPr>
      <t xml:space="preserve">, a la fecha no se ha recibido respuesta por parte de la ORIP sobre el registro  del  antecedente de revocatoria. 
</t>
    </r>
    <r>
      <rPr>
        <b/>
        <sz val="11"/>
        <color theme="1"/>
        <rFont val="Arial Narrow"/>
        <family val="2"/>
      </rPr>
      <t>Predio SANTA INES</t>
    </r>
    <r>
      <rPr>
        <sz val="11"/>
        <color theme="1"/>
        <rFont val="Arial Narrow"/>
        <family val="2"/>
      </rPr>
      <t xml:space="preserve">, se debió dar inicio nuevamente al proceso  a través  de un acto administrativo de corrección  y actualización. 
</t>
    </r>
    <r>
      <rPr>
        <b/>
        <sz val="11"/>
        <color theme="1"/>
        <rFont val="Arial Narrow"/>
        <family val="2"/>
      </rPr>
      <t>Predio VILLA DIANA</t>
    </r>
    <r>
      <rPr>
        <sz val="11"/>
        <color theme="1"/>
        <rFont val="Arial Narrow"/>
        <family val="2"/>
      </rPr>
      <t>, Se encuentra en estado de notificación personal hasta que no se surta este proceso y el envió a la ORIP no se puede realizar el envió del memorando
La actividad presentó incumplimiento, toda vez  que, no se allegaron soportes que evidencien el cumplimiento de la unidad de medida establecida para la acción de mejora continua analizada.
La Oficina de Control Interno recomienda al responsable de ejecución, agilizar las actividades que conlleven al cierre satisfactorio de la acción de mejora continua establecida, dado que, según lo planificación, el periodo para su ejecución era del  02/12/2019 al 15/12/2019, evidenciándose su incumplimiento.</t>
    </r>
  </si>
  <si>
    <r>
      <rPr>
        <b/>
        <sz val="11"/>
        <color theme="1"/>
        <rFont val="Arial Narrow"/>
        <family val="2"/>
      </rPr>
      <t xml:space="preserve">21/04/2020.  </t>
    </r>
    <r>
      <rPr>
        <sz val="11"/>
        <color theme="1"/>
        <rFont val="Arial Narrow"/>
        <family val="2"/>
      </rPr>
      <t>La Dirección de Acceso a Tierras informó que, se efectuó reunión con la Oficina Jurídica, Subdirección de Acceso a Tierras en Zonas Focalizadas, Dirección Asuntos Étnicos y Dialogo Social, con el fin identificar rutas y alternativas para la gestión jurídica del caso,  de ser viable la propuesta, se realizarán mesas técnicas con la DAE, Oficina Jurídica, Subdirección Administrativa y Financiera, Subdirección por Demanda y Descongestión y Diálogo Social antes de cualquier reunión con las comunidades. En caso de tener viabilidad la propuesta, se realizará reunión con los beneficiarios del subsidio.
La actividad se encuentra en términos para su ejecución, se reportaron avances de gestión, sin embargo, estos no fueron evidenciados.</t>
    </r>
  </si>
  <si>
    <r>
      <rPr>
        <b/>
        <sz val="11"/>
        <color theme="1"/>
        <rFont val="Arial Narrow"/>
        <family val="2"/>
      </rPr>
      <t xml:space="preserve">21/04/2020.  </t>
    </r>
    <r>
      <rPr>
        <sz val="11"/>
        <color theme="1"/>
        <rFont val="Arial Narrow"/>
        <family val="2"/>
      </rPr>
      <t>Se observó Acta del  28/01/2020, cuyo objetivo fue establecer la ruta a seguir respecto al caso del predio El Mediecito, en el Municipio de Popayán, Cauca. El orden del día incluyó temas relacionados con el estado del proceso y avances del cado Predio el Medicecito y la contextualización del caso a la delegada a la reunión de la Oficina Jurídica.  Cabe señalas que el documento suministrado no se encuentra firmado.  Por otra parte, se suministro el registro de asistencia, el cual  solo contiene la asistencia de colaboradores de la Agencia.
La actividad se encuentra en términos para su ejecución, se allegaron avances de gestión.</t>
    </r>
  </si>
  <si>
    <r>
      <rPr>
        <b/>
        <sz val="11"/>
        <color theme="1"/>
        <rFont val="Arial Narrow"/>
        <family val="2"/>
      </rPr>
      <t xml:space="preserve">22/04/2020. </t>
    </r>
    <r>
      <rPr>
        <sz val="11"/>
        <color theme="1"/>
        <rFont val="Arial Narrow"/>
        <family val="2"/>
      </rPr>
      <t xml:space="preserve">El responsable de ejecución suministró los siguientes 2 documentos:
</t>
    </r>
    <r>
      <rPr>
        <b/>
        <sz val="11"/>
        <color theme="1"/>
        <rFont val="Arial Narrow"/>
        <family val="2"/>
      </rPr>
      <t>Memorando 20194100191063 del 23/10/2019</t>
    </r>
    <r>
      <rPr>
        <sz val="11"/>
        <color theme="1"/>
        <rFont val="Arial Narrow"/>
        <family val="2"/>
      </rPr>
      <t xml:space="preserve">, mediante el cual se comunicó a la Dirección de Acceso a Tierras el informe de avance respecto al estado del proceso SIT C1-CAU-POP-019, predios “EL MEDIECITO, POTRERO DE LA CASA y LAS PALMERAS”, el cual contiene los Antecedentes, Actividades adelantadas por la Subdirección de Acceso a Tierras en Zonas Focalizadas (Requerimiento a la Dirección de Asunto Étnicos ANT, Requerimiento a la Oficina de Diálogo Social de la ANT), Estado actual (Familias Adjudicatarias del Subsidio SIT 2009 – Resolución No. 1479 del 20 de mayo de 2010, Familias reubicadas conforme Acta de seguimiento a los acuerdos CRIC de fecha 10 de agosto de 2011, Familias de las que se tiene conocimiento por parte de la ANT).
</t>
    </r>
    <r>
      <rPr>
        <b/>
        <sz val="11"/>
        <color theme="1"/>
        <rFont val="Arial Narrow"/>
        <family val="2"/>
      </rPr>
      <t>INFORME ESTADO PROCESO SIT C1-CAU-POP-019 PREDIOS “EL MEDIECITO, POTRERO DE LA CASA Y LAS PALMERAS</t>
    </r>
    <r>
      <rPr>
        <sz val="11"/>
        <color theme="1"/>
        <rFont val="Arial Narrow"/>
        <family val="2"/>
      </rPr>
      <t xml:space="preserve">, el presente documento contiene el estado actual de las Familias Adjudicatarias del Subsidio SIT 2009 – Resolución No. 1479 del 20 de mayo de 2010, Familias reubicadas conforme Acta de seguimiento a los acuerdos CRIC de fecha 10 de agosto de 2011 y  las restantes familias beneficiarias de la Resolución No. 1479 del 20 de mayo de 2010.  Así mismo, informa que, </t>
    </r>
    <r>
      <rPr>
        <i/>
        <sz val="11"/>
        <color theme="1"/>
        <rFont val="Arial Narrow"/>
        <family val="2"/>
      </rPr>
      <t>"frente a las demás familias, hay que señalar, que es la Oficina de Dialogo Social, la dependencia que ha venido adelantando el dialogo directo con las familias beneficiarias, así como con la comunidad Kokonuko, en este sentido, la Subdirección de Acceso a Tierras en Zonas Focalizadas se encuentra a la espera de los lineamientos que brinde la Oficina Jurídica mediante respuesta al memorando No. 20194100201753 del 07 de noviembre de 201, para que, de manera conjunta con las demás dependencias de la ANT que tienen conocimiento de esta caso, se coordine de manera conjunta, una ruta de trabajo que permita atender la problemática objeto de trabajo"</t>
    </r>
    <r>
      <rPr>
        <sz val="11"/>
        <color theme="1"/>
        <rFont val="Arial Narrow"/>
        <family val="2"/>
      </rPr>
      <t xml:space="preserve">.  Cabe señalar que, el documento suministrado no relaciona fecha de elaboración, ni comunicación a las partes interesadas.
Si bien se suministraron documentos que evidencian la unidad de medida establecida, la Oficina de Control Interno recomienda que, una vez definida la ruta de trabajo, que permita atender y solucionar la problemática de las 13 familias beneficiarias del Predio el Mediecito, se elabore un informe que recopile toda la gestión adelantada y sea el punto de partida para ejecutar la ruta de trabajo adoptada.   Por otra parte, se sugiere garantizar la trazabilidad de la información respecto a las gestiones adelantas respecto a la problemática del Predio el Mediecito y  la ruta de trabajo definida para su atención (expediente de archivo documental).
</t>
    </r>
  </si>
  <si>
    <r>
      <rPr>
        <b/>
        <sz val="11"/>
        <color indexed="8"/>
        <rFont val="Arial Narrow"/>
        <family val="2"/>
      </rPr>
      <t>23/04/2020.</t>
    </r>
    <r>
      <rPr>
        <sz val="11"/>
        <color indexed="8"/>
        <rFont val="Arial Narrow"/>
        <family val="2"/>
      </rPr>
      <t xml:space="preserve"> La Dirección de Acceso a Tierras informó que esta actividad esta a cargo de ejecución de la Oficina Jurídica.
Frente a lo mencionado anteriormente, la Oficina de Control Interno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La actividad presentó incumplimiento de acuerdo a lo establecido.</t>
    </r>
  </si>
  <si>
    <r>
      <rPr>
        <b/>
        <sz val="11"/>
        <color theme="1"/>
        <rFont val="Arial Narrow"/>
        <family val="2"/>
      </rPr>
      <t xml:space="preserve">22/04/2020. </t>
    </r>
    <r>
      <rPr>
        <sz val="11"/>
        <color theme="1"/>
        <rFont val="Arial Narrow"/>
        <family val="2"/>
      </rPr>
      <t>Se observó el documento INFORME DE SEGUIMIENTO DE PLAN DE MEJORAMIENTO INSTITUCIONAL, el cual indica que,  evaluada la conciliación de saldos de la cuenta 151002 Inventarios – Terrenos Recaudos, entre contabilidad y el Fondo Nacional Agrario –FNA, a diciembre 31 de 2018, se evidenció: Mayor valor registrado en contabilidad por $33.685.295.375,37, de los predios transferidos en virtud de la liquidación del INCODER.
De lo anterior se remite tabla de Excel en el que se registra la evidencia de reporte de la actividad con código AMC-262 correspondiente al Hallazgo 5, responsabilidad de la Subdirección de Administración de Tierras de la Nación, en el que se evidencia la verificación de la conciliación de diciembre de 2018 entre Contabilidad y la Subdirección de Administración de Tierras de la Nación y se identificó que el valor de los bienes representa un total de $ 33.727.983.043,57. Se adjunta el listado de 499 bienes que corresponden al valor citado en la conciliación de diciembre del 2018, donde se incluyó el diagnóstico del estado jurídico, administrativo y financiero de cada uno de los bienes, en el que se muestra en la columna de observaciones que da cuenta del estado de depuración del inventario.</t>
    </r>
  </si>
  <si>
    <r>
      <rPr>
        <b/>
        <sz val="11"/>
        <color theme="1"/>
        <rFont val="Arial Narrow"/>
        <family val="2"/>
      </rPr>
      <t xml:space="preserve">22/04/2020. </t>
    </r>
    <r>
      <rPr>
        <sz val="11"/>
        <color theme="1"/>
        <rFont val="Arial Narrow"/>
        <family val="2"/>
      </rPr>
      <t xml:space="preserve"> Se observó el documento PLAN DE DESARROLLO SOSTENIBLE ZONA DE RESERVA CAMPESINA CATATUMBO, NORTE DE SANTANDER, POLÍGONO SUR, POLÍGONO SUSTRACCIÓN Y POLÍGONO TIBÚ, emitido por la Pontificie Universidad Javeriana de Cali 2020, en el marco  del Acuerdo de cooperación entre el Programa de las Naciones Unidas (PNUD) y la Agencia Nacional de Tierras CONVENIO 943 DE 2019.
La actividad presentó avances de gestión frente a la unidad de medida establecida, observándose 1 de los 2 informas a realizarse. La acción de mejora continua se encuentra en términos, con fecha de cierre programada para el 30/06/2020.</t>
    </r>
  </si>
  <si>
    <r>
      <t>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t>
    </r>
    <r>
      <rPr>
        <b/>
        <sz val="11"/>
        <color theme="1"/>
        <rFont val="Arial Narrow"/>
        <family val="2"/>
      </rPr>
      <t xml:space="preserve"> SE ADJUNTA INFORME</t>
    </r>
    <r>
      <rPr>
        <sz val="11"/>
        <color theme="1"/>
        <rFont val="Arial Narrow"/>
        <family val="2"/>
      </rPr>
      <t xml:space="preserve">
Estado actual: Conforme la última reunión del día 4 de marzo de 2020, se definió la necesidad de adelantar una reunión para la conformación de la mesa de tierras, que debe tener la participación de la Gobernación del Huila; Ministerio de Agricultura, y la Upra que permita definir el tema del recurso hídrico. Lo anterior en aras de revisar si es viable el tema de adecuación de predios para riego por gravedad. Todo esto incidirá en la vocación con la que se adelantarán las visitas técnica de los predios ofertados para poder avanzar en la compra.  Es necesario establecer si los predios ofertados cuentan con recurso hídrico suficiente conforme la información entregada por la UPRA.</t>
    </r>
  </si>
  <si>
    <r>
      <t xml:space="preserve">De manera articulada con la Subdirección de Demanda y Descongestión se avanzó en el proceso de notificación de 90 Resoluciones de adjudicación a persona natural en la Zona de Reserva Campesina del Guaviare. </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Evidencias: Resoluciones de Adjudicación  se entregarán el 3 de julio de 2020,</t>
    </r>
  </si>
  <si>
    <r>
      <t xml:space="preserve">En lo que refiere al seguimiento del proceso de formalización se remite informe de avance del convenio de cooperación UNODC- ANT en el que se puede evidenciar los siguientes resultados: elaboración y aprobación de 28 productos de informes topográficos para un total de 213 productos de topografía;  para este trimestre se avanzó también en la formulación de  22 estudios de agronomía para un total de 87 informes elaborados y finalmente la elaboración de 87 Informes técnico jurídicos y 87 Resoluciones de Apertura en las Zonas de Reserva Campesina de Valle del Río Cimitarra y Perla Amazónica.
</t>
    </r>
    <r>
      <rPr>
        <b/>
        <sz val="11"/>
        <color theme="1"/>
        <rFont val="Arial Narrow"/>
        <family val="2"/>
      </rPr>
      <t>Evidencia: Informe de Avance Convenio 784 de 2018.</t>
    </r>
  </si>
  <si>
    <r>
      <t>Durante la vigencia 2019 y 2020 en cumplimiento a este plan de mejoramiento se realizó articulación con el equipo de Demanda y Descongestión se emitiron 27 Resoluciones de Adjudicación a EDP en las ZRC de Guaviare y Pato Balsillas (San vicente del Caguán).
En articulación con el equipo de Entidades de derecho público se avanza en la revisión de 18 solicitudes para titulación a centros educativos, centros de salud y casetas comunitarias en la Zona de Reserva Campesina del Sur de Bolívar</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Evidencisas: Resoluciones de Adjudicación se entregarán el 3 de julio de 2020.</t>
    </r>
  </si>
  <si>
    <r>
      <t>Se remite informe de expedientes que son objeto de intervención así como los que serán tramitados durante el segundo semestre de la presente vigencia, por parte del equipo de Entidades de Derecho Público de la SATN</t>
    </r>
    <r>
      <rPr>
        <b/>
        <sz val="11"/>
        <color theme="1"/>
        <rFont val="Arial Narrow"/>
        <family val="2"/>
      </rPr>
      <t>.se adjunta informe de justificación por el no cumplimiento.</t>
    </r>
    <r>
      <rPr>
        <sz val="11"/>
        <color theme="1"/>
        <rFont val="Arial Narrow"/>
        <family val="2"/>
      </rPr>
      <t xml:space="preserve">
</t>
    </r>
    <r>
      <rPr>
        <b/>
        <sz val="11"/>
        <color theme="1"/>
        <rFont val="Arial Narrow"/>
        <family val="2"/>
      </rPr>
      <t xml:space="preserve">Evidencias: Informe de expedientes a intervenir durante el segundo semestre del año 2020, </t>
    </r>
  </si>
  <si>
    <r>
      <t>Se remite propuesta de acto administrativo (borrador en revisión) donde se realiza la actualización cartográfica de los límites de la Zona de Reserva Campesina del Pato Balsillas</t>
    </r>
    <r>
      <rPr>
        <b/>
        <sz val="11"/>
        <color theme="1"/>
        <rFont val="Arial Narrow"/>
        <family val="2"/>
      </rPr>
      <t xml:space="preserve">.se adjunta informe de justificación por el no cumplimiento.
</t>
    </r>
    <r>
      <rPr>
        <sz val="11"/>
        <color theme="1"/>
        <rFont val="Arial Narrow"/>
        <family val="2"/>
      </rPr>
      <t xml:space="preserve">
</t>
    </r>
    <r>
      <rPr>
        <b/>
        <sz val="11"/>
        <color theme="1"/>
        <rFont val="Arial Narrow"/>
        <family val="2"/>
      </rPr>
      <t xml:space="preserve">
Evidencia: Borrador acto administrativo actualización cartográfica ZRC Pato Balsillas</t>
    </r>
  </si>
  <si>
    <r>
      <t>Se remite informe de avance en lo que refiere a la actualización de los límites cartógraficos de las ZRC</t>
    </r>
    <r>
      <rPr>
        <b/>
        <sz val="11"/>
        <color theme="1"/>
        <rFont val="Arial Narrow"/>
        <family val="2"/>
      </rPr>
      <t>.se adjunta informe de justificación por el no cumplimiento.
Evidencia: Informe de avance proceso de delimitación cartógrafica Pato Balsillas,</t>
    </r>
  </si>
  <si>
    <t>Mediante convenio de cooperación 943 de 2019,  suscrito con el PNUD,  se acompaña la formulación y ajuste de los Planes de Desarrollo Sostenible de las Zonas de Reserva Campesina de Pradera (Valle), Tuluá (Valle del Cauca) y Santa Rosa (Cauca) para lo cual se ha realizado en el marco de la contingencia (Covid 19) acercamientos virtuales institucionales y comunitarios  que facilitaron la recolección de información secundaria y primaria para la actualización de los mencionados documentos. ( acercamientos con Alcaldías de Santa Rosa y Pradera, Gobernación del Cauca y del Valle del Cauca, Corporación Ambiental Reginal del Cauca y Valle del Cauca, Agencia de Desarrollo Rural, Ministerio del Interior, entre otros)
Evidencias: Documentos de avance de los Planes de Desarrollo Sostenible de Pradera, Tuluá y Santa Rosa.</t>
  </si>
  <si>
    <r>
      <t xml:space="preserve">Por parte de la Direccíón de Acceso a Tierras  en el tema de compra directa y adjudicaciones especiales se realizó la versión No. 2 al formato, ACCTI-F-020 , versión 2, fecha 20/04/2020 ya se encuentra publicado en el sistema de gestión de calidad. El cual permite realizar el control a la verificación de los documentos técnicos en cada una de las fases del procedimiento de compra directa. </t>
    </r>
    <r>
      <rPr>
        <b/>
        <sz val="11"/>
        <color theme="1"/>
        <rFont val="Arial Narrow"/>
        <family val="2"/>
      </rPr>
      <t>Se adjunta soporte.</t>
    </r>
  </si>
  <si>
    <t>El 8 de abril de 2020,  se realizó la capacitación al  grupo de trabajo que hace de compra directa y adjudicaciones especiales se adjunta la presentación como material de capácitación y el soporte realizado por la plataforma teams.</t>
  </si>
  <si>
    <r>
      <rPr>
        <b/>
        <sz val="11"/>
        <color theme="1"/>
        <rFont val="Arial Narrow"/>
        <family val="2"/>
      </rPr>
      <t>14/07/2020.</t>
    </r>
    <r>
      <rPr>
        <sz val="11"/>
        <color theme="1"/>
        <rFont val="Arial Narrow"/>
        <family val="2"/>
      </rPr>
      <t xml:space="preserve">  La Dirección de Acceso a Tierras suministró relación de 18 procesos, la cual contiene información relacionada con, Número de proceso, Departamento, Municipio, Nombre del predio,  Hectáreas, Destinación del predio, Solicitante, Tipo de acto administrativo (los cuales en su totalidad se referencia "en trámite"), Número y Fecha, para estos dos últimos ítems no se registra información.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evidenciaron los 2 Informes procesos de titulación a entidades de derecho público en zonas de reserva campesina.
</t>
    </r>
  </si>
  <si>
    <r>
      <rPr>
        <b/>
        <sz val="11"/>
        <color theme="1"/>
        <rFont val="Arial Narrow"/>
        <family val="2"/>
      </rPr>
      <t xml:space="preserve">14/07/2020. </t>
    </r>
    <r>
      <rPr>
        <sz val="11"/>
        <color theme="1"/>
        <rFont val="Arial Narrow"/>
        <family val="2"/>
      </rPr>
      <t>Se observó el documento Proyecto de Resolución aclaración de límites área sustraída ZRC Pato Balsillas,  por la cual modifica el Acuerdo 018 de 1984 mediante “el cual se sustrae un área que hace parte de la zona de reserva forestal de la Amazonia creada por la ley 2ª de 1959”, se precisan los límites del área sustraída y se toman otras determinaciones.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no se evidenció 2 Polígonos Zonas de Reserva Campesina actualmente constituidas ajustados y validados.</t>
    </r>
  </si>
  <si>
    <r>
      <rPr>
        <b/>
        <sz val="11"/>
        <color theme="1"/>
        <rFont val="Arial Narrow"/>
        <family val="2"/>
      </rPr>
      <t xml:space="preserve">14/07/2020. </t>
    </r>
    <r>
      <rPr>
        <sz val="11"/>
        <color theme="1"/>
        <rFont val="Arial Narrow"/>
        <family val="2"/>
      </rPr>
      <t xml:space="preserve"> Se observó el documento "Solución de conflictos limítrofes de la ZRC Cuenca del río Pato y valle de Balsillas -ZRCPB" el cual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El documento en mención concluye lo siguiente:
</t>
    </r>
    <r>
      <rPr>
        <b/>
        <sz val="11"/>
        <color theme="1"/>
        <rFont val="Arial Narrow"/>
        <family val="2"/>
      </rPr>
      <t xml:space="preserve">Traslape con Reserva Forestal de la Amazonía, </t>
    </r>
    <r>
      <rPr>
        <sz val="11"/>
        <color theme="1"/>
        <rFont val="Arial Narrow"/>
        <family val="2"/>
      </rPr>
      <t xml:space="preserve">autoridades competentes MADS y ANT
1. Presentación y validación de los polígonos y modificaciones propuestas por la entidad competente y comunidad (AMCOP).
2. Visto bueno (MADS, ANT y Corpoamazonia) del presente soporte técnico que justifique la solicitud de ANT a MADS para que mediante acto administrativo se corrijan los linderos del Acuerdo 018 de 1984 y precise los límites del área sustraída.
3. Ajuste y precisión de límites, mediante elaboración nueva cartografía por parte del proyecto.
4. Proyección de acto administrativo modificatorio del Acuerdo 018 de 1984, la Resolución 1925 de 2013 y demás disposiciones normativas, que recoja las correcciones técnicas de traslape o superposición y precise los linderos que corresponda.
5. Expedición del acto administrativo de precisión de linderos.
6. ANT deberá emitir un acto administrativo para ajustar los límites de la ZRC teniendo como base legal y técnica la precisión de límites que realice el MADS.
</t>
    </r>
    <r>
      <rPr>
        <b/>
        <sz val="11"/>
        <color theme="1"/>
        <rFont val="Arial Narrow"/>
        <family val="2"/>
      </rPr>
      <t>Traslape con áreas protegidas en límite departamental Caquetá – Huila,</t>
    </r>
    <r>
      <rPr>
        <sz val="11"/>
        <color theme="1"/>
        <rFont val="Arial Narrow"/>
        <family val="2"/>
      </rPr>
      <t xml:space="preserve"> autoridades competentes MADS y CAM
1. Acuerdo entre MADS Y CAM sobre las áreas protegidas regional y nacional. Proceso de Homologación en los términos del Decreto 2372 de 2010.
2. Acto administrativo que incluye ajuste de límites área protegida competencia de la CAM; proceso en el que ajustarán los límites para eliminar cruces con el Caquetá por lo que deberían coincidir con los límites departamentales.
</t>
    </r>
    <r>
      <rPr>
        <b/>
        <sz val="11"/>
        <color theme="1"/>
        <rFont val="Arial Narrow"/>
        <family val="2"/>
      </rPr>
      <t>Traslape con el PNN Cordillera de los Picachos,</t>
    </r>
    <r>
      <rPr>
        <sz val="11"/>
        <color theme="1"/>
        <rFont val="Arial Narrow"/>
        <family val="2"/>
      </rPr>
      <t xml:space="preserve"> autoridades competentes MADS, PNNC y AMCOP
Establecer un plan de trabajo entre la autoridad ambiental y la organización campesina que defina:
1. Verificación de límites en los predios No. 2, 4, 5, 6, y 8
2. Criterios de avalúo de la mejora No.1
3. Recuperación de predios pendientes por entregar al área protegida, predios No. 3 y 7.
</t>
    </r>
    <r>
      <rPr>
        <b/>
        <sz val="11"/>
        <color theme="1"/>
        <rFont val="Arial Narrow"/>
        <family val="2"/>
      </rPr>
      <t xml:space="preserve">PNR Miraflores Picachos El Parque Natural Regional Miraflores y Picachos, </t>
    </r>
    <r>
      <rPr>
        <sz val="11"/>
        <color theme="1"/>
        <rFont val="Arial Narrow"/>
        <family val="2"/>
      </rPr>
      <t>autoridades competentes AMCOP y ANT.
1. Verificación de la no presencia o dominio campesino en el área.
2. Ajuste del límites de la ZRC sobre el del área protegida
A</t>
    </r>
    <r>
      <rPr>
        <b/>
        <sz val="11"/>
        <color theme="1"/>
        <rFont val="Arial Narrow"/>
        <family val="2"/>
      </rPr>
      <t>mpliación ZRC hacia el Bajo Pato y colindancia con el Resguardo Altamira,</t>
    </r>
    <r>
      <rPr>
        <sz val="11"/>
        <color theme="1"/>
        <rFont val="Arial Narrow"/>
        <family val="2"/>
      </rPr>
      <t xml:space="preserve"> autoridades competentes Min Interior, ANT, AMCOP, MADS y ANT.
1. Certificación expedida por el Ministerio del Interior sobre la presencia o no de comunidades negras y/o indígenas en el área solicitada a sustraer.
2. Certificación expedida por la Agencia Nacional de Tierras, sobre la existencia de resguardos indígenas o tierras de las comunidades negras legalmente constituidos en el área solicitada a sustraer.
3. Certificación del uso del suelo expedida por el municipio de conformidad con el esquema de ordenamiento territorial – EOT vigente.
4. Número de predios identificados que hacen parte del área solicitada a sustraer.
5. Presentación documento técnico de sustracción
6. Viabilidad técnico- jurídica del estudio y soportes por parte de la ANT
7. Radicar la solicitud ante Ministerio de Ambiente y Desarrollo Sostenible
8. Expedición del acto administrativo que resuelve la solicitud de sustracción
9. Trámite y presentación por Secretaria Técnica de ANT ante su Consejo Directivo de la propuesta modificación Resolución 055 de 1997 para la inclusión del área sustraída a la ZRCPB.
En atención a los avances reportados y las evidencias suministradas, la acción de mejora continua presentó incumplimiento, toda vez que, se evidenció 1 de los 2 Informe actualización cartográfica polígonos Zonas de Reserva Campesina.</t>
    </r>
  </si>
  <si>
    <r>
      <rPr>
        <b/>
        <sz val="11"/>
        <color theme="1"/>
        <rFont val="Arial Narrow"/>
        <family val="2"/>
      </rPr>
      <t xml:space="preserve">14/07/2020.  </t>
    </r>
    <r>
      <rPr>
        <sz val="11"/>
        <color theme="1"/>
        <rFont val="Arial Narrow"/>
        <family val="2"/>
      </rPr>
      <t xml:space="preserve">Se consultó el sistema integrado de gestión de la Agencia, observándose que el  procedimiento ACCTI-P-010 COMPRA DIRECTA DE PREDIOS se encuentra en versión 2 con fecha del 03/08/2018. Ver enlace </t>
    </r>
    <r>
      <rPr>
        <sz val="11"/>
        <color rgb="FF0070C0"/>
        <rFont val="Arial Narrow"/>
        <family val="2"/>
      </rPr>
      <t xml:space="preserve">http://intranet.agenciadetierras.gov.co/wp-content/uploads/2018/08/ACCTI-P-010-COMPRA-DIRECTA-DE-PREDIOS-V2.pdf
</t>
    </r>
    <r>
      <rPr>
        <sz val="11"/>
        <rFont val="Arial Narrow"/>
        <family val="2"/>
      </rPr>
      <t>En atención a los avances reportados y las evidencias suministradas, la acción de mejora continua presentó incumplimiento, toda vez que, no se evidenció la actualización del procedimiento.</t>
    </r>
  </si>
  <si>
    <r>
      <rPr>
        <b/>
        <sz val="11"/>
        <color theme="1"/>
        <rFont val="Arial Narrow"/>
        <family val="2"/>
      </rPr>
      <t xml:space="preserve">14/07/2020. </t>
    </r>
    <r>
      <rPr>
        <sz val="11"/>
        <color theme="1"/>
        <rFont val="Arial Narrow"/>
        <family val="2"/>
      </rPr>
      <t xml:space="preserve">Se consultó el sistema integrado de gestión de la Agencia, observándose la disponibilidad de la forma ACCTI-F-020 Lista de Chequeo versión 2 del 26/06/2020. Ver enlace </t>
    </r>
    <r>
      <rPr>
        <sz val="11"/>
        <color rgb="FF0070C0"/>
        <rFont val="Arial Narrow"/>
        <family val="2"/>
      </rPr>
      <t xml:space="preserve">http://intranet.agenciadetierras.gov.co/index.php/acceso-a-la-propiedad-de-la-tierra-y-los-territorios/
</t>
    </r>
    <r>
      <rPr>
        <sz val="1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</si>
  <si>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Se observaron soportes asociados a la realización de la capacitación sobre el proceso de compra directa y adjudicación, a saber, presentación y asistencia por teams del 08/04/2020. 
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</si>
  <si>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30/06/2020 Avences frente a la actividad
Predio EL BADO: </t>
    </r>
    <r>
      <rPr>
        <sz val="11"/>
        <color theme="1"/>
        <rFont val="Arial Narrow"/>
        <family val="2"/>
      </rPr>
      <t xml:space="preserve">La actividad quedo cumplida  la   ORIP realizó el registro en el antecedente del predio  y se realizó el envio del memorado con el  expedienete a la Subdirección de administración de tierras para que  inicie la recuperación del predio.  (se anexa memorando).
</t>
    </r>
    <r>
      <rPr>
        <b/>
        <sz val="11"/>
        <color theme="1"/>
        <rFont val="Arial Narrow"/>
        <family val="2"/>
      </rPr>
      <t>Predio VILLA DIANA:</t>
    </r>
    <r>
      <rPr>
        <sz val="11"/>
        <color theme="1"/>
        <rFont val="Arial Narrow"/>
        <family val="2"/>
      </rPr>
      <t>La actividad quedo cumplida  la   ORIP realizó el registro en el antecedente del predio  y se realizó el envio del memorado con el  expedienete a la Subdirección de administración de tierras para que  inicie la recuperación del predio.  (se anexa memorando).</t>
    </r>
    <r>
      <rPr>
        <b/>
        <sz val="11"/>
        <color theme="1"/>
        <rFont val="Arial Narrow"/>
        <family val="2"/>
      </rPr>
      <t xml:space="preserve">
</t>
    </r>
    <r>
      <rPr>
        <sz val="11"/>
        <color theme="1"/>
        <rFont val="Arial Narrow"/>
        <family val="2"/>
      </rPr>
      <t xml:space="preserve">
</t>
    </r>
    <r>
      <rPr>
        <b/>
        <sz val="11"/>
        <color theme="1"/>
        <rFont val="Arial Narrow"/>
        <family val="2"/>
      </rPr>
      <t>Predio SANTA INES:</t>
    </r>
    <r>
      <rPr>
        <sz val="11"/>
        <color theme="1"/>
        <rFont val="Arial Narrow"/>
        <family val="2"/>
      </rPr>
      <t xml:space="preserve"> 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Inés.</t>
    </r>
  </si>
  <si>
    <r>
      <t>30/06/2020 Avances frente  ala actividad
Predio EL BADO:</t>
    </r>
    <r>
      <rPr>
        <sz val="11"/>
        <color theme="1"/>
        <rFont val="Arial Narrow"/>
        <family val="2"/>
      </rPr>
      <t xml:space="preserve">Se da cumplimiento de la actividad  con el envió del  expedidiente a la Subdirección de Administración de tierras ,  bajo el memorando  20204100128183  con fecha 26 de junio de 2020, para dar inicio a la recuperación material del predio.
</t>
    </r>
    <r>
      <rPr>
        <b/>
        <sz val="11"/>
        <color theme="1"/>
        <rFont val="Arial Narrow"/>
        <family val="2"/>
      </rPr>
      <t xml:space="preserve"> ( se anexa memorando )</t>
    </r>
    <r>
      <rPr>
        <sz val="11"/>
        <color theme="1"/>
        <rFont val="Arial Narrow"/>
        <family val="2"/>
      </rPr>
      <t xml:space="preserve">
</t>
    </r>
    <r>
      <rPr>
        <b/>
        <sz val="11"/>
        <color theme="1"/>
        <rFont val="Arial Narrow"/>
        <family val="2"/>
      </rPr>
      <t xml:space="preserve">Predio  VILLA DIANA: </t>
    </r>
    <r>
      <rPr>
        <sz val="11"/>
        <color theme="1"/>
        <rFont val="Arial Narrow"/>
        <family val="2"/>
      </rPr>
      <t>Se da cumplimiento de la actividad  con el envió del  expedidiente a la Subdirección de Administración de tierras ,  bajo el memorando  20204100128003  con fecha 26 de junio de 2020, para dar inicio a la recuperación material del predio.</t>
    </r>
    <r>
      <rPr>
        <b/>
        <sz val="11"/>
        <color theme="1"/>
        <rFont val="Arial Narrow"/>
        <family val="2"/>
      </rPr>
      <t>( se anexa memorando).</t>
    </r>
    <r>
      <rPr>
        <sz val="11"/>
        <color theme="1"/>
        <rFont val="Arial Narrow"/>
        <family val="2"/>
      </rPr>
      <t xml:space="preserve">
</t>
    </r>
    <r>
      <rPr>
        <b/>
        <sz val="11"/>
        <color theme="1"/>
        <rFont val="Arial Narrow"/>
        <family val="2"/>
      </rPr>
      <t xml:space="preserve">Predio SANTA INES: </t>
    </r>
    <r>
      <rPr>
        <sz val="11"/>
        <color theme="1"/>
        <rFont val="Arial Narrow"/>
        <family val="2"/>
      </rPr>
      <t>como se había informado anteriormente, se emitió Acto Administrativo de corrección de actuación adminsitrativa el cual se encuentra en proceso de notificación personal, pero que ante la pandemia quedo en estado suspendido por Decreto Presidencial que suspendió términos para notificaciones. Por lo anterior cuando se levanten las restricciones, se continuara con la notificación de este acto administrativo y el de revocatoria de las cuotas partes del predio Santa Iné</t>
    </r>
    <r>
      <rPr>
        <b/>
        <sz val="11"/>
        <color theme="1"/>
        <rFont val="Arial Narrow"/>
        <family val="2"/>
      </rPr>
      <t>s.</t>
    </r>
    <r>
      <rPr>
        <sz val="11"/>
        <color theme="1"/>
        <rFont val="Arial Narrow"/>
        <family val="2"/>
      </rPr>
      <t xml:space="preserve">
</t>
    </r>
  </si>
  <si>
    <r>
      <rPr>
        <b/>
        <sz val="11"/>
        <color rgb="FF000000"/>
        <rFont val="Arial Narrow"/>
        <family val="2"/>
      </rPr>
      <t xml:space="preserve">30/06/2020l 
</t>
    </r>
    <r>
      <rPr>
        <sz val="11"/>
        <color rgb="FF000000"/>
        <rFont val="Arial Narrow"/>
        <family val="2"/>
      </rPr>
      <t xml:space="preserve"> La  Subdirección de Acceso a Tierras en Zonas Focalizadas , reitera que no es la responsable de la  estructiración de un formato para el seguimiento de los fallos judiciales, toda vez que estas solicitudes para dar cumplimiento son remitidas por memorando por parte de la Oficina Jurídica. Por lo anterior el formato lo debería establecer la Oficona Jurídica , para realizar el respectivo seguimiento a los fallos judiciales,</t>
    </r>
    <r>
      <rPr>
        <b/>
        <sz val="11"/>
        <color rgb="FF000000"/>
        <rFont val="Arial Narrow"/>
        <family val="2"/>
      </rPr>
      <t xml:space="preserve"> se envió correo el 2 de julio de 2020  a la oficina de control interno donde se evicencio que la DAT no formulo esta actividad.</t>
    </r>
  </si>
  <si>
    <r>
      <t xml:space="preserve">La Subdirección hace entrega del informe de seguimiento al Dialogo,  con corte al 30 de junio de 2020, donde se encuentra la gestión realizada y los compromisos  adquiridos por la Subdirección frente al caso del predio el mediecito . El informe fue elaborado por el Profesional Wilson Carrascal ,  contratista de la Subdirección  </t>
    </r>
    <r>
      <rPr>
        <b/>
        <sz val="11"/>
        <color theme="1"/>
        <rFont val="Arial Narrow"/>
        <family val="2"/>
      </rPr>
      <t>(se anexa informe y acta de reunión del 10 de junio de 2020).</t>
    </r>
  </si>
  <si>
    <r>
      <rPr>
        <b/>
        <sz val="11"/>
        <color theme="1"/>
        <rFont val="Arial Narrow"/>
        <family val="2"/>
      </rPr>
      <t>se adjunta informe de desembolso A</t>
    </r>
    <r>
      <rPr>
        <sz val="11"/>
        <color theme="1"/>
        <rFont val="Arial Narrow"/>
        <family val="2"/>
      </rPr>
      <t xml:space="preserve"> corte del mes de junio de 2020 ,   no se ha realizado el desembolso  de los recursos para la implemetación del proyecto productivo , toda vez que la entidad se encuentra   en  busca  de  una solución  frente a los hechos  relacionados con el predio adquirido por los beneficiarios del proyecto. 
 Por lo anterior se anexa acta de reunión realizada el día 10 de  junio de 2020 donde quedo como compromiso por parte de  la Subdirección de Acceso a  Tierras en Zonas  Focalizadas ,  la elaboración de un informe sobre  las condiciones técnicas, ambientales y jurídicas del predio, así como del proyecto productivo,con base en este informe, se realizará una propuesta al Director de Asuntos Étnicos, con el fin  de avanzar en la búsqueda de una solución al caso en particular. ( se anexa acta del 10 de junio de 2020)</t>
    </r>
  </si>
  <si>
    <r>
      <rPr>
        <b/>
        <sz val="11"/>
        <color theme="1"/>
        <rFont val="Arial Narrow"/>
        <family val="2"/>
      </rPr>
      <t xml:space="preserve">14/07/2020.  </t>
    </r>
    <r>
      <rPr>
        <sz val="11"/>
        <color theme="1"/>
        <rFont val="Arial Narrow"/>
        <family val="2"/>
      </rPr>
      <t>Se observó el documento INFORME ESTADO DESEMBOLSOS. PROCESO SIT C1-CAU-POP-019 PREDIOS “EL MEDIECITO, POTRERO DE LA CASA Y LAS PALMERAS, el cual indica que, (...) en el marco del proyecto C1-CAU-POP-019 de la Convocatoria Pública INCODER SIT-01-2009, en la cual se da cuenta, del estado actual de los desembolsos efectuados en su momento por el extinto INCODER, manifestando:
“</t>
    </r>
    <r>
      <rPr>
        <i/>
        <sz val="11"/>
        <color theme="1"/>
        <rFont val="Arial Narrow"/>
        <family val="2"/>
      </rPr>
      <t>Como podemos observar en el cuadro de pagos, se realizaron los desembolsos de los gastos notariales y predio, pendiente el giro del apoyo al proyecto productivo, el cual y de acuerdo al cuadro de observaciones, no se envió a pago el proyecto productivo, debido a que se presenta una invasión del predio por parte del resguardo Quintana. (…) El proyecto del asunto se encuentra en nuestro archivo de acreedores varios, con reserva por valor de $53.361.718 para implementación del proyecto productivo</t>
    </r>
    <r>
      <rPr>
        <sz val="11"/>
        <color theme="1"/>
        <rFont val="Arial Narrow"/>
        <family val="2"/>
      </rPr>
      <t>”.
En atención a los avances reportados y las evidencias suministradas, la acción de mejora continua presentó incumplimiento, dado que, si bien se allegó el Informe del estado de desembolso, como lo establece la unidad de medida de la presente acción, el cual indica lo expuesto en el párrafo anterior, es preciso señalar que, según los resultados evidenciados en la AMC-339 no se ha dado una solución de fondo a las 13 familias, por tanto, este informe de desembolsos debe surtir efecto posterior al cumplimiento de la AMC-339.</t>
    </r>
  </si>
  <si>
    <t>Se realizó jornada de capacitación de los procesos de compra de predios y formalización de la propiedad colectiva en beneficio de Comunidades Étnicas dirigido al Equipo a cargo de los procesos de planeación de la DAE, el día 14 de noviembre de 2019.   Evidencia H10. Presentación poder point y listado de asistencia.</t>
  </si>
  <si>
    <r>
      <t xml:space="preserve">En cumplimiento a la Sentencia T 052 de 2017 en el marco del convenio de cooperación 943 de 2019, se incuyó como producto el ajuste y/o actualización del estudio de sustracción de la Zona de Reserva Forestal los Motilones y  el Plan de Desarrollo sostenible para la constitución de la Zona de Reserva Campesina del Catatumbo. Entre tanto la actual coyuntura ha motivado la adopción de metodologías virtuales para avanzar en el cumplimiento de las órdenes de la Sentencia T – 052 de 2017, en perspectiva de las actividades inherentes a la actualización del Plan de Desarrollo Sostenible de la Zona de Reserva Campesina en proceso de constitución del Catatumbo. En tal sentido, previa coordinación ANT / ASCAMCAT / Pontificia Universidad Javeriana Cali – Instituto de Estudios Interculturales, a la fecha se han logrado realizar veinticinco (25) encuentros virtuales con diferentes actores institucionales según se relaciona a continuación: Alcaldías Municipales de Hacarí, San Calixto, Tibú, El Carmen, Teorama, Convención y el Tarra, Defendoría del Pueblo, Agencia de Renovación del Territorio y personeria Municipales anteriormente citadas.
</t>
    </r>
    <r>
      <rPr>
        <b/>
        <sz val="11"/>
        <color theme="1"/>
        <rFont val="Arial Narrow"/>
        <family val="2"/>
      </rPr>
      <t>Evidencias: Estudiose entregarán el 3 de julio de 2020. de Sustracción Catatumbo, Plan de Desarrollo Sostenible del Catatumbo, Informe de cumplimiento Sentencia T052 de 2017.</t>
    </r>
  </si>
  <si>
    <r>
      <rPr>
        <b/>
        <sz val="11"/>
        <color theme="1"/>
        <rFont val="Arial Narrow"/>
        <family val="2"/>
      </rPr>
      <t>Se adjunta Gestión: A</t>
    </r>
    <r>
      <rPr>
        <sz val="11"/>
        <color theme="1"/>
        <rFont val="Arial Narrow"/>
        <family val="2"/>
      </rPr>
      <t xml:space="preserve">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</si>
  <si>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rPr>
        <b/>
        <sz val="11"/>
        <color theme="1"/>
        <rFont val="Arial Narrow"/>
        <family val="2"/>
      </rPr>
      <t xml:space="preserve">Se adjunta Gestión: </t>
    </r>
    <r>
      <rPr>
        <sz val="11"/>
        <color theme="1"/>
        <rFont val="Arial Narrow"/>
        <family val="2"/>
      </rPr>
      <t xml:space="preserve">Acciones cumplimiento de pólizas 2019: se verifico el cumplimiento de la constitución de la póliza de cumplimiento y se elaboraron y tramitaron los respectivos informes de supervisión a fin de que se adelantara por parte de la Oficina de Contratos el procedimiento administrativo correspondiente. 
Acciones cumplimiento de pólizas 2020: Las acciones desplegadas por parte de la Subdirección de Administración de Tierras de la Nación como supervisor de los contratos de arrendamiento suscritos sobre los bienes baldíos de naturaleza reservados de la Nación, estuvieron encaminadas a requerir hasta por 2 veces el cumplimiento de la obligación contenida en los respectivos contratos de arrendamiento y relacionados con la constitución de la póliza de cumplimiento que debe amparar los mismos. De la misma manera se han verificado y tramitado las pólizas allegadas para su aprobación por parte de la oficina de contratos; de otra parte, a aquellas pólizas allegadas y que no cumplen con la totalidad de los requisitos para su aprobación se les ha requerido puntualizando que deben corregir y como las deben allegar y finalmente aquellos arrendatarios que no han remitido la correspondiente póliza se les ha proyectado y enviado informe de supervisión por el presunto incumplimiento como corresponde. </t>
    </r>
  </si>
  <si>
    <r>
      <t>Frente al cumplimiento de las acciones encaminadas a generar acciones en relación con los casos en mora, tal y como se estableció en las actividades se realizaron las mesas técnicas de revisicón de cada uno de los casos revisados por la Contraloría. Resultado del cual se definiron las acciones judiciales a llevar a cabo las cuales a la fecha se encuentran en cabeza del Doctor oscar Ibañez. Frente a estas acciones judiciales se generaron informes de las  acciones adelantadas, que se adjuntan al presente.</t>
    </r>
    <r>
      <rPr>
        <b/>
        <sz val="11"/>
        <color theme="1"/>
        <rFont val="Arial Narrow"/>
        <family val="2"/>
      </rPr>
      <t xml:space="preserve"> Se adjuntan los 2 informes y listado de asistencia.</t>
    </r>
  </si>
  <si>
    <r>
      <rPr>
        <b/>
        <sz val="11"/>
        <color theme="1"/>
        <rFont val="Arial Narrow"/>
        <family val="2"/>
      </rPr>
      <t xml:space="preserve">14/07/2020. </t>
    </r>
    <r>
      <rPr>
        <sz val="11"/>
        <color theme="1"/>
        <rFont val="Arial Narrow"/>
        <family val="2"/>
      </rPr>
      <t xml:space="preserve">La Dirección de Acceso a Tierras suministró los siguientes documentos:
</t>
    </r>
    <r>
      <rPr>
        <b/>
        <sz val="11"/>
        <color theme="1"/>
        <rFont val="Arial Narrow"/>
        <family val="2"/>
      </rPr>
      <t>INFORME REVISIÓN CASOS DE MOROSIDAD PREDIOS ISLAS DEL ROSARIO, IDENTIFICADOS EN EL MARCO DE AUDITORIA FINANCIERA 2018</t>
    </r>
    <r>
      <rPr>
        <sz val="11"/>
        <color theme="1"/>
        <rFont val="Arial Narrow"/>
        <family val="2"/>
      </rPr>
      <t xml:space="preserve">, con corte a marzo del 2020,  el cual da cuenta de las acciones judiciales y administrativas, llevadas a cabo por las diferentes dependencias de la Agencia, en relación con los predios de las Islas del Rosario que presentan una mora superior a 90 días.  Así mismo, recopila las gestiones adelantadas en las reuniones del 10, 16, 24 y 31 de julio 2019 en las cuales se realizaron tres distinciones en aras de determinar las acciones a seguir con criterios unificados, así: </t>
    </r>
    <r>
      <rPr>
        <b/>
        <sz val="11"/>
        <color theme="1"/>
        <rFont val="Arial Narrow"/>
        <family val="2"/>
      </rPr>
      <t>1. Contratos Vigentes:</t>
    </r>
    <r>
      <rPr>
        <sz val="11"/>
        <color theme="1"/>
        <rFont val="Arial Narrow"/>
        <family val="2"/>
      </rPr>
      <t xml:space="preserve"> se debe iniciar procedimiento administrativo de incumplimiento, el cual debe finalizar con un acto administrativo en el que se determine el valor adeudado. Con este acto administrativo, notificado y una vez se encuentre en firme se debe iniciar proceso persuasivo y finalmente jurisdicción coactiva. </t>
    </r>
    <r>
      <rPr>
        <b/>
        <sz val="11"/>
        <color theme="1"/>
        <rFont val="Arial Narrow"/>
        <family val="2"/>
      </rPr>
      <t>2. Contratos terminados</t>
    </r>
    <r>
      <rPr>
        <sz val="11"/>
        <color theme="1"/>
        <rFont val="Arial Narrow"/>
        <family val="2"/>
      </rPr>
      <t xml:space="preserve"> </t>
    </r>
    <r>
      <rPr>
        <b/>
        <sz val="11"/>
        <color theme="1"/>
        <rFont val="Arial Narrow"/>
        <family val="2"/>
      </rPr>
      <t>dentro de los dos años</t>
    </r>
    <r>
      <rPr>
        <sz val="11"/>
        <color theme="1"/>
        <rFont val="Arial Narrow"/>
        <family val="2"/>
      </rPr>
      <t xml:space="preserve"> contados a partir del día siguiente a la terminación del contrato, acción de controversias contractuales) </t>
    </r>
    <r>
      <rPr>
        <b/>
        <sz val="11"/>
        <color theme="1"/>
        <rFont val="Arial Narrow"/>
        <family val="2"/>
      </rPr>
      <t>3. Contratos terminados hace más de dos años</t>
    </r>
    <r>
      <rPr>
        <sz val="11"/>
        <color theme="1"/>
        <rFont val="Arial Narrow"/>
        <family val="2"/>
      </rPr>
      <t xml:space="preserve"> en los cuales el antiguo arrendatario no haya hecho la entrega material del bien. Se debe presentar demanda solicitando la restitución del bien inmueble arrendado (art 384 CGP) o acción de reparación directa según estime la oficina jurídica. Estos casos corresponden a los contratos no subrogados por el INCODER, que al momento de la creación de la Agencia ya no se encontraban vigentes y respecto de los cuáles solo se reportó a Secretaría General en actas una cartera. En este entendido se analizaron los siguientes casos: PREDIO ISLA DEL PIRATA, CTO 003-09 ARCA DE NOE y CTO 002-09 KOKOMO, CTO 003-016 TERRENO BALDIO SIN NOMBRE CONOCIDO, CTO 010-09 LA GOLETA, CTO 026-08 MYKONOS, CTO 012-09 ANTARES y CTO 025-08 PELICANO, CTO 178-07 CASABLANCA, CTO 027-08 JULIANA, CTO 008-08 PUNTA NATIVA, COCOLOCO y SANTA LUCIA DE LOS PAJARALES.  Resultado de las mesas técnicas, las dependencias participantes definieron las acciones judiciales a seguir para cada caso y que a partir de la finalización de la revisión quedarán en cabeza de la oficina jurídica, así: CTO 008 – 07 ISLA DEL PIRATA, CTO 003-09 ARCA DE NOE y CTO 002-09 KOKOMO, CTO 003-016 TERRENO BALDIO SIN NOMBRE CONOCIDO, CTO 010-09 LA GOLETA, CTO 026-08 MYKONOS, CTO 012-09 ANTARES, CTO 025-08 PELICANO, CTO 178-07 CASABLANCA, CTO 027-08 JULIANA, CTO 008-08 PUNTA NATIVA, COCOLOCO, SANTA LUCIA DE LOS PAJARALES y CAREY Y MEDIA NARANJA. Posterior a la realización de las mesas técnicas, esta Subdirección solicitó a la Oficina Jurídica el informe relacionado con el avance de las acciones judiciales, respuesta que fue allegada con mediante el memorando con radicado No. 20204000056133.
</t>
    </r>
    <r>
      <rPr>
        <b/>
        <sz val="11"/>
        <color theme="1"/>
        <rFont val="Arial Narrow"/>
        <family val="2"/>
      </rPr>
      <t xml:space="preserve">INFORME ACCIONES JUDICIALES EN EL CASO ISLAS DE NUESTRA SEÑORA DEL ROSARIO Y SAN BERNARDO, </t>
    </r>
    <r>
      <rPr>
        <sz val="11"/>
        <color theme="1"/>
        <rFont val="Arial Narrow"/>
        <family val="2"/>
      </rPr>
      <t>documento que contiene el contexto general del caso y las acciones judiciales por parte de la ANT.
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</si>
  <si>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ACCIONES POLIZAS 2019</t>
    </r>
    <r>
      <rPr>
        <sz val="11"/>
        <color theme="1"/>
        <rFont val="Arial Narrow"/>
        <family val="2"/>
      </rPr>
      <t xml:space="preserve">, el cual se relacionan 40 predios que se encontraban en vigencia y se solicitó, al Grupo de Gestión Contractual,  el inicio de la actuación administrativa por los presuntos incumplimientos, especialmente por los relacionados con pólizas de cumplimiento en la vigencia 2019 y estado en mora en canones.
</t>
    </r>
    <r>
      <rPr>
        <b/>
        <sz val="11"/>
        <color theme="1"/>
        <rFont val="Arial Narrow"/>
        <family val="2"/>
      </rPr>
      <t>ACCIONES POLIZAS 2020,</t>
    </r>
    <r>
      <rPr>
        <sz val="11"/>
        <color theme="1"/>
        <rFont val="Arial Narrow"/>
        <family val="2"/>
      </rPr>
      <t xml:space="preserve"> el cual detalla la gestión realizada a partir de los 50 Primeros requerimientos generales para cumplimiento constitución de póliza mediante radicados. De dicha gestión, fueron remitidas 10 pólizas, al Grupo de Gestión Contractual, para el trámite de aprobación de las pólizas de cumplimiento allegadas por los arrendatarios, de las cuales, el Grupo de trabajo en mención, dio tramite de aprobación 4.  Posteriormente, se requirió por segunda vez a los 22 arrendatarios que no respondieron al primer requerimiento.  Con relación a los 13 predios que a la fecha no han allegado la póliza de cumplimiento, a pesar del primer y segundo requerimientos enviados, se han generado informes de presunto incumplimiento por medio de radicado No. 20204300129143 el cual se encuentra actualmente en trámite.
La actividad presentó avances de gestión documentados.</t>
    </r>
  </si>
  <si>
    <r>
      <t>Hallazgo 21. Convenio de Asociación No. 912 de 2018 Corporación PCN- Hileros.</t>
    </r>
    <r>
      <rPr>
        <sz val="11"/>
        <color indexed="8"/>
        <rFont val="Arial Narrow"/>
        <family val="2"/>
      </rPr>
      <t xml:space="preserve"> La ejecución de este convenio le compete a la Corporación PCN. La ANT es un colaborador en la consecución del objeto contractual para aportar lo relacionado con las funciones propias de la misma; no obstante, se evidenció que no se cumplió a cabalidad, así:</t>
    </r>
    <r>
      <rPr>
        <b/>
        <sz val="11"/>
        <color indexed="8"/>
        <rFont val="Arial Narrow"/>
        <family val="2"/>
      </rPr>
      <t xml:space="preserve">
1.</t>
    </r>
    <r>
      <rPr>
        <sz val="11"/>
        <color indexed="8"/>
        <rFont val="Arial Narrow"/>
        <family val="2"/>
      </rPr>
      <t xml:space="preserve"> No existen actividades de supervisión técnica y financiera desde el inicio (1° de agosto) hasta el informe del periodo noviembre 2018 – enero de 2019, en donde la supervisora detecta que, entre otros:
• En el informe de ejecución presentado en el mes de noviembre y febrero, la Corporación Afrocolombiana Hileros no reportó balance financiero de ejecución.
• Se advierten debilidades en las revisiones jurídicas y en la proyección de documentos
• Se observa poca receptividad por parte de la Corporación frente a los procedimientos y lineamientos de la ANT en materia de titulación colectiva. 
</t>
    </r>
    <r>
      <rPr>
        <b/>
        <sz val="11"/>
        <color indexed="8"/>
        <rFont val="Arial Narrow"/>
        <family val="2"/>
      </rPr>
      <t>2.</t>
    </r>
    <r>
      <rPr>
        <sz val="11"/>
        <color indexed="8"/>
        <rFont val="Arial Narrow"/>
        <family val="2"/>
      </rPr>
      <t xml:space="preserve"> A la fecha no se observan otros informes formales de supervisión técnica y financiera, que muestre avance en el cumplimiento de las obligaciones pactadas en el convenio, en el Plan Operativo y el Cronograma de Trabajo. A la fecha se desconoce el grado de avance porcentual del Convenio y su rezago con relación al cronograma. También se desconoce las cantidades de productos a entregar de acuerdo al Plan Operativo.
</t>
    </r>
    <r>
      <rPr>
        <b/>
        <sz val="11"/>
        <color indexed="8"/>
        <rFont val="Arial Narrow"/>
        <family val="2"/>
      </rPr>
      <t xml:space="preserve">3. </t>
    </r>
    <r>
      <rPr>
        <sz val="11"/>
        <color indexed="8"/>
        <rFont val="Arial Narrow"/>
        <family val="2"/>
      </rPr>
      <t xml:space="preserve">La supervisión se pactó realizarla en forma conjunta (Clausula Décima Cuarta del Convenio) y solo se evidencia la participación de la ANT.
</t>
    </r>
    <r>
      <rPr>
        <b/>
        <sz val="11"/>
        <color indexed="8"/>
        <rFont val="Arial Narrow"/>
        <family val="2"/>
      </rPr>
      <t xml:space="preserve">4. </t>
    </r>
    <r>
      <rPr>
        <sz val="11"/>
        <color indexed="8"/>
        <rFont val="Arial Narrow"/>
        <family val="2"/>
      </rPr>
      <t xml:space="preserve">La carpeta que contiene los documentos del Convenio se encuentra incompleta y desactualizada, lo cual denota que el supervisor asignado no envía al expediente contractual todos los soportes, informes, cronogramas, actas y demás documentos asociados a la ejecución del Convenio, lo cual dificulta la revisión de las obligaciones establecidas en las cláusulas contractuales.
</t>
    </r>
    <r>
      <rPr>
        <b/>
        <sz val="11"/>
        <color indexed="8"/>
        <rFont val="Arial Narrow"/>
        <family val="2"/>
      </rPr>
      <t>5.</t>
    </r>
    <r>
      <rPr>
        <sz val="11"/>
        <color indexed="8"/>
        <rFont val="Arial Narrow"/>
        <family val="2"/>
      </rPr>
      <t xml:space="preserve"> De acuerdo con el anexo remitido por la ANT, solo se priorizaron 29 Consejos Comunitarios, de un total de 50; se observa que esto no se evidencia en el Acta de Comité que aprueba las priorizaciones, de conformidad con la Cláusula Segunda del Convenio, necesarios para realizar la Titulación colectiva de tierras de Comunidades Negras. 
La falta de un control y seguimiento adecuado y oportuno del Convenio, conlleva un posible incumplimiento de la totalidad de las obligaciones pactadas.
</t>
    </r>
    <r>
      <rPr>
        <sz val="11"/>
        <color theme="1"/>
        <rFont val="Arial Narrow"/>
        <family val="2"/>
      </rPr>
      <t xml:space="preserve">
</t>
    </r>
  </si>
  <si>
    <r>
      <rPr>
        <b/>
        <sz val="11"/>
        <color theme="1"/>
        <rFont val="Arial Narrow"/>
        <family val="2"/>
      </rPr>
      <t xml:space="preserve">14/07/2020. </t>
    </r>
    <r>
      <rPr>
        <sz val="11"/>
        <color theme="1"/>
        <rFont val="Arial Narrow"/>
        <family val="2"/>
      </rPr>
      <t xml:space="preserve"> Se observó el documento "INFORME DE SEGUIMIENTO AL PROCESO DE DIALOGO CON EL FIN DE RETORNAR A SUS PROPIETARIOS BENEFICIADOS POR EL SUBSIDIO. PROCESO SIT C1-CAU-POP-019 PREDIOS “EL MEDIECITO, POTRERO DE LA CASA Y LAS PALMERAS”, el cual contiene la gestión adelantada  mediante reuniones realizadas el 28/01/2020 , 04/03/2020 y 10/06/2020.  Igualmente, el documento concluye que,  "frente a las actividades en cabeza de la SATZF, a la fecha nos encontramos construyendo el informe de las características técnicas ambientales, proyecto productivo a
implementar y jurídicas respecto al predio adjudicado El Mediecito, para lo cual nos encontramos adelantando la gestión documental y análisis de la información que repone en el aplicativo SIT frente al predio". Cabe señalar que, solo fue suministrada el acta de la reunión realizada el 10/06/2020.
En atención a los avances reportados y las evidencias suministradas, la acción de mejora continua presentó incumplimiento, dado que, si bien se allegó un informe de seguimiento, como lo establece la unidad de medida de la presente acción, este documento no determina una solución de fondo a las 13 familias beneficiarias, compila las gestiones adelantas y los compromisos adquiridos con el fin de atender dicha situación, 
</t>
    </r>
    <r>
      <rPr>
        <b/>
        <sz val="11"/>
        <color theme="1"/>
        <rFont val="Arial Narrow"/>
        <family val="2"/>
      </rPr>
      <t xml:space="preserve">
15/07/2020. </t>
    </r>
    <r>
      <rPr>
        <sz val="11"/>
        <color theme="1"/>
        <rFont val="Arial Narrow"/>
        <family val="2"/>
      </rPr>
      <t>Frente a las observaciones allegadas por la DAT,  se denotan debilidades en la formulación de la acción, toda vez que, la descripción de la misma indica que se realizará "seguimiento al proceso de dialogo con el fin de retornar a sus propietarios beneficiados por el subsidio", sin embargo, la unidad de medida no garantiza el cumplimiento de la misma, en el entendido que solo se planificó un informe, el cual fue elaborado, sin embargo, este no concluye si fue retornado el predio a sus propietarios.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su unidad de medida, con el fin de garantizar el seguimiento en el tiempo  que conlleve la solución del conflicto.</t>
    </r>
  </si>
  <si>
    <r>
      <t xml:space="preserve">Se realizaron tres (3) reuniones en las fechas 30 de septiembre 2019, 8 de octubre 2019 y 5 de noviembre 2019, cuyo objetivo fue realizar un análisis de la variación de las causales que motivaron la Resolución 6060. Como resultado de estas reuniones se generó un  Informe de </t>
    </r>
    <r>
      <rPr>
        <b/>
        <sz val="11"/>
        <color theme="1"/>
        <rFont val="Arial Narrow"/>
        <family val="2"/>
      </rPr>
      <t>Justificación de las razones fácticas y jurídicas que obligó a replantear la expedición de la resolución 6060 de 2018.</t>
    </r>
    <r>
      <rPr>
        <sz val="11"/>
        <color theme="1"/>
        <rFont val="Arial Narrow"/>
        <family val="2"/>
      </rPr>
      <t xml:space="preserve"> Ver anexos: 
</t>
    </r>
    <r>
      <rPr>
        <u/>
        <sz val="11"/>
        <color theme="1"/>
        <rFont val="Arial Narrow"/>
        <family val="2"/>
      </rPr>
      <t xml:space="preserve">Listados asistencias de reuniones
Informe reuniones_res 6060
Justificación replanteo de expedición de la resolución 6060 de 2018.
</t>
    </r>
    <r>
      <rPr>
        <sz val="11"/>
        <color theme="1"/>
        <rFont val="Arial Narrow"/>
        <family val="2"/>
      </rPr>
      <t xml:space="preserve">Con lo expuesto anteriormente, se da cumplimento a la acción de mejora.
Por otra parte, conforme a lo señalado en la Resolución No. 915 de 2020 la DGOSP ha ordenado mediante Orfeo número 20202000031143 de fecha 24 de febrero de 2020 a la Subdirección de Planeación Operativa (SPO) “la importancia de contar con el análisis de costo eficiencia de los Planes ya formulados, por lo que solicito su colaboración para obtener el concepto de continuar o no con los mismos bajo el modelo de oferta, en especial, los municipios a los que hace referencia la Resolución 6060 de 2018”.
Evidencia: </t>
    </r>
    <r>
      <rPr>
        <u/>
        <sz val="11"/>
        <color theme="1"/>
        <rFont val="Arial Narrow"/>
        <family val="2"/>
      </rPr>
      <t>Orfeo número 20202000031143 de fecha 24 de febrero de 2020</t>
    </r>
    <r>
      <rPr>
        <sz val="11"/>
        <color theme="1"/>
        <rFont val="Arial Narrow"/>
        <family val="2"/>
      </rPr>
      <t xml:space="preserve">
</t>
    </r>
    <r>
      <rPr>
        <b/>
        <sz val="11"/>
        <color theme="1"/>
        <rFont val="Arial Narrow"/>
        <family val="2"/>
      </rPr>
      <t>Nota:</t>
    </r>
    <r>
      <rPr>
        <sz val="11"/>
        <color theme="1"/>
        <rFont val="Arial Narrow"/>
        <family val="2"/>
      </rPr>
      <t xml:space="preserve"> Las evidencias antes presentadas para vigencia 2019 fueron dadas en el mes de enero del presente año, sin embargo, al revisar que aún seguían como NO subsanadas se procedió a dar nuevamente las evidencias y reporte de las acciones realizadas, como evidencia se adjuntan los correos enviados a la Oficina de Control Interno, referente al seguimiento vigencia 2019. Ver anexos: 
</t>
    </r>
    <r>
      <rPr>
        <u/>
        <sz val="11"/>
        <color theme="1"/>
        <rFont val="Arial Narrow"/>
        <family val="2"/>
      </rPr>
      <t>Respuesta a obs de Seg PMI V130120
Respuesta a observaciones del Plan de mejoramiento CGR
Respuesta reporte a corte 2019</t>
    </r>
  </si>
  <si>
    <r>
      <t xml:space="preserve">Se elaboró y se suscribió por parte de la Directora General la Resolución No, 915 de 2020.
En ese orden, dispone los incisos 4 y 5 del artículo 9 de la Resolución No 915 de 2020, los momentos que constituyen los POSPR: i) El primero denominado POSPR Operativo (previo al barrido predial masivo), construido durante la fase de formulación de la ruta metodológica, a partir de la información segundaria disponible y recolectada por intermedio de los ejercicios de articulación institucional y comunitarios, teniendo como objetivo principal, determinar la viabilidad de la intervención de la ANT en el municipio a través del modelo de atención por oferta y ii) El segundo definido como POSPR Consolidado, elaborado durante la fase de implementación de la ruta metodología, construido a partir de la información recolectada y validada en el municipio o unidades de intervención territorial definidas, como resultado del Barrido Predial Masivo (BPM), teniendo como objetivo diagnosticar la situación material y jurídica de los predios rurales; así determinar los asuntos objeto de intervención de la ANT, en el marco de sus funciones misionales (Ordenamiento social de la propiedad rural y Gestión catastral).
</t>
    </r>
    <r>
      <rPr>
        <b/>
        <sz val="11"/>
        <color theme="1"/>
        <rFont val="Arial Narrow"/>
        <family val="2"/>
      </rPr>
      <t>Evidencia:</t>
    </r>
    <r>
      <rPr>
        <sz val="11"/>
        <color theme="1"/>
        <rFont val="Arial Narrow"/>
        <family val="2"/>
      </rPr>
      <t xml:space="preserve">  
</t>
    </r>
    <r>
      <rPr>
        <u/>
        <sz val="11"/>
        <color theme="1"/>
        <rFont val="Arial Narrow"/>
        <family val="2"/>
      </rPr>
      <t>Resolución No. 915 de 2020.</t>
    </r>
  </si>
  <si>
    <r>
      <t xml:space="preserve">En el período comprendido entre septiembre a diciembre del año 2019, se realizaron las socializaciones de lo POSPR formulados en 18 municipios cuya implementación se encuentra suspendida o no ha iniciado. Los municipios son; Achí-Bolívar, Ataco-Tolima, Ayapel-Córdoba, Ciénaga-Magdalena, Córdoba-Bolívar, El Guamo-Bolívar, Fonseca-La Guajira, Magangué-Bolívar, Majagual-Sucre, Nechí-Antioquia, Planadas-Tolima, Rioblanco-Tolima, San Jacinto-Bolívar, San Jacinto del Cauca-Bolívar, San Juan del Cesar-La Guajira, Sucre-Sucre, Valencia-Córdoba y Zambrano-Bolívar
En el mes de abril del año 2020 se realizó la socialización del POSPR en el municipio de Topaipí-Cundinamarca, el cual tampoco está programado para iniciar implementación.
Estas socializaciones se realizaron con el fin de socializar los resultados y  dar a conocer la relevancia que tienen los planes como insumos para la actualización y construcción de los POT, PBOT, EOT y/o en el nuevo plan de desarrollo municipal.
Evidencia: </t>
    </r>
    <r>
      <rPr>
        <u/>
        <sz val="11"/>
        <color theme="1"/>
        <rFont val="Arial Narrow"/>
        <family val="2"/>
      </rPr>
      <t>SOCIALIZACIÓN POSPR</t>
    </r>
  </si>
  <si>
    <r>
      <t xml:space="preserve">En el primer semestre del año 2020 se realizaron 45 reuniones de seguimiento en 9 municipios los cuales se está implementando o se va a implementar los POSPR.  Para verificar la relación de mesas de seguimiento por municipio, se adjunta archivo en pdf </t>
    </r>
    <r>
      <rPr>
        <i/>
        <sz val="11"/>
        <color theme="1"/>
        <rFont val="Arial Narrow"/>
        <family val="2"/>
      </rPr>
      <t>Resumen reporte AMC_366_H.2.3.4.</t>
    </r>
    <r>
      <rPr>
        <sz val="11"/>
        <color theme="1"/>
        <rFont val="Arial Narrow"/>
        <family val="2"/>
      </rPr>
      <t xml:space="preserve">., de igual manera se podrá visualizar otras gestiones realizadas en el marco de la oferta institucional en el período diciembre 2019-junio 2020 correspondiente a acercamientos interinstitucionales, y acercamientos con municipios pendientes de respuesta de socialización, 
</t>
    </r>
    <r>
      <rPr>
        <b/>
        <sz val="11"/>
        <color theme="1"/>
        <rFont val="Arial Narrow"/>
        <family val="2"/>
      </rPr>
      <t>Evidencias:</t>
    </r>
    <r>
      <rPr>
        <sz val="11"/>
        <color theme="1"/>
        <rFont val="Arial Narrow"/>
        <family val="2"/>
      </rPr>
      <t xml:space="preserve">
</t>
    </r>
    <r>
      <rPr>
        <u/>
        <sz val="11"/>
        <color theme="1"/>
        <rFont val="Arial Narrow"/>
        <family val="2"/>
      </rPr>
      <t>Resumen reporte AMC_366_H.2.3.4
MESAS DE SEGUIMIENTO MUNICPIOS IMPLEMENTACIÓN
ESTRATEGIA DE CONSERVACIÓN</t>
    </r>
  </si>
  <si>
    <t>Dirección de Asuntos Étnicos
 Subdirección de Asuntos Étnicos</t>
  </si>
  <si>
    <r>
      <t xml:space="preserve">Se realizó el inventario de necesidades para la implementación de sistema de información. 
</t>
    </r>
    <r>
      <rPr>
        <b/>
        <sz val="11"/>
        <color theme="1"/>
        <rFont val="Arial Narrow"/>
        <family val="2"/>
      </rPr>
      <t>Evidencia</t>
    </r>
    <r>
      <rPr>
        <sz val="11"/>
        <color theme="1"/>
        <rFont val="Arial Narrow"/>
        <family val="2"/>
      </rPr>
      <t xml:space="preserve">:  
</t>
    </r>
    <r>
      <rPr>
        <u/>
        <sz val="11"/>
        <color theme="1"/>
        <rFont val="Arial Narrow"/>
        <family val="2"/>
      </rPr>
      <t>Inventario Requerimientos Asuntos Étnicos.xlsx</t>
    </r>
  </si>
  <si>
    <r>
      <t>La SSIT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r>
      <rPr>
        <b/>
        <sz val="11"/>
        <color theme="1"/>
        <rFont val="Arial Narrow"/>
        <family val="2"/>
      </rPr>
      <t xml:space="preserve">
21/04/2020. </t>
    </r>
    <r>
      <rPr>
        <sz val="11"/>
        <color theme="1"/>
        <rFont val="Arial Narrow"/>
        <family val="2"/>
      </rPr>
      <t>Actividad en términos para su ejecución, la Subdirección de Sistemas de Información de Tierras informó que, actualmente no se ha iniciado la actividad, tal y como se tienen en la matriz esta actividad iniciaría el 01 de julio de 2020, pero teniendo en cuenta la situación actual de la pandemia la SSIT está evaluando la posibilidad de adelantar el inicio de esta actividad.</t>
    </r>
  </si>
  <si>
    <r>
      <rPr>
        <b/>
        <sz val="11"/>
        <color rgb="FF000000"/>
        <rFont val="Arial Narrow"/>
        <family val="2"/>
      </rPr>
      <t xml:space="preserve">08/07/2020. </t>
    </r>
    <r>
      <rPr>
        <sz val="11"/>
        <color rgb="FF000000"/>
        <rFont val="Arial Narrow"/>
        <family val="2"/>
      </rPr>
      <t xml:space="preserve"> La acción presentó incumplimiento, toda vez que, se observó la Circular No 11 del 21/04/2020, del asunto "Socialización del procedimiento para cobro y la expedición de copias por parte de la entidad", dirigida a los Directores, Subdirectores, Jefes de Oficina, Coordinador de Grupo Interno de Trabajo, Servidores Públicos y Contratistas de la Agencia Nacional de Tierras.  Sin embargo, no se allegaron evidencias relacionadas con la socialización de la misma.
</t>
    </r>
    <r>
      <rPr>
        <b/>
        <sz val="11"/>
        <color rgb="FF000000"/>
        <rFont val="Arial Narrow"/>
        <family val="2"/>
      </rPr>
      <t xml:space="preserve">15/07/2020.  </t>
    </r>
    <r>
      <rPr>
        <sz val="11"/>
        <color rgb="FF000000"/>
        <rFont val="Arial Narrow"/>
        <family val="2"/>
      </rPr>
      <t>La Subdirección Administrativa y Financiera en el marco del periodo de observaciones suministró, mediante correo electrónico del 10/07/2020, las evidencias relacionadas con la comunicación de la  Circular No 11 del 21/04/2020, para lo cual, se aportó correo electrónico del 21/04/2020 a través del cual fueron comunicadas a los colaboradores de la Agencia, la Circular en mención, la Resolución 103 de 2017 y la forma ADMBS-F-052.
En atención de avances reportados y evidencias suministradas, la acción de mejora continua presentó cumplimiento. Sin embargo, su ejecución fue posterior a la fecha de cierre establecida, a saber, 31/12/2019.
Cabe señalar que, la presente acción de mejora continua fue evaluada por  la Contraloría General de la República en el marco de la Auditoría Financiera vigencia fiscal 2019, concluyendo que no fue efectiva, por cuanto persisten las situaciones que originaron el Hallazgo 4 en la Auditoría Financiera vigencia fiscal 2018, situación que, se recomienda tener en cuenta en  la formulación de nuevas acciones de mejora continua.</t>
    </r>
  </si>
  <si>
    <r>
      <rPr>
        <b/>
        <sz val="11"/>
        <color theme="1"/>
        <rFont val="Arial Narrow"/>
        <family val="2"/>
      </rPr>
      <t xml:space="preserve">13/07/2020. </t>
    </r>
    <r>
      <rPr>
        <sz val="11"/>
        <color theme="1"/>
        <rFont val="Arial Narrow"/>
        <family val="2"/>
      </rPr>
      <t xml:space="preserve"> Se aportó el acta del 13/06/2019 que trató el tema de datos abiertos Decreto 1071 DAE, no obstante, la ejecución de la presente acción se planificó para el periodo comprendido del 3/02/2020 al 30/06/2020,  así  mismo, los soportes suministrado junto a dicha acta,  hacen alusión a la gestión que la ANT adelantada en el  2018,  por tanto las evidencias suministradas no son procedentes. 
La actividad presentó incumplimiento, toda vez que, no se evidenció el suministro de la información de requerimientos para la implementación del componente étnico a la Subdirección de Sistemas de Información dentro del periodo establecido para su ejecución.
En atención a los resultados observados en la AMC-393 y AMC-394, acciones de mejora continua complementarias para dar tratamiento al Hallazgo 16, la Oficina de Control Interno recomienda a las dependencias involucradas, realizar nuevamente el análisis de causa raíz para el hallazgo en cuestión, y de ser necesario, solicitar al Comité Institucional de Coordinación de Control Interno las correspondientes modificaciones de las acciones establecidas, con el fin de subsanar de fondo lo evidenciado por la CGR en cuanto a Sistemas de información para el seguimiento a los procesos de legalización y seguridad jurídica de los territorios indígenas. </t>
    </r>
  </si>
  <si>
    <r>
      <rPr>
        <b/>
        <sz val="11"/>
        <color theme="1"/>
        <rFont val="Arial Narrow"/>
        <family val="2"/>
      </rPr>
      <t xml:space="preserve">16/07/2020. </t>
    </r>
    <r>
      <rPr>
        <sz val="11"/>
        <color theme="1"/>
        <rFont val="Arial Narrow"/>
        <family val="2"/>
      </rPr>
      <t xml:space="preserve">Se observó inventario de requerimientos perteneciente a la Dirección de Asuntos Étnicos, así:
</t>
    </r>
    <r>
      <rPr>
        <b/>
        <sz val="11"/>
        <color theme="1"/>
        <rFont val="Arial Narrow"/>
        <family val="2"/>
      </rPr>
      <t>ACCTI-P-008 CONSTIT, AMPLIAC, SANEAM O REESTRUCT DE RESG INDÍGENAS (Decreto 1071).</t>
    </r>
    <r>
      <rPr>
        <sz val="11"/>
        <color theme="1"/>
        <rFont val="Arial Narrow"/>
        <family val="2"/>
      </rPr>
      <t xml:space="preserve"> Se encuentra en implementado en el SIT y fue entregado a la DAE , Mediante memorando 20202200116953 se solicita a la DAE el uso y apropiación del módulo entregado.
</t>
    </r>
    <r>
      <rPr>
        <b/>
        <sz val="11"/>
        <color theme="1"/>
        <rFont val="Arial Narrow"/>
        <family val="2"/>
      </rPr>
      <t xml:space="preserve">ADMTI-P-002 PROTECCIÓN TERRITORIOS ANCESTRALES DE COMUNIDADES INDÍGENAS (Decreto 2333). </t>
    </r>
    <r>
      <rPr>
        <sz val="11"/>
        <color theme="1"/>
        <rFont val="Arial Narrow"/>
        <family val="2"/>
      </rPr>
      <t xml:space="preserve">Se encuentra en implementado en el SIT y fue entregado a la DAE , Mediante memorando 20202200116953 se solicita a la DAE el uso y apropiación del módulo entregado.
</t>
    </r>
    <r>
      <rPr>
        <b/>
        <sz val="11"/>
        <color theme="1"/>
        <rFont val="Arial Narrow"/>
        <family val="2"/>
      </rPr>
      <t xml:space="preserve">ACCTI-P-007 TITULACIÓN COLECTIVA A COMUNIDADES NEGRAS (Decreto 1066). </t>
    </r>
    <r>
      <rPr>
        <sz val="11"/>
        <color theme="1"/>
        <rFont val="Arial Narrow"/>
        <family val="2"/>
      </rPr>
      <t xml:space="preserve">Se cerro la fase de pruebas por el equipo de la SSIT.
</t>
    </r>
    <r>
      <rPr>
        <b/>
        <sz val="11"/>
        <color theme="1"/>
        <rFont val="Arial Narrow"/>
        <family val="2"/>
      </rPr>
      <t xml:space="preserve">SEJUT-P-002 DESLINDE Y CLARIFICACIÓN DE TIERRAS DE ASUNTOS ÉTNICOS. </t>
    </r>
    <r>
      <rPr>
        <sz val="11"/>
        <color theme="1"/>
        <rFont val="Arial Narrow"/>
        <family val="2"/>
      </rPr>
      <t xml:space="preserve">En espera de la definición de la nueva versión y posterior priorización. 
</t>
    </r>
    <r>
      <rPr>
        <b/>
        <sz val="11"/>
        <color theme="1"/>
        <rFont val="Arial Narrow"/>
        <family val="2"/>
      </rPr>
      <t xml:space="preserve">ACCTI-P-009 IMPLEM. INICIATIVAS COMUNIT. CON ENFO. DIFER. ÉTNICO ASOC. AL COMPON. DE LEGALIZ. </t>
    </r>
    <r>
      <rPr>
        <sz val="11"/>
        <color theme="1"/>
        <rFont val="Arial Narrow"/>
        <family val="2"/>
      </rPr>
      <t xml:space="preserve">Requerimiento identificado con estimación de alto nivel. (Ver hoja de caracterización de la necesidad)
</t>
    </r>
    <r>
      <rPr>
        <b/>
        <sz val="11"/>
        <color theme="1"/>
        <rFont val="Arial Narrow"/>
        <family val="2"/>
      </rPr>
      <t xml:space="preserve">ACCTI-P-010-COMPRA-DIRECTA-DE-PREDIOS-V2. </t>
    </r>
    <r>
      <rPr>
        <sz val="11"/>
        <color theme="1"/>
        <rFont val="Arial Narrow"/>
        <family val="2"/>
      </rPr>
      <t>Requerimiento identificado con estimación de alto nivel. (Ver hoja de caracterización de la necesidad)
Por otra parte, se observó el memorando 20202200116953 del 12/06/2020, a través del cual, la SSIT da respuesta a los memorandos 20205000053533 y 20205000113423 Solicitud desarrollo del componente étnico en el Sistema Integrado para Gestión de Tierras,  el cual enuncia que, los módulos puestos en producción (Decreto 2333 y Decreto 1066) fueron especificados, desarrollados e implementados, siguiendo las indicaciones de la Subdirección de Asuntos Étnicos y puestos en producción. Por lo cual, es importante generar usabilidad de los procesos ahí implementados como parte del Sistema Integrado de Tierras – SIT.  En cuanto, al proceso (ii) Constitución, Ampliación, Saneamiento y Reestructuración de Resguardos Indígenas - Decreto 1071, actualmente se encuentra en fase de ajuste y pruebas por parte del grupo de Integración de la Subdirección de Sistemas de Información las cuales se finalizarán en el mes de junio de 2020 para respectivamente realizar la entrega a la subdirección de Asuntos Étnicos.
Así mismo, se observó el memorando 20202200033293 del 26/02/2020, mediante el cual el SSIT solicita a la DAE hacer uso del SIT para el proceso Titulación Colectiva a Comunidades Negras (Decreto 1066), toda vez que, se encuentra en garantía hasta el 20 de junio del presente año.
En atención a los avances reportados y las evidencias suministradas, para esta Jefatura es claro que la acción de mejora continua presentó cumplimiento de acuerdo a su formulación, toda vez que,  se evidenció el inventario de necesidades.  Sin embargo, la AMC-393, complementaria para gestionar el Hallazgo 16, presentó incumplimiento, teniendo en cuenta que las evidencias aportadas databan de la vigencia 2018.
En este entendido, la Oficina de Control Interno mantiene el estado de la acción "en términos" con el fin que las dependencias involucradas adelanten nuevamente el análisis de causa raíz que origino el Hallazgo 16 y de ser necesario, se solicite ante el Comité Institucional de Coordinación de Control Interno las correspondientes modificaciones que conlleven a subsanar lo evidenciado por la CGR en cuanto a Sistemas de información para el seguimiento a los procesos de legalización y seguridad jurídica de los territorios indígenas.</t>
    </r>
  </si>
  <si>
    <r>
      <rPr>
        <b/>
        <sz val="11"/>
        <color theme="1"/>
        <rFont val="Arial Narrow"/>
        <family val="2"/>
      </rPr>
      <t xml:space="preserve">13/07/2020. </t>
    </r>
    <r>
      <rPr>
        <sz val="11"/>
        <color theme="1"/>
        <rFont val="Arial Narrow"/>
        <family val="2"/>
      </rPr>
      <t xml:space="preserve">La Dirección de Asuntos Étnicos suministró 4 informes de supervisión, a mencionar:
</t>
    </r>
    <r>
      <rPr>
        <b/>
        <sz val="11"/>
        <color theme="1"/>
        <rFont val="Arial Narrow"/>
        <family val="2"/>
      </rPr>
      <t xml:space="preserve">
Sep. - Oct 2019.  </t>
    </r>
    <r>
      <rPr>
        <sz val="11"/>
        <color theme="1"/>
        <rFont val="Arial Narrow"/>
        <family val="2"/>
      </rPr>
      <t>Documento firmado por la supervisora, el cual contiene los datos básicos del convenio, las actividades realizas con cargo al convenio, estado financiero del aporte a cargo de la ANT, respecto al aporte a cargo del operador se informa que, mediante memorando 20196201146702 del 28/10/2019, la Corporación de Hileros allego informes de ejecución financiera desde el mes de agosto de 2018 a agosto de 2019, firmados y elaborados por el contador.  No obstante para el periodo evaluado, no se evidenció la ejecución financiera.  En cuanto al plan operativo suministrado por la DAE, no se observó en el informe de supervisión avances de gestión relacionados con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
    </r>
    <r>
      <rPr>
        <b/>
        <sz val="11"/>
        <color theme="1"/>
        <rFont val="Arial Narrow"/>
        <family val="2"/>
      </rPr>
      <t xml:space="preserve">Nov - Dic 2019. </t>
    </r>
    <r>
      <rPr>
        <sz val="11"/>
        <color theme="1"/>
        <rFont val="Arial Narrow"/>
        <family val="2"/>
      </rPr>
      <t xml:space="preserve">Documento firmado por la supervisora (Eimy Tatiana Ramirez Cardenas, Gestor T1, grado 10), el cual contiene los datos básicos del convenio, las actividades realizas con cargo al convenio, estado financiero del aporte a cargo de la ANT, respecto al aporte a cargo del operador no se observó el estado financiero de los aportes acorde a lo establecido por la Agencia.  Frente al plan operativo suministrado por la DAE, se indicó la remisión, a la corporación de hileros, de 42 expedientes para diagnostico - compromisos Convenio  Asociación 912/18, bajo comunicado 20195101134791 del 25/11/2019.
</t>
    </r>
    <r>
      <rPr>
        <b/>
        <sz val="11"/>
        <color theme="1"/>
        <rFont val="Arial Narrow"/>
        <family val="2"/>
      </rPr>
      <t xml:space="preserve">Ene - Feb 2020. </t>
    </r>
    <r>
      <rPr>
        <sz val="11"/>
        <color theme="1"/>
        <rFont val="Arial Narrow"/>
        <family val="2"/>
      </rPr>
      <t xml:space="preserve">Documento firmado por la supervisora (Dra. Julia Elena Venegas Gómez), el cual contiene los datos básicos del convenio, las actividades realizas con cargo al convenio, sin embargo, no se relaciona información del estado financiero del aporte a cargo de la ANT y del operador.  En relación al plan operativo suministrado por la DAE, se indicó lo siguiente: Análisis 40 nuevos expedientes, allegados por la ANT, a la Corporación Hileros. Como resultado parcial; (1) Se tiene un primer informe Diagnostico de estos 40 expedientes. (2). Se están realizando Lista de chequeo, y Fichas de Sustanciación. (3). Se está elaborando el Kobo (cargue en matriz de monitoreo y seguimiento) de estos 40 expedientes.
</t>
    </r>
    <r>
      <rPr>
        <b/>
        <sz val="11"/>
        <color theme="1"/>
        <rFont val="Arial Narrow"/>
        <family val="2"/>
      </rPr>
      <t>Mar - Abr 2020.</t>
    </r>
    <r>
      <rPr>
        <sz val="11"/>
        <color theme="1"/>
        <rFont val="Arial Narrow"/>
        <family val="2"/>
      </rPr>
      <t xml:space="preserve">  Documento firmado por la supervisora (Dra. Julia Elena Venegas Gómez), el cual contiene los datos básicos del convenio, las actividades realizas con cargo al convenio, sin embargo, no se relaciona información del estado financiero del aporte a cargo de la ANT y del operador.  En cuanto al plan operativo suministrado por la DAE, no se observó en el informe de supervisión no se observó información relacionada con el cumplimiento de la actividad "entrega de 50 expedientes conforme a los lineamientos establecidos por la Comisión Ley 70 de 1993 y Decreto reglamentario", la cual estaba programada para cierre en el mes de abril.
Respecto a los avances de cumplimento reportados, así como las evidencias suministradas, la Oficina de Control Interno, establece que, si bien los informes de supervisión se ha venido presentando bimensualmente como lo refiere los términos del Convenio, algunos de estos no relacionan información del estado financiero del aporte a cargo de la ANT y del operador.  Así mismo, se observó el incumplimiento del plan operativo, en lo referente  a  la actividad "</t>
    </r>
    <r>
      <rPr>
        <i/>
        <sz val="11"/>
        <color theme="1"/>
        <rFont val="Arial Narrow"/>
        <family val="2"/>
      </rPr>
      <t>entrega de 50 expedientes conforme a los lineamientos establecidos por la Comisión Ley 70 de 1993 y Decreto reglamentario</t>
    </r>
    <r>
      <rPr>
        <sz val="11"/>
        <color theme="1"/>
        <rFont val="Arial Narrow"/>
        <family val="2"/>
      </rPr>
      <t xml:space="preserve">", toda vez que, esta fue planificada para ejecución dentro del periodo comprendido de septiembre de 2019 a abril de 2020 y de acuerdo a lo consignado en los informes de supervisión suministrados, no se evidenció su cumplimiento. </t>
    </r>
  </si>
  <si>
    <r>
      <rPr>
        <b/>
        <sz val="11"/>
        <color rgb="FF000000"/>
        <rFont val="Arial Narrow"/>
        <family val="2"/>
      </rPr>
      <t>13/07/2020.</t>
    </r>
    <r>
      <rPr>
        <sz val="11"/>
        <color rgb="FF000000"/>
        <rFont val="Arial Narrow"/>
        <family val="2"/>
      </rPr>
      <t xml:space="preserve"> Se observó Acta del 22/05/2020  a la cual participaron colaboradores de la DAT, DAE, SUBDAE, OIGT, UGT Antioquia, Dialogo Social, Oficina Jurídica y grupo de topografía.  Dicha mesa técnica hace parte de las acciones establecidas en el Plan de Mejoramiento, a efectos de generar un lineamiento institucional para (i) la recuperación del predio como quiera que es un bien fiscal o patrimonial del Estado; (ii) verificar la función social del predio Yarumal y (iii) su situación frente a la Comunidad beneficiaria y los terceros ocupantes.  En el desarrollo de la actividad, se observó las gestiones y/o recomendaciones sobre el predio Yarumal.  Así mismo, dicho documento presentó una serie de compromisos y observaciones, la cuales se enuncian a continuación, Programación próxima Mesa Técnica para el 29/05/2020, Revisión y envío a la Oficina Jurídica de la información respecto de las acciones que por su competencia hayan tenido del Predio Yarumal por parte de cada área 27/05/2020, Remitir a la Oficina Jurídica ficha técnica de la compra del predio Yarumal 26/05/2020.  Frente a los compromisos mencionados, no se allegaron las evidencias correspondientes y /o reporte de gestión de su cumplimiento por parte de la DAE.  Por otra parte, la presente reunión se realizó vía teams, dada las condiciones sanitarias del país, disponiendo el listado de asistencia de 24 colaboradores.
Igualmente, se observó Acta del 09/06/2020 cuyo tema fue la socialización ruta de trabajo para caracterización del predio Yarumal- Bocas de Rio Turbo, la cual fue presentada por la DAE y aprobada por los asistentes.  La mencionada mesa, tuvo como resultado los siguientes compromisos, Convocar a reunión de alistamiento y Revisar e informar la fecha probable de visita, de los cuales  no se allegaron soportes.  Por otra parte, la presente reunión se realizó vía teams, dada las condiciones sanitarias del país, disponiendo pantallazo de los asistentes.
Respecto a los avances de gestión reportados, así como, las evidencias aportadas, la Oficina de Control Interno establece el incumplimiento de la acción de mejora continua, toda vez que, si bien se evidenció la realización de mesas técnicas, como lo indica la unidad de medida de la acción, al analizar el desarrollo de dichas mesas, no establece la "verificación en terreno de la función social del predio El Yarumal y su situación respecto de la comunidad beneficiaria", no obstante, se dan lineamientos para la ruta de trabajo a realizar.  En este sentido, se recomienda a la DAE realizar seguimiento a los compromisos establecidos y garantizar que la mesa de trabajo que se realice para el cierre de la presente acción contenga los resultados de la verificación en terreno de la función social del predio El Yarumal y su situación respecto de la comunidad beneficiaria.
</t>
    </r>
    <r>
      <rPr>
        <b/>
        <sz val="11"/>
        <color rgb="FF000000"/>
        <rFont val="Arial Narrow"/>
        <family val="2"/>
      </rPr>
      <t xml:space="preserve">
21/07/2020. </t>
    </r>
    <r>
      <rPr>
        <sz val="11"/>
        <color rgb="FF000000"/>
        <rFont val="Arial Narrow"/>
        <family val="2"/>
      </rPr>
      <t>La Dirección de Asuntos Étnicos mediante correo electrónico del 17/07/2020, allegó la matriz del Plan de atención de titulación colectiva 2020, el cual contiene información relacionada con la gestión adelantada en la comunidad Bocas del Rio Turbo, predio Yarumal, expediente 201851009999800015E. Dicha matriz en su columna "CY" contiene la Ruta a seguir para ejecutar el procedimiento, a saber,  "</t>
    </r>
    <r>
      <rPr>
        <b/>
        <i/>
        <sz val="11"/>
        <color rgb="FF000000"/>
        <rFont val="Arial Narrow"/>
        <family val="2"/>
      </rPr>
      <t xml:space="preserve">1. </t>
    </r>
    <r>
      <rPr>
        <i/>
        <sz val="11"/>
        <color rgb="FF000000"/>
        <rFont val="Arial Narrow"/>
        <family val="2"/>
      </rPr>
      <t xml:space="preserve">Se realizó reunión con la Oficina Jurídica de la ANT, y la SDAE, a efectos de iniciar los procesos policivos y concluir con los procesos invasivos que se están generando en el predio Yarumal que en la actualidad es de propiedad del Estado y goza de que es Inalienable, Inembargable e Imprescriptible con destinación especifica de Titular colectiva mente en el marco de la Ley 70 de 1993.
INICIAR DESDE LA OFICINA JURIDICA EL DESALOJO DEL PREDIO DENOMINADO YARUMAL. 
Sin embargo, antes de iniciar el proceso policivo se determinó realizar la visita al predio a fin de determinar sus ocupantes, por lo tanto se debe:
</t>
    </r>
    <r>
      <rPr>
        <b/>
        <i/>
        <sz val="11"/>
        <color rgb="FF000000"/>
        <rFont val="Arial Narrow"/>
        <family val="2"/>
      </rPr>
      <t xml:space="preserve">2. </t>
    </r>
    <r>
      <rPr>
        <i/>
        <sz val="11"/>
        <color rgb="FF000000"/>
        <rFont val="Arial Narrow"/>
        <family val="2"/>
      </rPr>
      <t>Realizar mesas técnicas de seguimiento con las dependencias involucradas a fin de ir determinaando las acciones y actividades a seguir de tal manera que permita determinar la destinación del predio.
Por lo tanto, se realizarán mesas técnicas mensuales (agosto, septiembre,octubre y noviembre) que permita realizar el seguimiento  permanente y articulado con las acciones de mejora del Plan de Mejoramiento de la Contraloría.
Es importante, mencionar además que hasta tanto, no se detemine la situación del predio Yarumal no se retirará el caso del Plan de Atención a Comunidades Negras de la Subdirección de Asuntos Etnicos y por lo tanto, su seguimiento es constante y permanente"</t>
    </r>
    <r>
      <rPr>
        <sz val="11"/>
        <color rgb="FF000000"/>
        <rFont val="Arial Narrow"/>
        <family val="2"/>
      </rPr>
      <t>.
Acorde a las observaciones allegadas, la Oficina de Control Interno observó que se tiene planificado realizar meses de trabajo en los meses de agosto, septiembre,octubre y noviembre, en el marco de la ruta establecida. No obstante, esta Jefatura debe verificar que las acciones implementadas hayan subsanado las deficiencias que fueron objeto de observación por parte de la CGR, por tanto, se mantiene el estado de la acción (incumplida) y se recomienda al responsable de ejecución articule el periodo de ejecución de la acción de mejora continua con el establecido en el plan de atención de titulación colectiva.</t>
    </r>
  </si>
  <si>
    <t>Correo del 16/07/2020 a la Secretaría General de la Agencia Nacional de Tierras, solicitando la realización de las capacitaciónes a los Líderes UGT que actuan como Supervisiores de Contrato.  Envía Andrés Horacio Carvajal Pardo - Asesor Experto G3-08  Coordinador de las UGT a Carlos Salinas Sastre, Secretario General de la ANT.</t>
  </si>
  <si>
    <r>
      <rPr>
        <b/>
        <sz val="11"/>
        <color theme="1"/>
        <rFont val="Arial Narrow"/>
        <family val="2"/>
      </rPr>
      <t xml:space="preserve">21/07/2020. </t>
    </r>
    <r>
      <rPr>
        <sz val="11"/>
        <color theme="1"/>
        <rFont val="Arial Narrow"/>
        <family val="2"/>
      </rPr>
      <t>El pasado 16/07/2020, se comunicó correo electrónico a través del cual se solicitó a la Secretaría General se programe y lleve a cabo una capacitación a los actuales Líderes de las Unidades de Gestión Territorial.
En atención a los avances reportados y evidencias suministradas, la acción de mejora continua presentó incumplimiento  de acuerdo a su planificación.</t>
    </r>
  </si>
  <si>
    <t>Informe final de la Contraloría General de la Nación radicado el 09/06/2020 mediante comunicado 20206200365042.
Correo electrónico de la CGR del 24/07/2020.</t>
  </si>
  <si>
    <t>Se observó:
*Acta 01 del 2020 Comité de Sostenibilidad Contable.
*GEFIN-I Manual de políticas contables V3 con fecha del 27 de enero 2020, publicado en la pagina web de la Agencia en el siguiente link: http://intranet.agenciadetierras.gov.co/wp-content/uploads/2019/02/GEFIN-I-001.-MANUAL-DE-POLITICAS-CONTABLES-ANT-NICSP-V-3.pdf
*Binner publicación y socialización GEFIN-I Manual de políticas contables V3 
Informe final de la Contraloría General de la Nación radicado el 09/06/2020 mediante comunicado 20206200365042.
Correo electrónico de la CGR del 24/07/2020.</t>
  </si>
  <si>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13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</si>
  <si>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13 en la Auditoría Financiera vigencia fiscal 2018, situación que, se recomienda tener en cuenta en  la formulación de nuevas acciones de mejora continua.
</t>
    </r>
    <r>
      <rPr>
        <b/>
        <sz val="11"/>
        <color rgb="FF000000"/>
        <rFont val="Arial Narrow"/>
        <family val="2"/>
      </rPr>
      <t xml:space="preserve">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</si>
  <si>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14 en la auditoría Financiera vigencia fiscal 2018, persistieron según los resultados consignados en el informe de la Auditoría Financiera vigencia fiscal 2019.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</si>
  <si>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14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</si>
  <si>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15 en la auditoría Financiera vigencia fiscal 2018, persistieron según los resultados consignados en el informe de la Auditoría Financiera vigencia fiscal 2019.
</t>
    </r>
    <r>
      <rPr>
        <b/>
        <sz val="11"/>
        <color rgb="FF000000"/>
        <rFont val="Arial Narrow"/>
        <family val="2"/>
      </rPr>
      <t xml:space="preserve">27/07/2020. </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</si>
  <si>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15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</si>
  <si>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No se allegó evidencia de la unidad de medida establecida para  la presente acción de mejora continua, a saber, Informe semestral indicando la relación de renovaciones y/o nuevos convenios de cooperación con anexo técnico con el compromiso de soportabilidad en el gasto y su alcance.  
No obstante, si bien la presente acción no fue objeto de evaluación por parte del Ente control, en la Auditoría Financiera vigencia fiscal 2019, se recomienda a la Secretaría General, realizar la revisión correspondiente, toda vez que, las desviaciones que dieron origen al Hallazgo 17 en la auditoría Financiera vigencia fiscal 2018, persistieron según los resultados consignados en el informe de la Auditoría Financiera vigencia fiscal 2019.
</t>
    </r>
    <r>
      <rPr>
        <b/>
        <sz val="11"/>
        <color rgb="FF000000"/>
        <rFont val="Arial Narrow"/>
        <family val="2"/>
      </rPr>
      <t>27/07/2020.</t>
    </r>
    <r>
      <rPr>
        <sz val="11"/>
        <color rgb="FF000000"/>
        <rFont val="Arial Narrow"/>
        <family val="2"/>
      </rPr>
      <t xml:space="preserve">  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</si>
  <si>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rgb="FF000000"/>
        <rFont val="Arial Narrow"/>
        <family val="2"/>
      </rPr>
      <t xml:space="preserve">07/07/2020. </t>
    </r>
    <r>
      <rPr>
        <sz val="11"/>
        <color rgb="FF000000"/>
        <rFont val="Arial Narrow"/>
        <family val="2"/>
      </rPr>
      <t xml:space="preserve">La acción de mejora continua presentó incumplimiento de acuerdo a la verificación realizada  por la Oficina de Control Interno con corte al 21/01/2020.  En consecuencia, la Secretaría General a través del memorando 20206000050093 del 16/03/2020 solicitó la modificación y ajustes al plan de mejoramiento interno y externo, informando que, (...) para los hallazgos números 13, 14, 15, 16 y 17, relacionados con los convenios interadministrativos y que en la actualidad cuentan con la actividad de cumplimiento “Actualizar el Manual de Supervisión”, evidenciamos debilidades en el análisis de la causa raíz de los hallazgos toda vez que al revisar el Manual de Supervisión se encuentra que en los numerales 3.1.3 y 3.1.4, se contemplan los aspectos relacionados con las funciones presupuestales, financieras y contables que deben desempeñar los supervisores de los contratos, las cuales ya han sido debidamente socializadas. Por lo cual, con la finalidad de mitigar los incumplimientos detectados en la auditoría, solicitamos la modificación de la acción de mejora, actividad, unidad de medida y fecha de inicio y terminación de la actividad, de la siguiente manera (...)
En este entendido, la Oficina de Control Interno solicita a la Secretaría General allegue la propuesta de reformulación de la presente acción de mejora continua, en los formatos correspondientes, con el fin que esta Jefatura inicie las gestiones según con lo de su competencia. 
Cabe señalar que, la presente acción de mejora continua fue evaluada por  la Contraloría General de la República en el marco de la Auditoría Financiera vigencia fiscal 2019, concluyendo que no fue efectiva, por cuanto persisten las situaciones que originaron el Hallazgo 17 en la Auditoría Financiera vigencia fiscal 2018, situación que, se recomienda tener en cuenta en  la formulación de nuevas acciones de mejora continua.
</t>
    </r>
    <r>
      <rPr>
        <b/>
        <sz val="11"/>
        <color rgb="FF000000"/>
        <rFont val="Arial Narrow"/>
        <family val="2"/>
      </rPr>
      <t xml:space="preserve">
27/07/2020.  </t>
    </r>
    <r>
      <rPr>
        <sz val="11"/>
        <color rgb="FF000000"/>
        <rFont val="Arial Narrow"/>
        <family val="2"/>
      </rPr>
      <t xml:space="preserve">La Secretaría General mediante memorando 20206000148493 del 21/07/2020 solicitó  el estudio y reformulación de los hallazgos, teniendo en cuenta que algunos de estos, son recurrentes los cuales serán tratados con las mismas acciones definidas para el plan de mejoramiento del presente año.
</t>
    </r>
  </si>
  <si>
    <r>
      <rPr>
        <b/>
        <sz val="11"/>
        <color theme="1"/>
        <rFont val="Arial Narrow"/>
        <family val="2"/>
      </rPr>
      <t xml:space="preserve">14/07/2020. </t>
    </r>
    <r>
      <rPr>
        <sz val="11"/>
        <color theme="1"/>
        <rFont val="Arial Narrow"/>
        <family val="2"/>
      </rPr>
      <t>Se observó el</t>
    </r>
    <r>
      <rPr>
        <b/>
        <sz val="11"/>
        <color theme="1"/>
        <rFont val="Arial Narrow"/>
        <family val="2"/>
      </rPr>
      <t xml:space="preserve"> </t>
    </r>
    <r>
      <rPr>
        <sz val="11"/>
        <color theme="1"/>
        <rFont val="Arial Narrow"/>
        <family val="2"/>
      </rPr>
      <t xml:space="preserve">traslado, realizado por la el cual la SATZF , a la DAT por competencia la revocatoria cuota parte, para que se surta el trámite correspondiente de recuperación de las cuotas partes del predio denominado:
</t>
    </r>
    <r>
      <rPr>
        <b/>
        <sz val="11"/>
        <color theme="1"/>
        <rFont val="Arial Narrow"/>
        <family val="2"/>
      </rPr>
      <t xml:space="preserve">
Predio El Bado</t>
    </r>
    <r>
      <rPr>
        <sz val="11"/>
        <color theme="1"/>
        <rFont val="Arial Narrow"/>
        <family val="2"/>
      </rPr>
      <t xml:space="preserve">, </t>
    </r>
    <r>
      <rPr>
        <b/>
        <sz val="11"/>
        <color theme="1"/>
        <rFont val="Arial Narrow"/>
        <family val="2"/>
      </rPr>
      <t xml:space="preserve">La Unión, Nariño, </t>
    </r>
    <r>
      <rPr>
        <sz val="11"/>
        <color theme="1"/>
        <rFont val="Arial Narrow"/>
        <family val="2"/>
      </rPr>
      <t xml:space="preserve">mediante memorando 20244100128183 del 26/06/2020, indicando que (..) " Los actos administrativos de revocatoria fueron remitidos a la Oficina de Instrumentos Públicos de la Unión, Nariño, mediante los oficios con radicado 20194101069831 y 20204100355631" (...)
</t>
    </r>
    <r>
      <rPr>
        <b/>
        <sz val="11"/>
        <color theme="1"/>
        <rFont val="Arial Narrow"/>
        <family val="2"/>
      </rPr>
      <t>Predio Villa Diana, Maicao, La Guajira</t>
    </r>
    <r>
      <rPr>
        <sz val="11"/>
        <color theme="1"/>
        <rFont val="Arial Narrow"/>
        <family val="2"/>
      </rPr>
      <t>, mediante memorando 20204100128003 del 26/06/2020, indicando que (..)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Cabe señalar que, no se evidenció información relacionada con la señora XIOMARA AMPARO HERNÁNEZ BARCESLO y   en cuanto al señor HUGO ALBERTO GARCÍAS, se observó la Resolución 477 de 2020, no obstante, no se allegó la comunicación a la ORIP.
En atención a los avances reportados y a las evidencias suministradas, la acción de mejora continua presentó incumplimiento, toda vez que, se evidenciaron 2 de  los 3 memorando mediante los cuales se remitieron los actos administrativos a la dependencia correspondiente para que se inicie el proceso de recuperación material del predio al patrimonio de la ANT y su respectivo valor.  Cabe señalar que, en lo relacionado con el Predio Villa Diana, Maicao, La Guajira no se evidenció información relacionada con la señora XIOMARA AMPARO HERNÁNEZ BARCESLO y  en cuanto al señor HUGO ALBERTO GARCÍAS, se observó la Resolución 477 de 2020, no obstante, no se allegó la comunicación a la ORIP.</t>
    </r>
  </si>
  <si>
    <r>
      <rPr>
        <b/>
        <sz val="11"/>
        <color theme="1"/>
        <rFont val="Arial Narrow"/>
        <family val="2"/>
      </rPr>
      <t xml:space="preserve">16/07/2020. </t>
    </r>
    <r>
      <rPr>
        <sz val="11"/>
        <color theme="1"/>
        <rFont val="Arial Narrow"/>
        <family val="2"/>
      </rPr>
      <t xml:space="preserve">Se observó la Resolución 915 del 12/02/2020 por la cual se expiden reglas para le ejecución del procedimiento único de ordenamiento social de la propiedad rural en zonas no focalizadas, la cual  dispone en el Artículo 9 los momentos que constituyen los POSPR.  Lo anterior, en atención al documento Informe de reuniones DGOSP evidenciado en la AMC-364, el cual explica las razones por las cuales jurídicamente no se considera idóneo expedir resolución modificatoria a la Resolución 6060.
En concordancia con los avances reportados y las evidencias suministradas, la acción de mejora continua presentó incumplimiento, toda vez que, el acto administrativo allegado, hacen referencia a la modificación de la Resolución  740 de 2017 y Resolución 12096 de 2019, mas no, a la Resolución 6060, como lo indica la actividad, a saber, expedir Resolución modificatoria a la Resolución 6060 en la cual se actualice la motivación fáctica y jurídica que llevaron a la suspensión de los planes de Ordenamiento Social de la Propiedad en los Municipios.
Para esta jefatura es claro que el documento "informe de reuniones DGOSP" establece las razones por las cuales jurídicamente no se considera idóneo expedir acto administrativo modificatorio  de la Resolución 6060 y determina la necesidad de construir y validar un proyecto de resolución que modifique el marco normativo de formulación e implementación de los POSPR, es decir, modificar la Resolución 740 de 2017 y la Resolución 12096.  Sin embargo,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Expuesto lo anterior,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presente acción.
</t>
    </r>
    <r>
      <rPr>
        <b/>
        <sz val="11"/>
        <color theme="1"/>
        <rFont val="Arial Narrow"/>
        <family val="2"/>
      </rPr>
      <t xml:space="preserve">17/07/2020.  </t>
    </r>
    <r>
      <rPr>
        <sz val="11"/>
        <color theme="1"/>
        <rFont val="Arial Narrow"/>
        <family val="2"/>
      </rPr>
      <t>La Dirección de Ordenamiento Social de la Propiedad en el periodo de observaciones, mediante correo electrónico del 17/07/2020, informó lo siguiente, "</t>
    </r>
    <r>
      <rPr>
        <i/>
        <sz val="11"/>
        <color theme="1"/>
        <rFont val="Arial Narrow"/>
        <family val="2"/>
      </rPr>
      <t>Solicitud DGOSP: Solicitar modificación de los elementos que componen la acción de mejora al Comité Institucional de Control Interno a través de la Oficina de Control Interno</t>
    </r>
    <r>
      <rPr>
        <sz val="11"/>
        <color theme="1"/>
        <rFont val="Arial Narrow"/>
        <family val="2"/>
      </rPr>
      <t xml:space="preserve">" 
</t>
    </r>
  </si>
  <si>
    <r>
      <rPr>
        <b/>
        <sz val="11"/>
        <color theme="1"/>
        <rFont val="Arial Narrow"/>
        <family val="2"/>
      </rPr>
      <t xml:space="preserve">13/07/2020.  </t>
    </r>
    <r>
      <rPr>
        <sz val="11"/>
        <color theme="1"/>
        <rFont val="Arial Narrow"/>
        <family val="2"/>
      </rPr>
      <t xml:space="preserve"> Se observó el Acta No. 01 del 06/05/2020 y  12/05/2020, cuyo tema fue Primer Comité Técnico Operativo del convenio 885 de 2020, con el objetivo de evaluar y aprobar el plan operativo del convenio 885 de 2020 presentado por CNTI.  El orden del día fue el siguiente: Presentación de asistentes, Designación del secretario del Comité Técnico Operativo del convenio, Presentación plan operativo por parte de ASO CIT, el cual deberá contener: La programación de sesiones de la CNTI, incluyendo la ruta para las convocatorias y el seguimiento a los compromisos establecidos sesiones, La metodología, guía o instrumento a implementar para cada una de las actividades definidas en las líneas estratégicas del convenio. c-) Cronograma de ejecución, Presupuesto estimado para cada actividad y/o producto.  El acta en mención indica que "</t>
    </r>
    <r>
      <rPr>
        <i/>
        <sz val="11"/>
        <color theme="1"/>
        <rFont val="Arial Narrow"/>
        <family val="2"/>
      </rPr>
      <t>Las propuestas presentadas implican que para la primera semana de julio como fecha propuesta para la 1ra sesión de la CNTI de manera virtual existan las condiciones que permitan la movilidad en territorio para que los delegados puedan trasladarse hasta los cascos urbanos y ciudades principales, si para la fecha señalada cambian las medidas decretadas por el gobierno nacional y regresamos al aislamiento preventivo o cuarentena se reprogramará la sesión para otra fecha</t>
    </r>
    <r>
      <rPr>
        <sz val="11"/>
        <color theme="1"/>
        <rFont val="Arial Narrow"/>
        <family val="2"/>
      </rPr>
      <t>".
La acción presentó incumplimiento según su fecha de cierre, a saber, 30/06/2020, toda vez que, no se observó el acta de definición de criterios y concertación entre ANT y la CNTI.  Cabe señalar que, la Dirección de Asunto Étnicos mediante memorando 20205000116343 del 12/06/2020, solicitó, a la Oficina de Control Interno, la ampliación del periodo de ejecución de la presente acción, a saber, 30/10/2020.
Frente a la solicitud realizada, mediante memorando 20205000116343 del 23/06/2020, es importante mencionar que, esta será presentada al Comité Institucional de Coordinación de Control Interno para su aprobación, la sesión se programara a partir de los resultados obtenidos en el presente informe.  En tanto la solicitud sea aprobada, esta Jefatura procederá a su comunicación y ajustes correspondientes.</t>
    </r>
  </si>
  <si>
    <r>
      <rPr>
        <b/>
        <sz val="11"/>
        <color rgb="FF000000"/>
        <rFont val="Arial Narrow"/>
        <family val="2"/>
      </rPr>
      <t>07/07/2020.</t>
    </r>
    <r>
      <rPr>
        <sz val="11"/>
        <color rgb="FF000000"/>
        <rFont val="Arial Narrow"/>
        <family val="2"/>
      </rPr>
      <t xml:space="preserve"> La Secretaría General a través del memorando 20206000050093 del 16/03/2020, solicitó la modificación y ajustes al plan de mejoramiento institucional de la Contraloría General de la República y Plan de mejoramiento interno.  Para la presente acción indico que "</t>
    </r>
    <r>
      <rPr>
        <i/>
        <sz val="11"/>
        <color rgb="FF000000"/>
        <rFont val="Arial Narrow"/>
        <family val="2"/>
      </rPr>
      <t>La Subdirección de Talento Humano solicita la modificación de una de las actividades que hacen referencia al Hallazgo No. 24, el cual tiene como unidad de medida la presentación de las actas de reunión con el operador del contrato de bienestar, suscrito el pasado 16 de septiembre de 2019. El Plan de Mejoramiento transmitido muestra como indicador la realización de 14 mesas de trabajo, sin embargo, la Subdirección adelantó las reuniones de manera mensual, de acuerdo a la planeación y ejecución del contrato. Por lo tanto, se evidencia un error en la determinación de la cantidad de reuniones, teniendo en cuenta que el plazo de ejecución con la que contó el contrato fue hasta el 31 de diciembre de 2019 y no era posible realizar las reuniones propuestas en el plan de mejoramiento. Por lo anterior, amablemente solicitamos sea tenido en cuenta el ajuste a la cantidad de 4 actas de reunión, de las cuales es preciso señalar que la Subdirección de Talento Humano cumple de manera oportuna y satisfactoria en los términos establecidos inicialmente</t>
    </r>
    <r>
      <rPr>
        <sz val="11"/>
        <color rgb="FF000000"/>
        <rFont val="Arial Narrow"/>
        <family val="2"/>
      </rPr>
      <t xml:space="preserve">".
Respecto a lo anterior, la Oficina de Control Interno solicita a la Subdirección de Talento Humano allegue la modificación de la solicitud, en el formato correspondiente.  
Conviene subrayar, que dicha solicitud no ha podido ser atendida, toda vez que, el procedimiento establecido por la Agencia para la gestión de planes de mejoramiento, se encuentra a cargo de la Oficina de Planeación, situación por la cual,  la OCI suministró, el pasado 04/06/2020, lo relacionado con la Circular No. 05 del 11/03/2019 de la Contraloría General de la República, y que a la fecha, nos encontramos a la espera que la Oficina de Planeación unifique y apruebe dicha actualización del procedimiento.
</t>
    </r>
    <r>
      <rPr>
        <b/>
        <sz val="11"/>
        <color rgb="FF000000"/>
        <rFont val="Arial Narrow"/>
        <family val="2"/>
      </rPr>
      <t xml:space="preserve">27/07/2020.  </t>
    </r>
    <r>
      <rPr>
        <sz val="11"/>
        <color rgb="FF000000"/>
        <rFont val="Arial Narrow"/>
        <family val="2"/>
      </rPr>
      <t>La Secretaría General, a través de correo electrónico del 15/07/2020, allegó la matriz con la modificación a realizarse ante el CICCI.</t>
    </r>
  </si>
  <si>
    <t>Ausencia de control y seguimiento, en razón de la omisión de los organismos internacionales de realizar la entrega de los informes financieros y soportes que permitan realizar el oportuno seguimiento por parte de la supervisión de los convenios, así como el debido ejercicio del control fiscal</t>
  </si>
  <si>
    <t>Realizar desde la supervisión de los convenios control y seguimiento de los recursos entregados a los cooperantes y su adecuada legalización</t>
  </si>
  <si>
    <t>Diseñar un informe, formato o herramienta que permita recopilar la información de los gastos de legalización de los convenios por parte de los supervisores y así ser reportados a contabilidad en la Subdirección Administrativa y Financiera</t>
  </si>
  <si>
    <t>Informe, formato o herramienta</t>
  </si>
  <si>
    <t>Dirección de Acceso a Tierras
Dirección de Asuntos Étnicos
Dirección de Ordenamiento Social de la Propiedad
Dirección de Gestión Jurídica de Tierras</t>
  </si>
  <si>
    <t>Subdirección Administrativa y Financiera
Secretaría General</t>
  </si>
  <si>
    <t>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t>
  </si>
  <si>
    <t xml:space="preserve">Realizar control por parte del supervisor de la ejecución de los recursos con  el socio o cooperantes de los convenios que se relacionan en el hallazgo (Convenio No. 653 de 2017 suscrito con Valor +, Convenio No. 951 de 2017 suscrito con PNUD, Convenio No. 986 suscrito con OIM y Convenio 361 de 2016 suscrito con FAO  - mencionados en el hallazgo y vigentes a la fecha-) </t>
  </si>
  <si>
    <t>Realizar mesas financieras convocadas por el supervisor de los convenios las cuales se realizarán de manera previa a la celebración de los Comités Técnicos-Operativos Mensuales y se tendrá la participación del equipo de la ANT y del socio al efectos de revisar el avance de la ejecución financiera de los recursos desembolsados en cada convenio.</t>
  </si>
  <si>
    <t>Mesas Financieras/Ayudas de memoria</t>
  </si>
  <si>
    <t>Examinar la normatividad de contratación e implementar las mejoras en los manuales de contratación y supervisión, procedimientos y demás documentos, considerando los controles necesarios en la gestión de los procesos contractuales en la Agencia que aseguren el cumplimiento de las normas relacionadas</t>
  </si>
  <si>
    <t>Revisar, ajustar y socializar los manuales de contratación y supervisión,  procedimientos y demás documentos de la Agencia, identificando las mejoras en la elaboración de los estudios previos, gestión de los procesos contractuales y en las obligaciones  de la supervisión de contratos o convenios.</t>
  </si>
  <si>
    <t>Documentos actualizados y socializados</t>
  </si>
  <si>
    <t>Desconocimiento de la ruta jurídica establecida para la incorporación de bienes que fueron adquiridos con Subsidio Integral de Reforma Agraria, debido a que los bienes nunca estuvieron en propiedad de la Entidad.</t>
  </si>
  <si>
    <t xml:space="preserve">Analizar la ruta jurídica e incluir en el instructivo del Fondo de Tierras, las actividades de ingreso de predios provenientes de Subsidio Integral de Reforma Agraria. 
</t>
  </si>
  <si>
    <t>Revisar y ajustar el Instructivo del Fondo Nacional de Tierras con los requisitos necesarios para la incorporación de bienes que fueron adquiridos con Subsidio de Tierras y revocados.</t>
  </si>
  <si>
    <t>Instructivo ajustado</t>
  </si>
  <si>
    <t xml:space="preserve">Incorporar los bienes a la base del Fondo de Tierras, previa verificación de la titularidad de derecho de domino a nombre de la Agencia Nacional de Tierras y reportar a Contabilidad los predios que cuenten con la titularidad de la Agencia Nacional de Tierras, para su contabilización en las cuentas contables del Fondo.
 </t>
  </si>
  <si>
    <t>Número de predios Incorporados en el Fondo de Tierras y reportados a Contabilidad</t>
  </si>
  <si>
    <t>Subdirección de Administración de Tierras de la Nación
Subdirección Administrativa y Financiera</t>
  </si>
  <si>
    <t>Inscribir las revocatorias del Subsidio Integral de Tierras en cada uno de los folios de matrícula inmobiliaria, se procederá a realizar los trámites jurídicos (escritura pública o acto administrativo de integración) y de valoración requeridos, para la inscripción de los predios a nombre de la Agencia Nacional de Tierras en la Oficina de Instrumentos Públicos correspondiente.</t>
  </si>
  <si>
    <t>Número de predios a nombre de la Agencia Nacional de Tierras en el folio de matrícula inmobiliaria</t>
  </si>
  <si>
    <t>Falta de claridad de los procedimientos y documentos relacionados con la compra de predios, en cuanto al reporte de información a la Subdirección Administrativa y Financiera</t>
  </si>
  <si>
    <t>Elevar consultas sobre la compra de predios en la Agencia a la Dirección de Acceso a Tierras, Oficina Jurídica, Subdirección Administrativa y Financiera y Subdirección de Administración de Tierras de la Nación.</t>
  </si>
  <si>
    <t>Analizar la respuesta a las consultas elevadas y tomar las decisiones pertinentes relacionadas con la actualización del  procedimiento ACCTI-P-010, de ser necesarios</t>
  </si>
  <si>
    <t>Mesa Técnica</t>
  </si>
  <si>
    <t xml:space="preserve">Dirección de Asuntos Étnicos
Dirección de Acceso a Tierras
</t>
  </si>
  <si>
    <t>Oficina Jurídica, Subdirección Administrativa y Financiera y Subdirección de Administración de Tierras de la Nación.</t>
  </si>
  <si>
    <t>Actualizar el procedimiento ACCTI-P-010-Compra Directa de Predio</t>
  </si>
  <si>
    <t>Procedimiento actualizado.</t>
  </si>
  <si>
    <t>Reportar la información de la compra de predios realizada por la dependencia a la Subdirección Administrativa y Financiera para su registro</t>
  </si>
  <si>
    <t xml:space="preserve">Revisar, actualizar y socializar el manual de políticas contables para el registro de los predios adquiridos por acreedores varios sujetos a devolución
</t>
  </si>
  <si>
    <t>Manual actualizado y socializado</t>
  </si>
  <si>
    <t xml:space="preserve">Los predios identificados no cuentan con un valor determinado para el registro en la  subcuenta 151002 Inventarios – Terrenos </t>
  </si>
  <si>
    <t>Realizar las actividades respectivas para la identificación catastral y valor de los bienes identificados en el hallazgo e informar a la Subdirección Administrativa para su registro</t>
  </si>
  <si>
    <t xml:space="preserve">Solicitar a Catastro que certifique si los bienes citados en el hallazgo, se encuentran registrados en  sus bases de datos y cuentan con valor catastral.
</t>
  </si>
  <si>
    <t>Oficio enviado a Catastro</t>
  </si>
  <si>
    <t xml:space="preserve">Realizar los levantamientos topográficos de los bienes que no se encontraron registrados en Catastro y solicitar a esta entidad la creación e identificación catastral del bien.
</t>
  </si>
  <si>
    <t>Porcentaje de predios con levantamiento topográfico y con solicitud de creación e identificación catastral</t>
  </si>
  <si>
    <t>TOPOGRAFÍA</t>
  </si>
  <si>
    <t>Actualizar el valor del bien identificados catastralmente y que cuenten con avalúo, en la base del Fondo y comunicar a la Subdirección Administrativa y Financiera (Contabilidad), para registrar las novedades en las cuentas contables del Fondo.</t>
  </si>
  <si>
    <t>No. De predios con valor actualizado en la base del Fondo y comunicados a Contabilidad de la ANT</t>
  </si>
  <si>
    <t>El procedimiento de adjudicación del SIRA, que actualmente existe, no contempla las tareas y acciones  a seguir frente a la adjudicación de un subsidio en el marco de la atención a fallos judiciales.</t>
  </si>
  <si>
    <t>Revisar y ajustar el procedimiento para la adjudicación del subsidio SIRA en relación al cumplimiento de fallos judiciales; y lo relacionado posterior a la revocatoria del beneficiario anterior (subsidio o predio), para evitar la coexistencia de una misma persona con doble beneficio; así como el instructivo de adjudicación y materialización SIRA, especificando las tareas y acciones que eviten la coexistencia de 2 subsidios asignados a un mismo beneficiario.</t>
  </si>
  <si>
    <t>Revisar y actualizar el Procedimiento ACCTI-P-016-Materializaciòn del Subsidio- Adquisición del Predio, incorporando las tareas y acciones requeridas para la adjudicación del subsidio en el marco de la atención a fallos judiciales, al igual que el instructivo ACCTI-I-001-Instructivo para la Adjudicación y Materialización del Subsidio Integral de Tierras - SIRA, incorporando las tareas y acciones respectivas para la adjudicación de SIRA en el marco de los fallos judiciales</t>
  </si>
  <si>
    <t>Procedimiento revisado, actualizado y formalizado, incluyendo el instructivo</t>
  </si>
  <si>
    <t>Revisión de los procedimientos de revocatoria e inclusión de predios en el fondo de tierras.</t>
  </si>
  <si>
    <t>Procedimientos revisados, actualizados y formalizados.</t>
  </si>
  <si>
    <t>El instructivo del Fondo de Tierras, no contempla la ruta jurídica para la incorporación de bienes provenientes de Subsidio Integral de Reforma Agraria.</t>
  </si>
  <si>
    <t xml:space="preserve">Incluir en el instructivo del Fondo las actividades de ingreso de predios provenientes de Subsidio Integral de Reforma Agraria. </t>
  </si>
  <si>
    <t>DAT - ZONAS FOCALIZADAS</t>
  </si>
  <si>
    <t>No ha culminado el proceso de revocatoria de adjudicación con subsidio, de la totalidad de cuotas partes de los bienes producto del hallazgo, debido a que no se cuenta con información de contacto de los adjudicatarios que permita continuar el procedimiento de revocatoria. La situación se encuentra en conocimiento del Juzgado que lleva el caso.</t>
  </si>
  <si>
    <t>Incorporar los bienes producto del hallazgo, al Fondo de Tierras para la Reforma Rural Integral</t>
  </si>
  <si>
    <t>DAT - ZONAS FOCALIZADAS
Subdirección de Administración de Tierras de la Nación</t>
  </si>
  <si>
    <t xml:space="preserve">Incorporar los bienes a la base del Fondo, previa verificación de la titularidad de derecho de domino a nombre de la Agencia Nacional de Tierras y reportar a Contabilidad los predios que cuenten con la titularidad de la Agencia Nacional de Tierras, para su contabilización en las cuentas contables del Fondo.
 </t>
  </si>
  <si>
    <t>Debilidades de control y seguimiento en la elaboración de las notas, por lo que no cumplen a cabalidad el propósito de ser explicativas.</t>
  </si>
  <si>
    <t>Establecer los mecanismos de control y seguimiento en la elaboración de las notas de los estados financieros</t>
  </si>
  <si>
    <t xml:space="preserve">Informar a las dependencias mediante documento los lineamientos y cronogramas que se establezcan para el reporte de la información de los Estados Financieros y las notas que sean requeridas a los mismos </t>
  </si>
  <si>
    <t>Documento</t>
  </si>
  <si>
    <t>El procedimiento “ACCTI-P-010 del 3 de agosto de 2018 –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</si>
  <si>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Revisar el procedimiento ACCTI-P-010 Compra directa de predios y ajustarlo de ser el caso</t>
  </si>
  <si>
    <t xml:space="preserve">Se evidencia inoportunidad, incumplimiento de las funciones y falta de gestión de los supervisores, de los contratistas y la administración. </t>
  </si>
  <si>
    <t>Establecer herramientas de seguimiento a los contratos para los supervisores y la entidad y actualizar los documentos con lineamientos para la constitución de reservas presupuestales</t>
  </si>
  <si>
    <t>Elaborar una herramienta (informe mensual de cumplimiento a la ejecución presupuestal) o de ser posible adecuar el aplicativo KLIC, con el propósito de realizar seguimiento a la ejecución de los contratos  y propender a que en el momento de la constitución de estas se cuente con las justificaciones necesarias e idóneas.</t>
  </si>
  <si>
    <t>Herramienta implementada</t>
  </si>
  <si>
    <t>Analizar,  actualizar y socializar los procedimientos, instructivos o manuales relacionados con las Reservas Presupuestales y establecer lineamientos para su constitución.</t>
  </si>
  <si>
    <t>Documentos actualizados</t>
  </si>
  <si>
    <t>Actualizar y socializar el Formato de Solicitud de Reservas Presupuestales</t>
  </si>
  <si>
    <t>Formato actualizado</t>
  </si>
  <si>
    <t>Actualizar la matriz de riesgos de la entidad analizando las acciones relacionadas con las Reservas Presupuestales</t>
  </si>
  <si>
    <t>Riesgo actualizado</t>
  </si>
  <si>
    <t>Ausencia de un riesgo y lineamientos que tengan el propósito de que la vía que se adopte, garantice que se supere la situación en la presente vigencia, y se establezcan las posibilidades más eficientes que garanticen que el pago se verifique de forma oportuna y eficaz.</t>
  </si>
  <si>
    <t>Identificar el riesgo y actualizar los documentos con el propósito de que la vía que se adopte, garantice que se supere la situación en la presente vigencia, y se establezcan las posibilidades más eficientes que garanticen que el pago se verifique de forma oportuna y eficaz.</t>
  </si>
  <si>
    <t>Identificar un riesgo que puede afectar otros procesos de adquisición de predios, que  establezcan las posibilidades más eficientes que garanticen que el pago se verifique de forma oportuna y eficaz.</t>
  </si>
  <si>
    <t>Riesgo identificado</t>
  </si>
  <si>
    <t>DAT-Grupo de compras y adjudicaciones especiales</t>
  </si>
  <si>
    <t>Inobservancia del principio de especialidad presupuestal y de los objetivos propios del proyecto por parte de la administración de la ANT como de los funcionarios del Departamento Nacional de Planeación que los indujeron a error</t>
  </si>
  <si>
    <t>Fortalecer las competencias de los servidores públicos en la aplicación de los principios presupuestales para la formulación y ejecución de los proyectos de inversión</t>
  </si>
  <si>
    <t>Incluir en la Circular de Plan de Acción 2021 un componente relacionado con los principios presupuestales y su aplicación en la formulación de planes y proyectos de inversión</t>
  </si>
  <si>
    <t>Realizar una jornada de capacitación para la difusión de la Circular de Plan de Acción 2021</t>
  </si>
  <si>
    <t>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</si>
  <si>
    <t>Debido a la decisión de cambiar la modalidad de contratación, lo que hace evidente que la justificación de la necesidad a contratar no se ajusta a las funciones de la entidad</t>
  </si>
  <si>
    <t>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</si>
  <si>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</si>
  <si>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Omisión de los contratistas en el cumplimiento de las obligaciones del clausulado contractual, por cuanto no se han presentado los informes de actividades,
Se suma que en algunos casos los supervisores no adelantan con oportunidad los requerimientos a los contratistas, observando que algunos se hicieron al cierre de la vigencia.</t>
  </si>
  <si>
    <t xml:space="preserve">Identificar e implementar los controles o alertas dentro del aplicativo KLIC, que permita realizar el seguimiento y control de los informes de actividades y radicaciones de cuentas de cobro de los contratos de prestación de servicios </t>
  </si>
  <si>
    <t xml:space="preserve">Actualización aplicativo KLIC </t>
  </si>
  <si>
    <t>Soporte tecnológico - Secretaría General
Coordinación para la Gestión Contractual
Subdirección Administrativa y Financiera
Subdirección de Sistemas de Información de Tierras</t>
  </si>
  <si>
    <t>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t>
  </si>
  <si>
    <t>Revisar, ajustar y socializar los manuales de contratación y supervisión,  procedimientos y demás documentos de la Agencia, identificando las mejoras en la elaboración de los estudios previos y las obligaciones  de la supervisión de contratos o convenios.</t>
  </si>
  <si>
    <t>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t>
  </si>
  <si>
    <t>Realizar mesas técnicas y  financieras en el marco del Convenio No. 1278 FAO -ANT, para realizar un control más estricto por parte del supervisor de la ejecución técnica del convenio, así como el seguimiento de los recursos, de la cual se levantaran ayudas de Memoria.</t>
  </si>
  <si>
    <t xml:space="preserve">Debilidades en el conocimiento y aplicación de sobre la gestión documental que soportan el procedimiento ACCTI-P-010-Compra Directa de Predio y ACCTI-P-016-Materialización del Subsidio-Adquisición del Predio. </t>
  </si>
  <si>
    <t>Asegurar la correcta gestión para los expedientes, mediante la capacitación en temas relacionados con la gestión documental.</t>
  </si>
  <si>
    <t>Capacitación a colaboradores.</t>
  </si>
  <si>
    <t>DAT-Grupo de Correspondencia y Archivo
Subdirección Administrativa y Financiera - Gestión documental</t>
  </si>
  <si>
    <t>Inobservancia y no aplicación de la normatividad vigente y/o del procedimiento de compra directa.</t>
  </si>
  <si>
    <r>
      <t xml:space="preserve">Evaluar la efectividad del control implementado al procedimiento ACCTI-P-010-Compra Directa de Predios, referente a la inclusión de la forma ACCTI-F-020-Lista de Chequeo, de manera que se permita evidenciar la correcta gestión documental del expediente.
</t>
    </r>
    <r>
      <rPr>
        <sz val="11"/>
        <color theme="9"/>
        <rFont val="Arial Narrow"/>
        <family val="2"/>
      </rPr>
      <t/>
    </r>
  </si>
  <si>
    <t>Evaluación de la efectividad del control,  forma ACCTI-F-020-Lista de Chequeo, incluida dentro del procedimiento de compra y realizar el ajuste a los expedientes los Almendros, los Naranjos y Bella Vista</t>
  </si>
  <si>
    <t>Evaluación del control forma ACCTI-F-020</t>
  </si>
  <si>
    <r>
      <t>DAT-Grupo de compras y adjudicaciones especiales</t>
    </r>
    <r>
      <rPr>
        <sz val="11"/>
        <color theme="9"/>
        <rFont val="Arial Narrow"/>
        <family val="2"/>
      </rPr>
      <t/>
    </r>
  </si>
  <si>
    <t>Demora excesiva por factores internos y externos en la compra de los predios Bella Vista y Villa Hermosa para la constitución del resguardo de la Comunidad Indígena Musurunakuna.</t>
  </si>
  <si>
    <t>Impulsar las actuaciones para cumplir con los términos estimados dentro del procedimiento de adquisición de predios.</t>
  </si>
  <si>
    <t>Incluir en el procedimiento, refuerzo en las actividades a desarrollar, en el caso de compra de predios que obedecen a  atención de eventos de impacto nacional</t>
  </si>
  <si>
    <t>Hacer seguimiento desde el Equipo de Mesas a los eventos de impacto Nacional que requieren respuesta inmediata por parte de la Dirección.</t>
  </si>
  <si>
    <t>Informe mensual</t>
  </si>
  <si>
    <t>Efectuar verificación mensual de las ofertas recibidas en el período a fin de garantizar que han sido valoradas y dado curso de acuerdo con el procedimiento</t>
  </si>
  <si>
    <t>Realizar verificación trimestral de la base de datos para establecer el estado de cada oferta que se encuentra en curso y reiterar la última actuación o dar curso a la siguiente si es el caso</t>
  </si>
  <si>
    <t>Informe trimestral</t>
  </si>
  <si>
    <t>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</si>
  <si>
    <t xml:space="preserve">Adelantar las actuaciones necesarias para avanzar en la suscripción de contratos de arrendamiento y realizar seguimientos adecuados que permitan tomar las decisiones para el buen manejo de los predios y dineros que se reciban por este concepto </t>
  </si>
  <si>
    <t>Identificar los predios de las Islas del Rosario que están ocupados y que no tienen contratos.</t>
  </si>
  <si>
    <t>Informe de identificación de los predios</t>
  </si>
  <si>
    <t>Generar las comunicaciones necesarias, para solicitar dentro de los tiempos establecidos en los lineamientos, que los ocupantes de los predios entreguen los documentos necesarios, con el objeto de adelantar la suscripción del respectivo contrato.</t>
  </si>
  <si>
    <t>Comunicaciones generadas</t>
  </si>
  <si>
    <t>Realizar informe trimestral de seguimiento al avance en la suscripción de los contratos.</t>
  </si>
  <si>
    <t>Informe de seguimiento suscripción de contratos</t>
  </si>
  <si>
    <t>En caso de no lograr que el ocupante de los predios entregue la documentación requerida, emitir comunicación mediante la cual se le solicite a la Subdirección de Procesos Agrarios, adelantar los procesos agrarios de recuperación, tendientes a lograr la recuperación material de los predios.</t>
  </si>
  <si>
    <t>Documento de requerimiento a la oficina de contratos, con la descripción de la situación de cada uno de los predios.</t>
  </si>
  <si>
    <t xml:space="preserve">Desarrollar gestiones tendientes a lograr la actualización catastral de los predios </t>
  </si>
  <si>
    <t>Adelantar ante el Instituto Geográfico Agustín Codazzi (IGAC), las gestiones necesarias tendientes a determinar la ruta de acción que posibilite la realización de la actualización catastral de los predios de las Islas del Rosario y San Bernardo, por las autoridades competentes.</t>
  </si>
  <si>
    <t xml:space="preserve">Informe trimestral de las gestiones adelantadas </t>
  </si>
  <si>
    <t>Solicitar espacios de comunicación con el Distrito de Cartagena, en su calidad de gestor catastral, o emitir comunicaciones solicitando al Distrito que realicen la actualización catastral.</t>
  </si>
  <si>
    <t>Deficiencias en los controles en la gestión contractual evidencia fallos en la labor de supervisión al dar fe del cumplimiento del contrato, sin dejar evidencias físicas de la correcta ejecución del mismo.</t>
  </si>
  <si>
    <t>Debilidades en el control y seguimiento del  Procedimiento GTHU-P-004  Control del cumplimiento de la jornada laboral y horario de trabajo y la Planilla Control de Asistencia GTHU-F-006, por parte de las dependencias de la ANT.</t>
  </si>
  <si>
    <t>Actualizar el procedimiento GTHU-P-004- CONTROL DE CUMPLIMIENTO DE LA JORNADA LABORAL Y HORARIO DE TRABAJO y la Resolución No. 7855 de 2019, de conformidad con lo establecido en el Decreto 051 de 2018, con el fin de que se cumpla por parte de los jefes inmediatos, sobre el control del horario de trabajo y de la jornada laboral de los servidores públicos de la Agencia.</t>
  </si>
  <si>
    <t>Analizar, actualizar, publicar y socializar  el Procedimiento  GTHU-P-004- CONTROL DE CUMPLIMIENTO DE LA JORNADA LABORAL Y HORARIO DE TRABAJO y Resolución  No. 7855 de 2019 al interior de la Agencia.</t>
  </si>
  <si>
    <t>Documentos</t>
  </si>
  <si>
    <t>SECRETARÍA GENERAL</t>
  </si>
  <si>
    <t>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</si>
  <si>
    <t>Adelantar las gestiones necesarias para adecuar el acceso de la población discapacitada en las instalaciones de la Agencia y continuar con la implementación de herramientas de acceso a la página web</t>
  </si>
  <si>
    <t xml:space="preserve">Elaborar un documento con las necesidades y costos para establecer la cantidad de baños de discapacitados que la entidad requiere, realizar las adecuaciones de acuerdo con el presupuesto e instalar la señalización adecuada </t>
  </si>
  <si>
    <t>Analizar las herramientas que se tiene en la página web para superar posibles barreras a usuarios con alguna discapacidad sensorial y desarrollar ayudas y herramientas para facilitar el acceso a la población con alguna discapacidad.</t>
  </si>
  <si>
    <t>Herramienta instalada o actualizada en la página web</t>
  </si>
  <si>
    <t>Contratar el servicio de mantenimiento preventivo y correctivo de los ascensores y realizar el seguimiento en su ejecución para el prestar el servicio.</t>
  </si>
  <si>
    <t>Contrato</t>
  </si>
  <si>
    <t xml:space="preserve"> Dependencia Responsable de Ejecución</t>
  </si>
  <si>
    <t>Auditoría Financiera vigencia fiscal 2018</t>
  </si>
  <si>
    <t>Auditoría Financiera vigencia fiscal 2016</t>
  </si>
  <si>
    <t>Auditoría Financiera vigencia fiscal 2017</t>
  </si>
  <si>
    <t>ESTADO DEL PLAN DE MEJORAMIENTO INSTITUCIONAL AGENCIA NACIONAL DE TIERRAS</t>
  </si>
  <si>
    <t>MATRIZ DE SEGUIMIENTO AL PLAN DE MEJORAMIENTO - CGR</t>
  </si>
  <si>
    <r>
      <t xml:space="preserve">HALLAZGO 2.3.2. Resolución 6060 de 2018. -ANT </t>
    </r>
    <r>
      <rPr>
        <sz val="11"/>
        <color theme="1"/>
        <rFont val="Arial Narrow"/>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
</t>
    </r>
  </si>
  <si>
    <r>
      <t xml:space="preserve">HALLAZGO 2.2.2. Calidad de los datos del Sistema Integrado de Tierras –SIT- RESO (ANT) </t>
    </r>
    <r>
      <rPr>
        <sz val="11"/>
        <color theme="1"/>
        <rFont val="Arial Narrow"/>
        <family val="2"/>
      </rPr>
      <t xml:space="preserve">En particular, la CGR no pudo tener acceso a los datos referentes a la vía de ingreso (entradas) con el fin de determinar si las personas usuarias o aspirantes a ingresar al RESO, lo hicieron por solicitud de parte ante la ANT, o de manera oficiosa por parte de la Agencia en el desarrollo normal de sus funciones misionales o intervenciones en el territorio; así mismo, se encontró una columna denominada “estado” en la cual solo se reporta “incluido y no incluido” lo que permite suponer que todas las solicitudes se encuentran resueltas y no existe ninguna en trámite. Lo anterior, pese a que en reunión del 02 de mayo de 2019 se precisó que se debía suministrar a la CGR, en la base de datos, “la totalidad de inscritos: indicando cuales ya tienen registro, cuales están en trámite y cuales se identificaron como personas que no son sujeto susceptibles de registro”. 
Finalmente, dado que la base no cuenta la Codificación de la Divipola del DANE se hizo imposible un análisis de la distribución geográfica de las solicitudes por parte de este órgano de control.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seguimiento y monitoreo a la política en particular frente a los avances del RESO. 
Esta situación genera un incremento permanente de los errores “ocultos” en los datos y afecta la integridad de la información reportada por los sistemas institucionales, a la par que limitan la planeación y la gestión de la ANT. 
</t>
    </r>
  </si>
  <si>
    <r>
      <t xml:space="preserve">HALLAZGO 2.3.1. Zonas de Reserva Campesina y Planes de desarrollo sostenible (ANT) </t>
    </r>
    <r>
      <rPr>
        <sz val="11"/>
        <color theme="1"/>
        <rFont val="Arial Narrow"/>
        <family val="2"/>
      </rPr>
      <t xml:space="preserve">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 la constitución de 1 ZRC en la región de los Montes de María (abril de 2018) y la formulación de 2 planes de desarrollo sostenible en el municipio de Pradera (Valle del Cauca) y en el municipio de Santa Rosa (Cauca).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</si>
  <si>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t xml:space="preserve">HALLAZGO 2.3.4. Mora – desfase- en Inicio de la fase de implementación de los POSPR (ANT). </t>
    </r>
    <r>
      <rPr>
        <sz val="11"/>
        <color theme="1"/>
        <rFont val="Arial Narrow"/>
        <family val="2"/>
      </rPr>
      <t xml:space="preserve">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El nuevo esquema de oferta del Decreto 902 de 2017, mediante el cual la ANT organiza su actuación institucional, tiene como herramienta fundamental los planes de ordenamiento social de la propiedad rural en zonas focalizadas. Por tanto, resulta preocupante la demora en el inicio de su fase de implementación, en la medida en que esto genera un impacto negativo tanto para la conformación del RESO como para el inicio de las actuaciones administrativas, que quedan suspendidos hasta tanto se realice esta fase. 
Adicional a lo anterior, existe el riesgo de que la información obtenida y plasmada en la fase de elaboración de los 10 POSPR que ya surtieron dicha fase, se pierda, en la medida en que ésta puede tener variaciones. De ser así, se desperdiciarían los recursos financieros y humanos utilizados para llevar a cabo estas acciones.
</t>
    </r>
  </si>
  <si>
    <r>
      <t xml:space="preserve">HALLAZGO 2.5.1. Creación e incorporación de recursos monetarios del Fondo para la Reforma Rural Integral (ANT). </t>
    </r>
    <r>
      <rPr>
        <sz val="11"/>
        <color theme="1"/>
        <rFont val="Arial Narrow"/>
        <family val="2"/>
      </rPr>
      <t xml:space="preserve">Para la CGR es preocupante que existiendo recursos del presupuesto General de la Nación para dotación de tierras y de otras fuentes que por ley deben aforar el fondo, estos no se hayan incorporado tal y como lo dispone el Decreto Ley 902 de 2017.  En la medida en que el fondo no disponga de recursos, se limita el accionar de la ANT a fin de dotarlo de tierras suficientes que le permitan no solo cumplir, como presupuesto mínimo, con la meta establecida en el PMI, sino lograr la democratización del acceso a la tierra que el AF establece. 
Adicional a lo anterior, no se garantiza que los recursos que deben componer el fondo sean destinados a su finalidad cual es, lograr que el mayor número posible de hombres y mujeres habitantes del campo sin tierra o con tierra insuficiente puedan acceder a ella.
Esta situación deviene, según la misma entidad, en razón a que persisten dudas e inquietudes por parte de ANT en cuanto a la operatividad contable y presupuestal, las cuales deben ser absueltas en coordinación con los Ministerios de Agricultura y Desarrollo Rural y el Ministerio de Hacienda y Crédito Público. </t>
    </r>
  </si>
  <si>
    <r>
      <t xml:space="preserve">Hallazgo 26. Cumplimiento compromisos “Acuerdo de cooperación y licencia ambiental Proyecto Hidroeléctrico El Quimbo” (A26)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
</t>
    </r>
  </si>
  <si>
    <t>Auditoría Financiera vigencia fiscal 2019</t>
  </si>
  <si>
    <t>Observaciones a los avances de gestión y/o cumplimiento reportados
Oficina de Control Interno
III Trimestre 2020</t>
  </si>
  <si>
    <t>Acta de la sesíon del Comité Institucional de Coordinación de Control Interno realizada el 27/08/2020 .</t>
  </si>
  <si>
    <t>Modificada</t>
  </si>
  <si>
    <t>Eliminada</t>
  </si>
  <si>
    <r>
      <rPr>
        <b/>
        <sz val="11"/>
        <color theme="1"/>
        <rFont val="Arial Narrow"/>
        <family val="2"/>
      </rPr>
      <t xml:space="preserve">14/07/2020. </t>
    </r>
    <r>
      <rPr>
        <sz val="11"/>
        <color theme="1"/>
        <rFont val="Arial Narrow"/>
        <family val="2"/>
      </rPr>
      <t>En cuanto la Parcelación Villa Diana,</t>
    </r>
    <r>
      <rPr>
        <b/>
        <sz val="11"/>
        <color theme="1"/>
        <rFont val="Arial Narrow"/>
        <family val="2"/>
      </rPr>
      <t xml:space="preserve"> </t>
    </r>
    <r>
      <rPr>
        <sz val="11"/>
        <color theme="1"/>
        <rFont val="Arial Narrow"/>
        <family val="2"/>
      </rPr>
      <t xml:space="preserve">se observó el memorando 20204100128003 del 26/06/2020, a través del cual la SATZF traslada por competencia de revocatoria a la DAT y en el cual informa que (...) "Los actos administrativos de revocatoria fueron remitidos a la Oficina de Instrumentos Públicos de Maicao, La Guajira, para su correspondiente registro; los cuales fueron radicados conforme a lo informado por dicha Oficina mediante los oficios con radicado No. 20206200370532, 20206200370502, 20206200370482". (...)
En atención de lo enunciado, la Oficina de Control Interno consultó el Sistema Orfeo, estableciendo que mediante comunicados de radicados 20204100402071, 20204100402061 y 20204100402081 fueron remitidas al Registrador Oficina Instrumentos Públicos de Maicao las resoluciones de revocatoria numero 4774, 4773 y 4272, correspondientemente.  Cabe señalar que, no se allegó información relacionada con la señora XIOMARA AMPARO HERNÁNEZ BARCESLO,  quien, de acuerdo al memorando enunciado inicialmente, hace parte de los beneficiarios que fueron amparados por la acción de tutela resuelta por la Sala Jurisdiccional Disciplinario de la Guajira, la cual mediante fallo del primero (1) de diciembre de 2017.
Por otra parte, se observó la Resolución 477 del 31/01/2020 por medio de la cual se resuelve una solicitud de revocatoria directa de la Resolución No. 1903 del 21/12/2007 por la cual se otorgó el subsidio integral y se adjudicó una cuota parte del predio denominado "Parcelación Villa Diana" al señor HUGO ALBERTO GARCÍAS. Sin embargo, no se allegaron soportes relacionados con la comunicación de dicho acto administrativo al  Registrador Oficina Instrumentos Públicos de Maicao.
En lo referente al predio denominado Santa Rita, se observó la Resolución 1458 de 02/03/2020, a través de la cual se corrige una actuación administrativa.
En atención a los avances reportados y a las evidencias suministradas, la acción de mejora continua presentó incumplimiento, toda vez que, no se evidenció la comunicación a la ORIP de la totalidad de las resoluciones  de revocatoria.  Para el caso de la Parcelación Villa Diana, se evidenciaron 4 notificaciones de los 6 beneficiaros por la tutela resuelta por la Sala Jurisdiccional Disciplinario de la Guajira, la cual mediante fallo del primero (1) de diciembre de 2017.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t>
    </r>
  </si>
  <si>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t>
  </si>
  <si>
    <t>Observaciones de la efectividad de la acción de mejora continua implementada</t>
  </si>
  <si>
    <t>No están disponibles las actas del 2018.</t>
  </si>
  <si>
    <t>No esta disponible  el listado de asistencia de la socialización que se hizo el 27 de julio al interior del grupo de trabajo de iniciativas comunitarias</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</si>
  <si>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</si>
  <si>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La Contraloría General de la República en el marco de la Auditoría Financiera vigencia fiscal 2019, evaluó las acciones establecidas por la ANT para corregir las deficiencias detectadas en la Auditoría Financiera vigencia fiscal 2018, estableciendo que la presente acción fue efectiva</t>
  </si>
  <si>
    <t>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</si>
  <si>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La tesorera de la Agencia, efectuó los análisis e indagaciones de los derechos devengados (terceros y el concepto del ingreso) que generaron las partidas conciliatorias de la cuenta 572080 “Operaciones Institucionales” y en el mes de diciembre realizó los correspondientes comprobantes de recaudo de ingresos presupuestales, al 31 diciembre 2019 el valor de la cuenta corresponde al saldo reportado por el Tesoro Nacional, sin diferencias. No se evaluó la efectividad debido a que los meses de enero y febrero no se ha realizado la conciliación de las cuentas reciprocas debido a que no se tiene información financiera por no tener saldos iniciales, por lo consiguiente, se realizara seguimiento posterior.</t>
  </si>
  <si>
    <t>La efectividad de la acción de mejora continua se realizó en el marco del informe de evaluación del control interno contable vigencia 2019, comunicado con memorando 20201020036383 del 28/02/2020, observándose lo siguiente:
En la conciliación a 31 diciembre 2019, se observó diferencia de $1.359.223.035 que corresponde a los predios adquiridos por la Direccion de Asuntos Étnicos, que no han sido entregados materialmente, como requisito para su ingreso al Fondo de Tierras, también se observó $25,521,312,015 por bienes transferidos por el INCODER especialmente por bienes que tiene la titularidad UNAT; INCORA e INCODER y se observó 1.397 bienes con valor cero Sin embargo, se evidenció los siguientes conceptos de la Contaduría General de la Nación así: o Memorando N. 20196201068242 del 7 de octubre de 2019, en donde aclaran la contabilización de los bienes a nombre de la ANT (….) identificar la clasificación más apropiada para los bienes recibidos, para lo cual deberá tener en cuenta lo establecido en las Normas para el reconocimiento, medición, revelación y presentación de los hechos económicos. Para la realización de dicha clasificación, la Agencia Nacional de Tierras deberá identificar la categoría de activos que representa los bienes recibidos, dentro de los cuales se mencionan entre otros, los inventarios (…) No obstante, la Entidad deberá realizar las acciones pertinentes para formalizar la titularidad de los bienes respectivos ante la Oficina de Registro e Instrumento Público, no siendo ésta una condición para que se determine la existencia y control de los mismos. o Memorando 20196200000972 de fecha de 2 de enero 2019, correspondiente a la medición de los baldíos (….) cuando no se cuente con información fiable, mientras se solventan las dificultades que la originan, no habrá lugar a reconocimiento contable y deberá efectuarse las revelaciones pertinentes, sin perder de vista que ello debe ser objeto de las acciones administrativas conducentes a subsanar la situación. Por lo anterior, se concluye que las acciones fueron efectivas debido a que en la información financiera cumplen con los conceptos de la CGN, y se evidencian oportunidades de mejora en cuanto a la Administración de los bienes, que se relacionaron en las debilidades y recomendaciones de este informe.</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</si>
  <si>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
Por otra parte,  el pasado 09/07/2020, la Contraloría General de la República en el marco de la Auditoría Financiera vigencia fiscal 2019, evaluó las acciones establecidas por la ANT para corregir las deficiencias detectadas en la Auditoría Financiera vigencia fiscal 2018, estableciendo que la acción de mejora fue efectiva.</t>
  </si>
  <si>
    <t>La efectividad de la acción de mejora continua se realizó en el marco del informe de evaluación del control interno contable vigencia 2019, comunicado con memorando 20201020036383 del 28/02/2020, observándose lo siguiente:
Se observó el acta N. 001 del 27 de enero 2020 del Comité de Sostenibilidad Contable, la aprobación de las modificaciones de las políticas contables que atendieron a las observaciones de la Contraloría y se evidenció en la página de la Agencia el GEFIN-I Manual de políticas contables V3, se concluye las actividades del Plan de Mejoramiento, fueron efectivas al verificar la Política Contable cumple con el reconocimiento, clasificación, medición y revelación de los hechos económicos.</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</si>
  <si>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</si>
  <si>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t xml:space="preserve">La efectividad de la acción de mejora continua se realizó en el marco del informe de evaluación del control interno contable vigencia 2019, comunicado con memorando 20201020036383 del 28/02/2020, observándose lo siguiente:
Se observó que para el 2019 se constituyó reserva presupuestal por valor de $18.752.007.662 que corresponde a reserva inducida por $3.432.299.498 y reserva justificada $15.319.708.163; en donde por contratos de prestación de servicios es de $2.612.632.569 (14%). Las actividades que realizó la Subdirección Administrativa y Financiera, en cumplimiento del Plan de Mejoramiento consistió en dos sesiones de capacitación financiera de los días 26 y 27 de septiembre dirigida a los Directores, Subdirectores, Jefes de Oficina y enlaces financieros de cada dependencia, se observó listado de asistencia con la participación de 34 personas, también se observó listado de asistencia mesa de trabajo para el cierre de vigencia 2019, con la participación de 21 personas. Se concluye que las actividades del plan de mejoramiento no fueron efectivas y es necesario realizar un nuevo análisis de causa raíz, para determinar actividades correctivas y preventivas, que contribuyan atacar las causas y evitar su recurrencia. 
</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</si>
  <si>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13 de la Auditoría Financiera vigencia fiscal 2018.</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</si>
  <si>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14 de la Auditoría Financiera vigencia fiscal 2018.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</si>
  <si>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15 de la Auditoría Financiera vigencia fiscal 2018.
</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</si>
  <si>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AMC-434,  AMC-435 y  AMC-438 pertenecientes a los Hallazgo 13, 14 y 15 establecidos en la Auditoría Financiera vigencia fiscal 2019, los cuales guardan correlación con el Hallazgo 17 de la Auditoría Financiera vigencia fiscal 2018.
</t>
    </r>
  </si>
  <si>
    <t>El Comité Institucional de Coordinación de Control Interno en sesión del 27/08/2020 aprobó la modificación de la unidad de medida, quedando así: 4 Informe y evidencias de cada reunión.</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</si>
  <si>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</si>
  <si>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t>
  </si>
  <si>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t>
  </si>
  <si>
    <t>Realizar Informe de avance sobre el compromiso adquirido referente a la compra de 2.700 hectáreas, de conformidad con el análisis de  los predios ofertados  tendiente a que los suscriptores del acuerdo Emgesa S.A.E.S.P, Gobernación Del Huila, Alcaldes de los Municipios de  Agrado, Garzón, Gigante, Paicol Y  Tesalia, Ministerio De Minas Y Energía, y El Ministerio De Agricultura definan la vocación de los predios (Adaptación de riesgo por gravedad o proyectos productivos).</t>
  </si>
  <si>
    <t>Realizar informe de avance sobre los predios ofertados conforme a las etapas del proceso de compra.</t>
  </si>
  <si>
    <t xml:space="preserve">Realizar Informe de avance en la mesa  intersectorial de seguimiento del proyecto hidroeléctrico del Quimbo.
</t>
  </si>
  <si>
    <t>Realizar Informe de avance sobre el acompañamiento de la ANT en la mesa  intersectorial de seguimiento del proyecto hidroeléctrico del Quimbo.</t>
  </si>
  <si>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caracter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</si>
  <si>
    <t>Expedir resolución o acto administrativo que determine la viabilidad de continuar o desprogramar la fase de implementación de los POSPR referidos en la resolución 6060 de 2018.</t>
  </si>
  <si>
    <t>Elaborar acto administrativo que analice la costo eficiencia de desprogramar o continuar los municipios referidos en la resolución 6060 de 2018.</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</si>
  <si>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Cabe señalar que, la Entidad dio tratamiento a la no efectividad de la acción de mejora a través de la formulación de las  AMC-458 relacionada con el Hallazgo 26 de la Auditoría Financiera vigencia fiscal 2018.</t>
    </r>
  </si>
  <si>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dandose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</si>
  <si>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r>
      <rPr>
        <b/>
        <sz val="11"/>
        <color indexed="8"/>
        <rFont val="Arial Narrow"/>
        <family val="2"/>
      </rPr>
      <t>Hallazgo 1. Gestión arrendamiento operativo (A1) (F1) (D1)</t>
    </r>
    <r>
      <rPr>
        <b/>
        <u/>
        <sz val="11"/>
        <color indexed="8"/>
        <rFont val="Arial Narrow"/>
        <family val="2"/>
      </rPr>
      <t xml:space="preserve">
</t>
    </r>
    <r>
      <rPr>
        <sz val="11"/>
        <color theme="1"/>
        <rFont val="Arial Narrow"/>
        <family val="2"/>
      </rPr>
      <t xml:space="preserve">En la revisión de las carpetas físicas que conforman los expedientes de cada uno de los predios en arrendamiento que fueron entregadas por la Agencia, en desarrollo del proceso auditor, no se evidenció actividad alguna de cobro jurídico,  encaminada a la recuperación de esta cartera, que a 31 de diciembre de 2018 presenta morosidad de más 90 días y hasta 7 años.
La ANT no ha realizado acciones efectivas para la recuperación de estos recursos, en los expedientes se observa que la gestión corresponde a cobro persuasivo, como ejemplo se relacionan las siguientes:
• Requerimiento de restitución del predio, mediante comunicación de fecha 06-06-2018 a los siguientes: Isla Arca de Noé, Hotel Kokomo, Hotel Casa Blanca, la Goleta, Mikonos, Antares, San Quintín y Playa de las Mantas.
• Comunicación de inicio de proceso administrativo a los predios Hotel Kokomo, Arca de Noé, de lo cual se desconoce su resultado.
• Solicitud cumplimiento de las obligaciones contractuales como son: pago oportuno del canon de arrendamiento y constitución de garantía de cumplimiento en los siguientes predios: Cocoliso Alcatraz S.A, Hotel Kokomo, Laguna Encantada, Paraíso, La Goleta, Isla Pavitos, La Perra, Ibiza, Isla Cha Cha, Coralina 1 Y Coralina 2, Reina Mora, Punta Bella.
• Contrato de arrendamiento No. 018 de 28-05-2008 INCODER - Ernesto Recaman S.: no se evidencia ninguna comunicación de estado de cartera, recordando el pago de la misma; en el formato de visita ocular: el predio se encuentra abandonado, el INCODER entregó a la ANT mediante acta No. 108 de 9 de noviembre de 2016 el expediente del contrato, pero el contrato no fue subrogado a la Agencia, en razón a que al momento de la liquidación de la entidad el contrato se encontraba vencido.  
De acuerdo con la visita de la administración al predio Santa Lucia de los Pajarales en noviembre 8 de 2018, el predio se encuentra en mal estado, la Subdirección de Administración de Tierras, no dará en arrendamiento el predio y se destinará a la conservación y restablecimiento de los recursos naturales; de acuerdo con el Decreto 2363 de 7 de diciembre de 2001, le corresponde a la ANT, la administración de los baldíos reservados de la nación.  
• En los contratos de arrendamiento No. 201 y 202 correspondiente a los lotes 5 y 6 respectivamente, de diciembre 27-12-2007 denominados Cocoloco, no se evidencia gestión alguna durante la vigencia de 2018. 
• Memorando de fecha 02-10-2018, la oficina de gestión contractual inicia proceso administrativo a los predios: Hotel Kokomo y Arca de Noé.
A diciembre 31 de 2018, la cuenta por cobrar por concepto de arrendamientos de los predios ubicados en las islas del Rosario y San Bernardo, presenta un saldo de $2.193.516.942, el cual incluye saldo en mora por $1.920.041.239, discriminado así: Terreno baldío sin nombre conocido, La Goleta, Isla el arca de Noe, Mikonos , Juliana , Terreno baldío sin nombre conocido (Punta Nativa), Isla del Pirata , Hotel Kokomo, Antares, Isla Pelicano, El Carey , Casablanca , Hotel Isla Media Naranja, Cocoloco - Lote 5, Cocoloco - Lote 6 , Isla Santa Lucía de los Pajarales, Cocoloco - Lote 2, Cocoloco - Lote 4 , Cocoloco - Lote 3 , Cocoloco - Lote 1 
La obligación se encuentra afectada en el 87.53%, deuda que cumplió más de 2 años sin que se hubiese demandado y, por tanto, se perdió la oportunidad jurídica para el recaudo de la obligación, lo que ocasiona un daño fiscal en esta cuantía; este valor está representado en 20 contratos de arrendamiento que presentan mora de 2 a 8.53 años, tal como se detalla en el cuadro anterior.
Esta situación se presenta en razón a que la entidad ha omitido adelantar gestiones efectivas para recuperar los recursos y evitar la morosidad de esta cartera, lo que genera una gestión antieconómica por parte de la ANT y permite que particulares continúen usufructuando bienes estatales sin la contraprestación requerida, lo que genera un alto riesgo de daño patrimonial por el aprovechamiento de bienes del Estado en beneficio de terceros.
Las gestiones adelantadas por la ANT no han sido efectivas, toda vez que la cartera presenta más de 90 días y hasta 8,53 años de morosidad, lo que evidencia una gestión antieconómica por parte de la ANT, por lo que se estima el daño patrimonial en cuantía de $1.920.041.239,48.
</t>
    </r>
  </si>
  <si>
    <r>
      <t>Hallazgo 2. Recursos Entregados en Administración – Convenio 775 de 2018 Corporación Desarrollo y Paz del Magdalena Medio (A2)</t>
    </r>
    <r>
      <rPr>
        <sz val="11"/>
        <color theme="1"/>
        <rFont val="Arial Narrow"/>
        <family val="2"/>
      </rPr>
      <t xml:space="preserve">
A diciembre 31 de 2018 la cuenta 190801001 Recursos Entregados en administración está sobrestimada en $30.090.884, debido a que en que en el informe enviado por el supervisor se señaló que ésta era la cuantía para legalizar los recursos ejecutados, cuando en realidad correspondía al valor pendiente por ejecutar. 
Por lo tanto, se indujo al área contable a un error, pues según acta de liquidación de fecha 17 de diciembre de 2018, del convenio 775 de 2018, suscrito con la Corporación Desarrollo y Paz del Magdalena Medio, estos recursos se debían liberar presupuestalmente.
La anterior situación se presenta por falta de control en la presentación del informe de legalización de recursos por parte del supervisor, lo que generó una sobrestimación de la cuenta 190801001 Recursos Entregados en Administración y su contrapartida en cuantía de $30.090.884.
</t>
    </r>
  </si>
  <si>
    <t>Denuncia Predio Agua Linda</t>
  </si>
  <si>
    <t>La actividad presentó cumplimiento frente a lo planificado, toda vez que, evidenció 4 informes de reuniones de control programadas en el marco de la ejecución del contrato.</t>
  </si>
  <si>
    <r>
      <rPr>
        <b/>
        <sz val="11"/>
        <color theme="1"/>
        <rFont val="Arial Narrow"/>
        <family val="2"/>
      </rPr>
      <t xml:space="preserve">3/09/2020. </t>
    </r>
    <r>
      <rPr>
        <sz val="11"/>
        <color theme="1"/>
        <rFont val="Arial Narrow"/>
        <family val="2"/>
      </rPr>
      <t>Se observaron 4 actas de visita clientes con el contratista en ejecución del contrato de bienestar vigencia 2019, realizadas en las siguientes fechas 16/09/2019, 10/10/2019, 05/11/2019 y 18/11/2019.</t>
    </r>
  </si>
  <si>
    <r>
      <rPr>
        <b/>
        <sz val="11"/>
        <color rgb="FF000000"/>
        <rFont val="Arial Narrow"/>
        <family val="2"/>
      </rPr>
      <t>3/09/2020</t>
    </r>
    <r>
      <rPr>
        <sz val="11"/>
        <color rgb="FF000000"/>
        <rFont val="Arial Narrow"/>
        <family val="2"/>
      </rPr>
      <t>. Se observaron 4 actas de visita clientes con el contratista en ejecución del contrato de bienestar vigencia 2019, realizadas en las siguientes fechas 16/09/2019, 10/10/2019, 05/11/2019 y 18/11/2019.
La actividad presentó cumplimiento frente a lo planificado, toda vez que, evidenció 4 informes de reuniones de control programadas en el marco de la ejecución del contrato.</t>
    </r>
  </si>
  <si>
    <t>Auditoría de cumplimiento Implementación Reforma Rural Integral - RRI, vigencia 2017 2018</t>
  </si>
  <si>
    <t>AME-100</t>
  </si>
  <si>
    <t>AME-101</t>
  </si>
  <si>
    <t>AME-102</t>
  </si>
  <si>
    <t>AME-103</t>
  </si>
  <si>
    <t>AME-104</t>
  </si>
  <si>
    <t>AME-105</t>
  </si>
  <si>
    <t>AME-106</t>
  </si>
  <si>
    <t>AME-107</t>
  </si>
  <si>
    <t>AME-108</t>
  </si>
  <si>
    <t>AME-109</t>
  </si>
  <si>
    <t>AME-110</t>
  </si>
  <si>
    <t>AME-111</t>
  </si>
  <si>
    <t>AME-112</t>
  </si>
  <si>
    <t>AME-113</t>
  </si>
  <si>
    <t>AME-114</t>
  </si>
  <si>
    <t>AME-115</t>
  </si>
  <si>
    <t>AME-116</t>
  </si>
  <si>
    <t>AME-117</t>
  </si>
  <si>
    <t>AME-118</t>
  </si>
  <si>
    <t>AME-119</t>
  </si>
  <si>
    <t>AME-120</t>
  </si>
  <si>
    <t>AME-121</t>
  </si>
  <si>
    <t>AME-122</t>
  </si>
  <si>
    <t>AME-123</t>
  </si>
  <si>
    <t>AME-124</t>
  </si>
  <si>
    <t>AME-125</t>
  </si>
  <si>
    <t>AME-126</t>
  </si>
  <si>
    <t>AME-127</t>
  </si>
  <si>
    <t>AME-128</t>
  </si>
  <si>
    <t>AME-129</t>
  </si>
  <si>
    <t>AME-130</t>
  </si>
  <si>
    <t>AME-131</t>
  </si>
  <si>
    <t>AME-132</t>
  </si>
  <si>
    <t>AME-133</t>
  </si>
  <si>
    <t>AME-134</t>
  </si>
  <si>
    <t>AME-135</t>
  </si>
  <si>
    <t>AME-136</t>
  </si>
  <si>
    <t>AME-137</t>
  </si>
  <si>
    <t>AME-138</t>
  </si>
  <si>
    <t>AME-139</t>
  </si>
  <si>
    <t>AME-140</t>
  </si>
  <si>
    <t>AME-141</t>
  </si>
  <si>
    <t>AME-142</t>
  </si>
  <si>
    <t>AME-143</t>
  </si>
  <si>
    <t>AME-144</t>
  </si>
  <si>
    <t>AME-145</t>
  </si>
  <si>
    <t>AME-146</t>
  </si>
  <si>
    <t>AME-147</t>
  </si>
  <si>
    <t>AME-148</t>
  </si>
  <si>
    <t>AME-149</t>
  </si>
  <si>
    <t>AME-150</t>
  </si>
  <si>
    <t>AME-151</t>
  </si>
  <si>
    <t>AME-152</t>
  </si>
  <si>
    <t>AME-153</t>
  </si>
  <si>
    <t>AME-154</t>
  </si>
  <si>
    <t>AME-155</t>
  </si>
  <si>
    <t>AME-156</t>
  </si>
  <si>
    <t>AME-157</t>
  </si>
  <si>
    <t>AME-158</t>
  </si>
  <si>
    <t>AME-159</t>
  </si>
  <si>
    <t>AME-160</t>
  </si>
  <si>
    <t>AME-161</t>
  </si>
  <si>
    <t>AME-162</t>
  </si>
  <si>
    <t>AME-163</t>
  </si>
  <si>
    <t>AME-164</t>
  </si>
  <si>
    <t>AME-165</t>
  </si>
  <si>
    <t>AME-166</t>
  </si>
  <si>
    <t>AME-167</t>
  </si>
  <si>
    <t>AME-168</t>
  </si>
  <si>
    <t>AME-169</t>
  </si>
  <si>
    <t>AME-170</t>
  </si>
  <si>
    <t>AME-171</t>
  </si>
  <si>
    <t>AME-172</t>
  </si>
  <si>
    <t>AME-173</t>
  </si>
  <si>
    <t>AME-174</t>
  </si>
  <si>
    <t>AME-175</t>
  </si>
  <si>
    <t>AME-176</t>
  </si>
  <si>
    <t>AME-177</t>
  </si>
  <si>
    <t>AME-178</t>
  </si>
  <si>
    <t>AME-179</t>
  </si>
  <si>
    <t>AME-180</t>
  </si>
  <si>
    <t>AME-181</t>
  </si>
  <si>
    <t>AME-182</t>
  </si>
  <si>
    <t>AME-183</t>
  </si>
  <si>
    <t>AME-184</t>
  </si>
  <si>
    <t>AME-185</t>
  </si>
  <si>
    <t>AME-186</t>
  </si>
  <si>
    <t>AME-187</t>
  </si>
  <si>
    <t>AME-188</t>
  </si>
  <si>
    <t>AME-189</t>
  </si>
  <si>
    <t>AME-190</t>
  </si>
  <si>
    <t>AME-191</t>
  </si>
  <si>
    <t>AME-192</t>
  </si>
  <si>
    <t>AME-193</t>
  </si>
  <si>
    <t>AME-194</t>
  </si>
  <si>
    <t>AME-195</t>
  </si>
  <si>
    <t>AME-196</t>
  </si>
  <si>
    <t>AME-197</t>
  </si>
  <si>
    <t>AME-198</t>
  </si>
  <si>
    <t>AME-199</t>
  </si>
  <si>
    <t>AME-200</t>
  </si>
  <si>
    <t>AME-201</t>
  </si>
  <si>
    <t>AME-202</t>
  </si>
  <si>
    <t>AME-203</t>
  </si>
  <si>
    <t>AME-204</t>
  </si>
  <si>
    <t>AME-205</t>
  </si>
  <si>
    <t>AME-206</t>
  </si>
  <si>
    <t>AME-207</t>
  </si>
  <si>
    <t>AME-208</t>
  </si>
  <si>
    <t>AME-209</t>
  </si>
  <si>
    <t>AME-210</t>
  </si>
  <si>
    <t>AME-211</t>
  </si>
  <si>
    <t>AME-212</t>
  </si>
  <si>
    <t>AME-213</t>
  </si>
  <si>
    <t>AME-214</t>
  </si>
  <si>
    <t>AME-215</t>
  </si>
  <si>
    <t>AME-216</t>
  </si>
  <si>
    <t>AME-217</t>
  </si>
  <si>
    <t>AME-218</t>
  </si>
  <si>
    <t>AME-219</t>
  </si>
  <si>
    <t>AME-220</t>
  </si>
  <si>
    <t>AME-221</t>
  </si>
  <si>
    <t>AME-222</t>
  </si>
  <si>
    <t>AME-223</t>
  </si>
  <si>
    <t>AME-224</t>
  </si>
  <si>
    <t>AME-225</t>
  </si>
  <si>
    <t>AME-226</t>
  </si>
  <si>
    <t>AME-227</t>
  </si>
  <si>
    <t>AME-228</t>
  </si>
  <si>
    <t>AME-229</t>
  </si>
  <si>
    <t>AME-230</t>
  </si>
  <si>
    <t>AME-231</t>
  </si>
  <si>
    <t>AME-232</t>
  </si>
  <si>
    <t>AME-233</t>
  </si>
  <si>
    <t>AME-234</t>
  </si>
  <si>
    <t>AME-235</t>
  </si>
  <si>
    <t>AME-236</t>
  </si>
  <si>
    <t>AME-237</t>
  </si>
  <si>
    <t>AME-238</t>
  </si>
  <si>
    <t>AME-239</t>
  </si>
  <si>
    <t>AME-240</t>
  </si>
  <si>
    <t>AME-241</t>
  </si>
  <si>
    <t>AME-242</t>
  </si>
  <si>
    <t>AME-243</t>
  </si>
  <si>
    <t>AME-244</t>
  </si>
  <si>
    <t>AME-245</t>
  </si>
  <si>
    <t>AME-246</t>
  </si>
  <si>
    <t>AME-247</t>
  </si>
  <si>
    <t>AME-248</t>
  </si>
  <si>
    <t>AME-249</t>
  </si>
  <si>
    <t>AME-250</t>
  </si>
  <si>
    <t>AME-251</t>
  </si>
  <si>
    <t>AME-252</t>
  </si>
  <si>
    <t>AME-253</t>
  </si>
  <si>
    <t>AME-254</t>
  </si>
  <si>
    <t>AME-255</t>
  </si>
  <si>
    <t>AME-256</t>
  </si>
  <si>
    <t>AME-257</t>
  </si>
  <si>
    <t>AME-258</t>
  </si>
  <si>
    <t>AME-259</t>
  </si>
  <si>
    <t>AME-260</t>
  </si>
  <si>
    <t>AME-261</t>
  </si>
  <si>
    <t>AME-262</t>
  </si>
  <si>
    <t>AME-263</t>
  </si>
  <si>
    <t>AME-264</t>
  </si>
  <si>
    <t>AME-265</t>
  </si>
  <si>
    <t>AME-266</t>
  </si>
  <si>
    <t>AME-267</t>
  </si>
  <si>
    <t>AME-268</t>
  </si>
  <si>
    <t>AME-269</t>
  </si>
  <si>
    <t>AME-270</t>
  </si>
  <si>
    <t>AME-271</t>
  </si>
  <si>
    <t>AME-272</t>
  </si>
  <si>
    <t>AME-273</t>
  </si>
  <si>
    <t>AME-274</t>
  </si>
  <si>
    <t>AME-275</t>
  </si>
  <si>
    <t>AME-276</t>
  </si>
  <si>
    <t>AME-277</t>
  </si>
  <si>
    <t>AME-278</t>
  </si>
  <si>
    <t>AME-279</t>
  </si>
  <si>
    <t>AME-280</t>
  </si>
  <si>
    <t>AME-281</t>
  </si>
  <si>
    <t>AME-282</t>
  </si>
  <si>
    <t>AME-283</t>
  </si>
  <si>
    <t>AME-284</t>
  </si>
  <si>
    <t>AME-285</t>
  </si>
  <si>
    <t>AME-286</t>
  </si>
  <si>
    <t>AME-287</t>
  </si>
  <si>
    <t>AME-288</t>
  </si>
  <si>
    <t>AME-289</t>
  </si>
  <si>
    <t>AME-290</t>
  </si>
  <si>
    <t>AME-291</t>
  </si>
  <si>
    <t>AME-292</t>
  </si>
  <si>
    <t>AME-293</t>
  </si>
  <si>
    <t>AME-294</t>
  </si>
  <si>
    <t>AME-295</t>
  </si>
  <si>
    <t>AME-296</t>
  </si>
  <si>
    <t>AME-297</t>
  </si>
  <si>
    <t>AME-298</t>
  </si>
  <si>
    <t>AME-299</t>
  </si>
  <si>
    <t>AME-300</t>
  </si>
  <si>
    <t>AME-301</t>
  </si>
  <si>
    <t>AME-302</t>
  </si>
  <si>
    <t>AME-303</t>
  </si>
  <si>
    <t>AME-304</t>
  </si>
  <si>
    <t>AME-305</t>
  </si>
  <si>
    <t>AME-306</t>
  </si>
  <si>
    <t>AME-307</t>
  </si>
  <si>
    <t>AME-308</t>
  </si>
  <si>
    <t>AME-309</t>
  </si>
  <si>
    <t>AME-310</t>
  </si>
  <si>
    <t>AME-311</t>
  </si>
  <si>
    <t>AME-312</t>
  </si>
  <si>
    <t>AME-313</t>
  </si>
  <si>
    <t>AME-314</t>
  </si>
  <si>
    <t>AME-315</t>
  </si>
  <si>
    <t>AME-316</t>
  </si>
  <si>
    <t>AME-317</t>
  </si>
  <si>
    <t>AME-318</t>
  </si>
  <si>
    <t>AME-319</t>
  </si>
  <si>
    <t>AME-320</t>
  </si>
  <si>
    <t>AME-321</t>
  </si>
  <si>
    <t>AME-322</t>
  </si>
  <si>
    <t>AME-323</t>
  </si>
  <si>
    <t>AME-324</t>
  </si>
  <si>
    <t>AME-325</t>
  </si>
  <si>
    <t>AME-326</t>
  </si>
  <si>
    <t>AME-327</t>
  </si>
  <si>
    <t>AME-328</t>
  </si>
  <si>
    <t>AME-329</t>
  </si>
  <si>
    <t>AME-330</t>
  </si>
  <si>
    <t>AME-331</t>
  </si>
  <si>
    <t>AME-332</t>
  </si>
  <si>
    <t>AME-333</t>
  </si>
  <si>
    <t>AME-334</t>
  </si>
  <si>
    <t>AME-335</t>
  </si>
  <si>
    <t>AME-336</t>
  </si>
  <si>
    <t>AME-337</t>
  </si>
  <si>
    <t>AME-338</t>
  </si>
  <si>
    <t>AME-339</t>
  </si>
  <si>
    <t>AME-340</t>
  </si>
  <si>
    <t>AME-341</t>
  </si>
  <si>
    <t>AME-342</t>
  </si>
  <si>
    <t>AME-343</t>
  </si>
  <si>
    <t>AME-344</t>
  </si>
  <si>
    <t>AME-345</t>
  </si>
  <si>
    <t>AME-346</t>
  </si>
  <si>
    <t>AME-347</t>
  </si>
  <si>
    <t>AME-348</t>
  </si>
  <si>
    <t>AME-349</t>
  </si>
  <si>
    <t>AME-350</t>
  </si>
  <si>
    <t>AME-351</t>
  </si>
  <si>
    <t>AME-352</t>
  </si>
  <si>
    <t>AME-353</t>
  </si>
  <si>
    <t>AME-354</t>
  </si>
  <si>
    <t>AME-355</t>
  </si>
  <si>
    <t>AME-356</t>
  </si>
  <si>
    <t>AME-357</t>
  </si>
  <si>
    <t>AME-358</t>
  </si>
  <si>
    <t>AME-359</t>
  </si>
  <si>
    <t>AME-360</t>
  </si>
  <si>
    <t>AME-361</t>
  </si>
  <si>
    <t>AME-362</t>
  </si>
  <si>
    <t>AME-363</t>
  </si>
  <si>
    <t>AME-364</t>
  </si>
  <si>
    <t>AME-365</t>
  </si>
  <si>
    <t>AME-366</t>
  </si>
  <si>
    <t>AME-367</t>
  </si>
  <si>
    <t>AME-368</t>
  </si>
  <si>
    <t>AME-369</t>
  </si>
  <si>
    <t>AME-370</t>
  </si>
  <si>
    <t>AME-371</t>
  </si>
  <si>
    <t>AME-372</t>
  </si>
  <si>
    <t>AME-373</t>
  </si>
  <si>
    <t>AME-374</t>
  </si>
  <si>
    <t>AME-375</t>
  </si>
  <si>
    <t>AME-376</t>
  </si>
  <si>
    <t>AME-377</t>
  </si>
  <si>
    <t>AME-378</t>
  </si>
  <si>
    <t>AME-379</t>
  </si>
  <si>
    <t>AME-380</t>
  </si>
  <si>
    <t>AME-381</t>
  </si>
  <si>
    <t>AME-382</t>
  </si>
  <si>
    <t>AME-383</t>
  </si>
  <si>
    <t>AME-384</t>
  </si>
  <si>
    <t>AME-385</t>
  </si>
  <si>
    <t>AME-386</t>
  </si>
  <si>
    <t>AME-387</t>
  </si>
  <si>
    <t>AME-388</t>
  </si>
  <si>
    <t>AME-389</t>
  </si>
  <si>
    <t>AME-390</t>
  </si>
  <si>
    <t>AME-391</t>
  </si>
  <si>
    <t>AME-392</t>
  </si>
  <si>
    <t>AME-393</t>
  </si>
  <si>
    <t>AME-394</t>
  </si>
  <si>
    <t>AME-395</t>
  </si>
  <si>
    <t>AME-396</t>
  </si>
  <si>
    <t>AME-397</t>
  </si>
  <si>
    <t>AME-398</t>
  </si>
  <si>
    <t>AME-399</t>
  </si>
  <si>
    <t>AME-400</t>
  </si>
  <si>
    <t>AME-401</t>
  </si>
  <si>
    <t>AME-402</t>
  </si>
  <si>
    <t>AME-403</t>
  </si>
  <si>
    <t>AME-404</t>
  </si>
  <si>
    <t>AME-405</t>
  </si>
  <si>
    <t>AME-406</t>
  </si>
  <si>
    <t>AME-407</t>
  </si>
  <si>
    <t>AME-408</t>
  </si>
  <si>
    <t>AME-409</t>
  </si>
  <si>
    <t>AME-410</t>
  </si>
  <si>
    <t>AME-411</t>
  </si>
  <si>
    <t>AME-412</t>
  </si>
  <si>
    <t>AME-413</t>
  </si>
  <si>
    <t>AME-414</t>
  </si>
  <si>
    <t>AME-415</t>
  </si>
  <si>
    <t>AME-416</t>
  </si>
  <si>
    <t>AME-417</t>
  </si>
  <si>
    <t>AME-418</t>
  </si>
  <si>
    <t>AME-419</t>
  </si>
  <si>
    <t>AME-421</t>
  </si>
  <si>
    <t>AME-422</t>
  </si>
  <si>
    <t>AME-423</t>
  </si>
  <si>
    <t>AME-424</t>
  </si>
  <si>
    <t>AME-425</t>
  </si>
  <si>
    <t>AME-426</t>
  </si>
  <si>
    <t>AME-427</t>
  </si>
  <si>
    <t>AME-428</t>
  </si>
  <si>
    <t>AME-429</t>
  </si>
  <si>
    <t>AME-430</t>
  </si>
  <si>
    <t>AME-431</t>
  </si>
  <si>
    <t>AME-432</t>
  </si>
  <si>
    <t>AME-433</t>
  </si>
  <si>
    <t>AME-434</t>
  </si>
  <si>
    <t>AME-435</t>
  </si>
  <si>
    <t>AME-436</t>
  </si>
  <si>
    <t>AME-437</t>
  </si>
  <si>
    <t>AME-438</t>
  </si>
  <si>
    <t>AME-439</t>
  </si>
  <si>
    <t>AME-440</t>
  </si>
  <si>
    <t>AME-441</t>
  </si>
  <si>
    <t>AME-442</t>
  </si>
  <si>
    <t>AME-443</t>
  </si>
  <si>
    <t>AME-444</t>
  </si>
  <si>
    <t>AME-445</t>
  </si>
  <si>
    <t>AME-446</t>
  </si>
  <si>
    <t>AME-447</t>
  </si>
  <si>
    <t>AME-448</t>
  </si>
  <si>
    <t>AME-449</t>
  </si>
  <si>
    <t>AME-450</t>
  </si>
  <si>
    <t>AME-451</t>
  </si>
  <si>
    <t>AME-452</t>
  </si>
  <si>
    <t>AME-453</t>
  </si>
  <si>
    <t>AME-454</t>
  </si>
  <si>
    <t>AME-455</t>
  </si>
  <si>
    <t>AME-456</t>
  </si>
  <si>
    <t>AME-457</t>
  </si>
  <si>
    <t>AME-458</t>
  </si>
  <si>
    <t>AME-001</t>
  </si>
  <si>
    <t>AME-002</t>
  </si>
  <si>
    <t>AME-003</t>
  </si>
  <si>
    <t>AME-004</t>
  </si>
  <si>
    <t>AME-005</t>
  </si>
  <si>
    <t>AME-006</t>
  </si>
  <si>
    <t>AME-007</t>
  </si>
  <si>
    <t>AME-008</t>
  </si>
  <si>
    <t>AME-009</t>
  </si>
  <si>
    <t>AME-010</t>
  </si>
  <si>
    <t>AME-011</t>
  </si>
  <si>
    <t>AME-012</t>
  </si>
  <si>
    <t>AME-013</t>
  </si>
  <si>
    <t>AME-014</t>
  </si>
  <si>
    <t>AME-015</t>
  </si>
  <si>
    <t>AME-016</t>
  </si>
  <si>
    <t>AME-017</t>
  </si>
  <si>
    <t>AME-018</t>
  </si>
  <si>
    <t>AME-019</t>
  </si>
  <si>
    <t>AME-020</t>
  </si>
  <si>
    <t>AME-021</t>
  </si>
  <si>
    <t>AME-022</t>
  </si>
  <si>
    <t>AME-023</t>
  </si>
  <si>
    <t>AME-024</t>
  </si>
  <si>
    <t>AME-025</t>
  </si>
  <si>
    <t>AME-026</t>
  </si>
  <si>
    <t>AME-027</t>
  </si>
  <si>
    <t>AME-028</t>
  </si>
  <si>
    <t>AME-029</t>
  </si>
  <si>
    <t>AME-030</t>
  </si>
  <si>
    <t>AME-031</t>
  </si>
  <si>
    <t>AME-032</t>
  </si>
  <si>
    <t>AME-033</t>
  </si>
  <si>
    <t>AME-034</t>
  </si>
  <si>
    <t>AME-035</t>
  </si>
  <si>
    <t>AME-036</t>
  </si>
  <si>
    <t>AME-037</t>
  </si>
  <si>
    <t>AME-038</t>
  </si>
  <si>
    <t>AME-039</t>
  </si>
  <si>
    <t>AME-040</t>
  </si>
  <si>
    <t>AME-041</t>
  </si>
  <si>
    <t>AME-042</t>
  </si>
  <si>
    <t>AME-043</t>
  </si>
  <si>
    <t>AME-044</t>
  </si>
  <si>
    <t>AME-045</t>
  </si>
  <si>
    <t>AME-046</t>
  </si>
  <si>
    <t>AME-047</t>
  </si>
  <si>
    <t>AME-048</t>
  </si>
  <si>
    <t>AME-049</t>
  </si>
  <si>
    <t>AME-050</t>
  </si>
  <si>
    <t>AME-051</t>
  </si>
  <si>
    <t>AME-052</t>
  </si>
  <si>
    <t>AME-053</t>
  </si>
  <si>
    <t>AME-054</t>
  </si>
  <si>
    <t>AME-055</t>
  </si>
  <si>
    <t>AME-056</t>
  </si>
  <si>
    <t>AME-057</t>
  </si>
  <si>
    <t>AME-058</t>
  </si>
  <si>
    <t>AME-059</t>
  </si>
  <si>
    <t>AME-060</t>
  </si>
  <si>
    <t>AME-061</t>
  </si>
  <si>
    <t>AME-062</t>
  </si>
  <si>
    <t>AME-063</t>
  </si>
  <si>
    <t>AME-064</t>
  </si>
  <si>
    <t>AME-065</t>
  </si>
  <si>
    <t>AME-066</t>
  </si>
  <si>
    <t>AME-067</t>
  </si>
  <si>
    <t>AME-068</t>
  </si>
  <si>
    <t>AME-069</t>
  </si>
  <si>
    <t>AME-070</t>
  </si>
  <si>
    <t>AME-071</t>
  </si>
  <si>
    <t>AME-072</t>
  </si>
  <si>
    <t>AME-073</t>
  </si>
  <si>
    <t>AME-074</t>
  </si>
  <si>
    <t>AME-075</t>
  </si>
  <si>
    <t>AME-076</t>
  </si>
  <si>
    <t>AME-077</t>
  </si>
  <si>
    <t>AME-078</t>
  </si>
  <si>
    <t>AME-079</t>
  </si>
  <si>
    <t>AME-080</t>
  </si>
  <si>
    <t>AME-081</t>
  </si>
  <si>
    <t>AME-082</t>
  </si>
  <si>
    <t>AME-083</t>
  </si>
  <si>
    <t>AME-084</t>
  </si>
  <si>
    <t>AME-085</t>
  </si>
  <si>
    <t>AME-086</t>
  </si>
  <si>
    <t>AME-087</t>
  </si>
  <si>
    <t>AME-088</t>
  </si>
  <si>
    <t>AME-089</t>
  </si>
  <si>
    <t>AME-090</t>
  </si>
  <si>
    <t>AME-091</t>
  </si>
  <si>
    <t>AME-092</t>
  </si>
  <si>
    <t>AME-093</t>
  </si>
  <si>
    <t>AME-094</t>
  </si>
  <si>
    <t>AME-095</t>
  </si>
  <si>
    <t>AME-096</t>
  </si>
  <si>
    <t>AME-097</t>
  </si>
  <si>
    <t>AME-098</t>
  </si>
  <si>
    <t>AME-099</t>
  </si>
  <si>
    <r>
      <rPr>
        <b/>
        <sz val="11"/>
        <color theme="1"/>
        <rFont val="Arial Narrow"/>
        <family val="2"/>
      </rPr>
      <t xml:space="preserve">16/07/2020.  </t>
    </r>
    <r>
      <rPr>
        <sz val="11"/>
        <color theme="1"/>
        <rFont val="Arial Narrow"/>
        <family val="2"/>
      </rPr>
      <t xml:space="preserve">Se observaron actas de socialización Institucional del Plan de Ordenamiento Social de la Propiedad Rural, así como, los correspondientes listados de asistencia, en los siguientes municipios, Achí, Ataco, Ayapel, Ciénaga, Córdoba, El Guamo,  Magangué, Majagual, Nechí,  Rioblanco, San Jacinto del Cauca, Sucre, Topaipi, Valencia, San Jacinto, Planadas, Fonseca, San Juan de Cesar y Zambrano. 
En concordancia a los avances reportados y evidencias suministradas, la acción de mejora continua presentó cumplimiento, toda vez que, se evidenciaron las actas de socialización Institucional del Plan de Ordenamiento Social de la Propiedad Rural, así como, los correspondientes listados de asistencia, en 19 municipios.
</t>
    </r>
  </si>
  <si>
    <r>
      <rPr>
        <b/>
        <sz val="11"/>
        <color theme="1"/>
        <rFont val="Arial Narrow"/>
        <family val="2"/>
      </rPr>
      <t>16/07/2020.</t>
    </r>
    <r>
      <rPr>
        <sz val="11"/>
        <color theme="1"/>
        <rFont val="Arial Narrow"/>
        <family val="2"/>
      </rPr>
      <t xml:space="preserve"> En cuanto a los avances reportados por la Dirección de Ordenamiento Social de la Propiedad, se observó lo siguiente:
</t>
    </r>
    <r>
      <rPr>
        <b/>
        <sz val="11"/>
        <color theme="1"/>
        <rFont val="Arial Narrow"/>
        <family val="2"/>
      </rPr>
      <t>Informe de reuniones DGOSP</t>
    </r>
    <r>
      <rPr>
        <sz val="11"/>
        <color theme="1"/>
        <rFont val="Arial Narrow"/>
        <family val="2"/>
      </rPr>
      <t xml:space="preserve">, documento que compila las gestiones realizadas en el marco de tres reuniones para efectos de estudiar y analizar las razones fácticas y jurídicas para la procedencia de la modificación de la Resolución 6060 de 2018, las cuales se llevaron a cabo los días 30 de septiembre. 08 de octubre y 05 de noviembre de 2019.  Y en el cual, se explican las razones por las cuales jurídicamente no se considera idóneo expedir resolución modificatoria a la Resolución 6060,  según las tres categorías establecidas, a saber: 
</t>
    </r>
    <r>
      <rPr>
        <b/>
        <sz val="11"/>
        <color theme="1"/>
        <rFont val="Arial Narrow"/>
        <family val="2"/>
      </rPr>
      <t>(i) Orden público.</t>
    </r>
    <r>
      <rPr>
        <sz val="11"/>
        <color theme="1"/>
        <rFont val="Arial Narrow"/>
        <family val="2"/>
      </rPr>
      <t xml:space="preserve"> (...) se consideró más idóneo no sacar una resolución de actualización de las condiciones de seguridad municipio por municipio, sino expedir una normatividad que modificara la Resolución 740 de 2017 y la Resolución 12096 de 2019, con el fin de crear un cuerpo normativo destinado a garantizar la implementación de los planes solo cuando costo-eficientemente se demostrara que la intervención al territorio podría satisfacer los objetivos del Decreto Ley 902 de 2017. (...)</t>
    </r>
    <r>
      <rPr>
        <b/>
        <sz val="11"/>
        <color theme="1"/>
        <rFont val="Arial Narrow"/>
        <family val="2"/>
      </rPr>
      <t xml:space="preserve">
(ii) Evitar la duplicidad de actividades.</t>
    </r>
    <r>
      <rPr>
        <sz val="11"/>
        <color theme="1"/>
        <rFont val="Arial Narrow"/>
        <family val="2"/>
      </rPr>
      <t xml:space="preserve"> (...) el IGAC ha precisado que aun no existe una postura oficial definitiva, sobre si se realizara la validación catastral de los productos levantados en el piloto base de catastro, multipropósito. Por ello, hasta que se tenga certeza del alcance del contrato de Servicios de Consultoría No 2170282 y 2163014 del 2917 (a través de cuales se desarrolló la prueba piloto, no es recomendable levantar la suspensión de la Resolución 6060 de 2018. (...)
</t>
    </r>
    <r>
      <rPr>
        <b/>
        <sz val="11"/>
        <color theme="1"/>
        <rFont val="Arial Narrow"/>
        <family val="2"/>
      </rPr>
      <t xml:space="preserve">(iii) Criterios de costo-eficiencia de la política de ordenamiento social de la propiedad.  </t>
    </r>
    <r>
      <rPr>
        <sz val="11"/>
        <color theme="1"/>
        <rFont val="Arial Narrow"/>
        <family val="2"/>
      </rPr>
      <t xml:space="preserve">(...) la conclusión a la cual se llegó fue la de reorientar normativamente la obligación de implementar los Planes de Ordenamiento Social de la Propiedad en todas las circunstancias, para pasar a un modelo de actuaciones focalizadas por demanda, cuando de la elaboración del Plan de identifique que no es costo-eficientemente conveniente su ejecución. (...)
Concluyendo que, (...) fue necesario construir y validar en las diferentes dependencias un proyecto de resolución que modificara el marco normativo de formulación e implementación de los POSPR, es decir, fue necesario modificar la Resolución 740 de 2017 y la Resolución 12096. A la fecha el referido proyecto de resolución se encuentra en proceso de recolección de firmas para ser expedido por la Directora General de la entidad.
Por otra parte, se suministraron los listados de asistencia de las reuniones realizadas el  30/09/2019, 08/10/2019 y 05/11/2019 de asunto, análisis e insumos de la Resolución 6060.
En concordancia con los avances reportados y las evidencias suministradas, la acción de mejora continua presentó incumplimiento, toda vez que, se allegó 1 de los 3 Informe, evidencias y listado se asistencia de cada reunión.  Para esta jefatura es claro que el documento "informe de reuniones DGOSP" compila el análisis de la variación de las causales que motivaron la Resolución 6060, sin embargo, la unidad de medida establecida  indica que, se realizará un informe por cada reunión realizada. Es preciso señalar que, la evaluación llevada a cabo por la Oficina de Control Interno se realiza teniendo en cuenta la totalidad de los elementos que componen la acción de mejora establecida, a saber, ACCIÓN DE MEJORA, ACTIVIDADES / DESCRIPCIÓN, ACTIVIDADES / UNIDAD DE MEDIDA, ACTIVIDADES / CANTIDADES UNIDAD DE MEDIDA, ACTIVIDADES / FECHA DE INICIO, ACTIVIDADES / FECHA DE TERMINACIÓN y ACTIVIDADES / PLAZO EN SEMANAS.
En este entendido, esta Jefatura recomienda al responsable de ejecución, que de tener la seguridad que los documentos aportados son los suficientes para evidenciar el tratamiento o eliminación del Hallazgo 2.3.2, se proceda a solicitar al Comité Institucional de Control Interno la modificación de la unidad de medida de la presente acción.
Frente a los resultados alcanzados en el presente Seguimiento, cabe señalar que, el estado de las acciones se mantendrá hasta tanto el CICCI no apruebe su reformulación, eliminación y /o modificación. No obstante, las solicitudes de reformulación, eliminación y /o modificación serán gestionadas por la OCI a partir de la transmisión a la CGR ( 22/07/2020) y comunicación del informe final de la presente actividad.
</t>
    </r>
    <r>
      <rPr>
        <b/>
        <sz val="11"/>
        <color theme="1"/>
        <rFont val="Arial Narrow"/>
        <family val="2"/>
      </rPr>
      <t xml:space="preserve">21/07/2020. </t>
    </r>
    <r>
      <rPr>
        <sz val="11"/>
        <color theme="1"/>
        <rFont val="Arial Narrow"/>
        <family val="2"/>
      </rPr>
      <t>La Dirección de Ordenamiento Social de la Propiedad, en el periodo de observaciones, allegó los siguientes documentos, Acta del 30/09/2019,  Acta del 08/10/2019 y  Acta 05/11/2019, cada una con su correspondiente listado de asistencia, cuyo tema fue el análisis de la Resolución 6060.
En atención a las evidencias suministradas el 17/07/2020, la Oficina de Control Interno da por ejecutada la acción de mejora continua de acuerdo a lo planificado.</t>
    </r>
  </si>
  <si>
    <r>
      <rPr>
        <b/>
        <sz val="11"/>
        <color theme="1"/>
        <rFont val="Arial Narrow"/>
        <family val="2"/>
      </rPr>
      <t>14/07/2020.</t>
    </r>
    <r>
      <rPr>
        <sz val="11"/>
        <color theme="1"/>
        <rFont val="Arial Narrow"/>
        <family val="2"/>
      </rPr>
      <t xml:space="preserve"> Se observó el documento Informe de progreso mensual sobre la ejecución de actividades No 28 del 31/05/2020 del Convenio de Cooperación Internacional No 784 de 2.018 Suscrito entre ANT y UNODC, cuyo objetivo es la "Cooperación técnica y económica entre la oficina de las Naciones Unidas contra la Droga y el Delito y la Agencia Nacional de Tierras, para el fortalecimiento de la política nacional de formalización y acceso a tierras en zonas de reserva campesina constituidas y la gestión de procesos comunitarios e institucionales en el territorio de las zonas de reserva campesina constituidas y en proceso de delimitación y constitución; con comunidades vulnerables a la presencia de cultivos ilícitos” y el cual establece un avance técnico y financiero del convenio del 76%.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</si>
  <si>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 xml:space="preserve"> Se observaron 3 documentos a saber:
</t>
    </r>
    <r>
      <rPr>
        <b/>
        <sz val="11"/>
        <color theme="1"/>
        <rFont val="Arial Narrow"/>
        <family val="2"/>
      </rPr>
      <t xml:space="preserve">1. </t>
    </r>
    <r>
      <rPr>
        <sz val="11"/>
        <color theme="1"/>
        <rFont val="Arial Narrow"/>
        <family val="2"/>
      </rPr>
      <t xml:space="preserve">PLAN DE DESARROLLO SOSTENIBLE PARA LA ASPIRACIÓN DE ZONA DE RESERVA CAMPESINA DE SANTA ROSA DEPARTAMENTO DEL CAUCA de marzo 2020, realizado en el marco del Convenio No 556 DE 2017 suscrito entre la ANT – INSTITUTO DE ESTUDIOS INTERCULTURALES - PONTIFICIA UNIVERSIDAD JAVERIANA-CALI.
</t>
    </r>
    <r>
      <rPr>
        <b/>
        <sz val="11"/>
        <color theme="1"/>
        <rFont val="Arial Narrow"/>
        <family val="2"/>
      </rPr>
      <t xml:space="preserve">2. </t>
    </r>
    <r>
      <rPr>
        <sz val="11"/>
        <color theme="1"/>
        <rFont val="Arial Narrow"/>
        <family val="2"/>
      </rPr>
      <t xml:space="preserve">BALANCE DIAGNOSTICO SOBRE EL PLAN DE DESARROLLO SOSTENIBLE DE LA ZRC DEL MUNICIPIO DE TULUA,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diagnóstico del plan de desarrollo sostenible para la constitución de la Zona de Reserva Campesina del municipio de Tuluá, Valle del Cauca.
</t>
    </r>
    <r>
      <rPr>
        <b/>
        <sz val="11"/>
        <color theme="1"/>
        <rFont val="Arial Narrow"/>
        <family val="2"/>
      </rPr>
      <t xml:space="preserve">3. </t>
    </r>
    <r>
      <rPr>
        <sz val="11"/>
        <color theme="1"/>
        <rFont val="Arial Narrow"/>
        <family val="2"/>
      </rPr>
      <t>BALANCE DIAGNOSTICO SOBRE EL PLAN DE DESARROLLO SOSTENIBLE DE LA ZRC DEL MUNICIPIO DE PRADERA, VALLE DEL CAUCA de junio 2020, realizado en el marco del Convenio  de asociación NO. 943 DE 2019 suscrito entre la ANT Y EL PROGRAMA DE LAS NACIONES UNIDADAS PARA EL DESARROLLO - PNUD / INSTITUTO DE ESTUDIOS IINTERCULTURALES DE LA PINIFICA UNIVERSIDAD JAVERIANA - IEI PUJ CALI,  el cual contiene la revisión de información disponible y estudios realizados al respecto para la realización del plan de desarrollo sostenible para la constitución de la Zona de Reserva Campesina del municipio de Pradera, Valle del Cauca.
En atención a los avances reportados y las evidencias suministradas, la acción de mejora continua presentó cumplimiento, toda vez que se observaron, 3 documentos de los procesos apoyados Constitución Zonas de Reserva Campesina.
La Oficina de Control Interno, en procura de una adecuada evaluación, recomienda fortalecer la definición de las acciones de mejora continua, garantizando que sus componentes guarden concordancia y brinden al Ente de control una correcta interpretación.</t>
    </r>
  </si>
  <si>
    <r>
      <rPr>
        <b/>
        <sz val="11"/>
        <color theme="1"/>
        <rFont val="Arial Narrow"/>
        <family val="2"/>
      </rPr>
      <t>14/07/2020.</t>
    </r>
    <r>
      <rPr>
        <sz val="11"/>
        <color theme="1"/>
        <rFont val="Arial Narrow"/>
        <family val="2"/>
      </rPr>
      <t xml:space="preserve">  La Dirección de Acceso a Tierras suministró los siguientes documentos:
</t>
    </r>
    <r>
      <rPr>
        <b/>
        <sz val="11"/>
        <color theme="1"/>
        <rFont val="Arial Narrow"/>
        <family val="2"/>
      </rPr>
      <t>Informe Consolidado Actuaciones Cumplimiento Sentencia T- 052 de 2017, Componente Solicitud Constitución Zona de Reserva Campesina del Catatumbo1 Periodo: Enero 1 – Junio 3 de 2020,</t>
    </r>
    <r>
      <rPr>
        <sz val="11"/>
        <color theme="1"/>
        <rFont val="Arial Narrow"/>
        <family val="2"/>
      </rPr>
      <t xml:space="preserve"> en el cual se relacionan las gestiones adelantadas, así: Mesas Técnicas celebradas y compromisos pactados, compromisos pactados, Trabajo de campo adelantado y Acercamientos virtuales realizados con la institucionalidad local, regional y nacional.  Cabe señalar que, el mencionado documento indica que (...) "El presente informe describe a continuación, en 4 acápites, las principales actividades y gestiones adelantadas en el periodo comprendido entre enero 1 y junio 3 de 2020; importante resaltar cómo, aun cuando nos encontramos inmersos en una situación de emergencia sanitaria derivada del Covid – 19, el cumplimiento de lo ordenado por esta Orden Judicial no se ha detenido y si en cambio, por parte de la máxima autoridad de tierras en el País, se ha adoptado recientemente un esquema de trabajo virtual que ha posibilitado el avance en las condiciones actuales de las actividades programadas, advirtiendo de igual forma que, aquellas referidas al trabajo de campo, relacionadas con la continuación de los ejercicios de diagnóstico, caracterización y prospección territorial con las comunidades rurales del Catatumbo que aspiran constituirse bajo la figura de ordenamiento social, ambiental y territorial denominada “Zona de Reserva Campesina”, serán retomadas una vez las condiciones lo permitan y éstas sean autorizadas desde el Gobierno Nacional.
</t>
    </r>
    <r>
      <rPr>
        <b/>
        <sz val="11"/>
        <color theme="1"/>
        <rFont val="Arial Narrow"/>
        <family val="2"/>
      </rPr>
      <t>ESTUDIO SOCIOECONÓMICO Y AMBIENTAL PARA LA SUSTRACCIÓN DE UNA FRANJA DE RESERVA FORESTAL DE LEY 2ª DE 1959 - SERRANÍA DE LOS MOTILONES CON FINES DE CONSTITUCIÓN DE LA ZONA DE RESERVA CAMPESINA DEL CATATUMBO del 2020</t>
    </r>
    <r>
      <rPr>
        <sz val="11"/>
        <color theme="1"/>
        <rFont val="Arial Narrow"/>
        <family val="2"/>
      </rPr>
      <t xml:space="preserve">, cuyos objetivos fueron Desarrollar los antecedentes que dan origen a la propuesta de sustracción del área de la ZRF Los Motilones, para la conformación de la ZRC del Catatumbo, Caracterizar el área de solicitud de sustracción a través de metodologías de información geográfica para definir el área susceptible de intervención en los municipios de El Carmen, Convención, Teorema, San Calixto y El Tarra, en el departamento de Norte de Santander y Realizar la caracterización biofísica, socioeconómica y ambiental del territorio que se solicita sustraer, a través de información secundaria disponible e información primaria recabada en ejercicios participativos con la comunidad campesina.
</t>
    </r>
    <r>
      <rPr>
        <b/>
        <sz val="11"/>
        <color theme="1"/>
        <rFont val="Arial Narrow"/>
        <family val="2"/>
      </rPr>
      <t xml:space="preserve">PLAN DE DESARROLLO SOSTENIBLE ZONA DE RESERVA CAMPESINA CATATUMBO, NORTE DE SANTANDER del 2020, POLÍGONO SUR, POLÍGONO SUSTRACCIÓN Y POLÍGONO TIBÚ, </t>
    </r>
    <r>
      <rPr>
        <sz val="11"/>
        <color theme="1"/>
        <rFont val="Arial Narrow"/>
        <family val="2"/>
      </rPr>
      <t xml:space="preserve">el cual contiene la actualización del plan de desarrollo sostenible para la constitución de la Zona de Reserva Campesina del Catatumbo.
En atención a los avances reportados y las evidencias suministradas, la acción de mejor continua presentó incumplimiento, toda vez que, se evidenció 1 de los 2 informes al proceso de constitución de Zonas de Reserva Campesina.
</t>
    </r>
    <r>
      <rPr>
        <b/>
        <sz val="11"/>
        <color theme="1"/>
        <rFont val="Arial Narrow"/>
        <family val="2"/>
      </rPr>
      <t xml:space="preserve">
15/02/2020.</t>
    </r>
    <r>
      <rPr>
        <sz val="11"/>
        <color theme="1"/>
        <rFont val="Arial Narrow"/>
        <family val="2"/>
      </rPr>
      <t xml:space="preserve"> En relación a las observaciones allegadas por la DAT,  se denotan debilidades en la formulación de la acción, toda vez que, el espíritu de la misma es Realizar el seguimiento a la ejecución de proceso, a través de 2 Informes procesos de constitución de Zonas de Reserva Campesina.  Sin embargo, como lo indica el documento Informe Consolidado Actuaciones Cumplimiento Sentencia T- 052 de 2017, Componente Solicitud Constitución Zona de Reserva Campesina del Catatumbo1 Periodo: Enero 1 – Junio 3 de 2020, el proceso no ha finalizado y se retomaran las actividades una vez las condiciones sanitarias del país lo permitan.  Dicha situación, deja al descubierto el hallazgo observado por la CGR en la pasada auditoría financiera VF2018, lo cual puede generar una acción inefectiva.  Esta jefatura recomienda, al responsable de ejecución analizar la acción planteada, garantizando que esta de tratamiento de fondo a lo observado por la Contraloría y de ser necesario modificar la unidad de medida, con el fin de garantizar el seguimiento en el tiempo  que conlleve la solución del conflicto.</t>
    </r>
  </si>
  <si>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</si>
  <si>
    <r>
      <rPr>
        <b/>
        <sz val="11"/>
        <color theme="1"/>
        <rFont val="Arial Narrow"/>
        <family val="2"/>
      </rPr>
      <t xml:space="preserve">16/07/2020. </t>
    </r>
    <r>
      <rPr>
        <sz val="11"/>
        <color theme="1"/>
        <rFont val="Arial Narrow"/>
        <family val="2"/>
      </rPr>
      <t>Se observaron documentos asociados a mesas de seguimiento de implementación en los municipios de Ataco, Ciénaga, Cordoba, Fonseca, Guamo, Planadas, Rioblanco, San Jacinto y San Juan del Cesar. Así mismo, en el marco de la estrategia de conservación, se observaron las comunicaciones, de asunto, "gestiones para legalizar la ocupación de baldíos a entidades de derecho público " dirigidos a los municipios Aracataca, Caimito, Dibulla, Florida, Guaranda, Ituango, Magangué, Majagual, Monteriano, Nechí, Puerto Gaitán, San beniro Abad, San Carlos, San Jacinto del Cauca, San José de Uré, San Juan del Cesar. Santa Marta, Sucre, Valdivia y Zambrano.
Por otra parte, se suministró el documento "Resumen reporte AMC_366_H.2.3.4" el cual describe las gestiones realizadas en los municipios donde se está o se va a implementar los POSPR.
En concordancia a los avances reportados y evidencias suministradas, la acción de mejora continua presentó cumplimiento, toda vez que, documentos asociados al seguimiento realizado en los municipios donde se está o se va a implementar los POSPR.</t>
    </r>
  </si>
  <si>
    <r>
      <rPr>
        <b/>
        <sz val="11"/>
        <color theme="1"/>
        <rFont val="Arial Narrow"/>
        <family val="2"/>
      </rPr>
      <t xml:space="preserve">14/07/2020. </t>
    </r>
    <r>
      <rPr>
        <sz val="11"/>
        <color theme="1"/>
        <rFont val="Arial Narrow"/>
        <family val="2"/>
      </rPr>
      <t xml:space="preserve">La Dirección de Acceso a Tierras suministró 30 actos administrativos, los cuales fueron analizados estableciendo lo siguiente:
</t>
    </r>
    <r>
      <rPr>
        <b/>
        <sz val="11"/>
        <color theme="1"/>
        <rFont val="Arial Narrow"/>
        <family val="2"/>
      </rPr>
      <t>1.</t>
    </r>
    <r>
      <rPr>
        <sz val="11"/>
        <color theme="1"/>
        <rFont val="Arial Narrow"/>
        <family val="2"/>
      </rPr>
      <t xml:space="preserve"> Los actos administrativos 3435, 3434, y 3432 del 07/05/2020 hacen referencia a por medio del cual se  integra al patrimonio de la ANT un bien inmueble.
</t>
    </r>
    <r>
      <rPr>
        <b/>
        <sz val="11"/>
        <color theme="1"/>
        <rFont val="Arial Narrow"/>
        <family val="2"/>
      </rPr>
      <t>2.</t>
    </r>
    <r>
      <rPr>
        <sz val="11"/>
        <color theme="1"/>
        <rFont val="Arial Narrow"/>
        <family val="2"/>
      </rPr>
      <t xml:space="preserve"> Los actos administrativos de adjudicación a Entidades de Derecho Público número 3400, 3401, 3402, 3403, 3404, 3405, 3406, 3407, 3408, 3409, 3410, 3411, 3412, 3426, 3427, 3428, 3430, 3431, 3432 y 3434 fueron emitidos en marzo del 2019. No obstante, la presente actividad se programó para ejecución en el periodo comprendido del 01/09/2019 al 30/06/2020.
</t>
    </r>
    <r>
      <rPr>
        <b/>
        <sz val="11"/>
        <color theme="1"/>
        <rFont val="Arial Narrow"/>
        <family val="2"/>
      </rPr>
      <t>3.</t>
    </r>
    <r>
      <rPr>
        <sz val="11"/>
        <color theme="1"/>
        <rFont val="Arial Narrow"/>
        <family val="2"/>
      </rPr>
      <t xml:space="preserve"> Seis de los 30 actos administrativos de adjudicación a Entidades de Derecho Público pertenecen al periodo establecido para la ejecución de la acción, a continuación, se enuncian: 18522, 18523, 18524, 18525, 18526 y 18527 de noviembre del 2019.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reportados y las evidencias suministradas, la acción de mejora continua presentó incumplimiento, toda vez que, se evidenciaron 6 de los 40 actos administrativos de adjudicación a Entidades de Derecho Público, para el periodo comprendido del 01/09/2019 al 30/06/2020.</t>
    </r>
  </si>
  <si>
    <r>
      <rPr>
        <b/>
        <sz val="11"/>
        <color rgb="FF000000"/>
        <rFont val="Arial Narrow"/>
        <family val="2"/>
      </rPr>
      <t>30/12/2019.</t>
    </r>
    <r>
      <rPr>
        <sz val="11"/>
        <color rgb="FF000000"/>
        <rFont val="Arial Narrow"/>
        <family val="2"/>
      </rPr>
      <t xml:space="preserve"> El responsable de ejecución informó que, la actividad está programada para inicio en enero del 2020. No se allegó avances de gestión..</t>
    </r>
  </si>
  <si>
    <t>Eventualidad</t>
  </si>
  <si>
    <t xml:space="preserve">Reporte de la gestión y/o cumplimiento de las acciones de mejora continua
Respondable de Ejecución
III Trimestre del 2020
</t>
  </si>
  <si>
    <t>Actividad ejecutada anticipadamente con corte al IV trimestre del 2019.</t>
  </si>
  <si>
    <t>Actividad ejecutada anticipadamente con corte al II trimestre del 2020.</t>
  </si>
  <si>
    <t>No aplica. Actividad ejecutada con corte al I Semestre del 2018.</t>
  </si>
  <si>
    <t>No aplica. Actividad ejecutada con corte al cuarto IV de 2019.</t>
  </si>
  <si>
    <t>No aplica. Actividad ejecutada anticipadamente con corte al IV trimestre del 2019.</t>
  </si>
  <si>
    <t>No aplica. Actividad ejecutada anticipadamente con corte al II trimestre del 2020.</t>
  </si>
  <si>
    <t>No aplica. Actividad ejecutada con corte al II Semestre del 2017.</t>
  </si>
  <si>
    <t>No apliaca. Actividad ejecutada con corte al II Semestre del 2018.</t>
  </si>
  <si>
    <t>No aplica. Actividad ejecutada con corte al primer trimestre del 2019.</t>
  </si>
  <si>
    <t>No aplica. Actividad ejecutada con corte al III trimestre de 2019.</t>
  </si>
  <si>
    <t>No aplica. Actividad ejecutada con corte al I trimestre de 2020.</t>
  </si>
  <si>
    <t>Actividad ejecutada con corte al I Trimestre de 2019.</t>
  </si>
  <si>
    <t>No aplica. Actividad ejecutada en vigencias anteriores.</t>
  </si>
  <si>
    <t>Actividad ejecutada con corte al I Trimestre de 2020.</t>
  </si>
  <si>
    <t>Actividad ejecutada con corte al III Trimestre de 2019.</t>
  </si>
  <si>
    <t>Actividad ejecutada con corte al IV Trimestre de 2019.</t>
  </si>
  <si>
    <t>No aplica, actividad eliminada en sesión del 27/08/2020 del CICCI.</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</si>
  <si>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</si>
  <si>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 xml:space="preserve"> A través del memorando 20206000050093 del 16/03/2020 la Secretaría General solicitó  la modificación de la presente acción, situación que fue puesta a consideración del Comité Institucional de Coordinación de Control Interno en sesión del 27/08/2020, en la cual se aprobó la modificación de la unidad de medida, quedando así: 4 Informe y evidencias de cada reunión.</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</si>
  <si>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Cabe señalar que, con corte al 30/06/2020 la presente actividad se encontraba incumplida, toda vez que, la Oficina de Control Interno no había evidenciado el cumplimiento de la acción de mejora establecida.  
</t>
    </r>
  </si>
  <si>
    <t>No aplica, actividad modificada en sesión del 27/08/2020 del CICCI.</t>
  </si>
  <si>
    <t>No aplica, actividad reformulada en sesión del 27/08/2020 del CICCI.</t>
  </si>
  <si>
    <t>No aplica. Actividad reformulada con corte al primer trimestre del 2020.</t>
  </si>
  <si>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</si>
  <si>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AMC-281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</si>
  <si>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AMC-287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</si>
  <si>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AMC-288 mediante las acciones de mejora AMC-434,  AMC-435 y  AMC-438 pertenecientes a la Auditoría Financiera vigencia fiscal 2019, a fin de dar tratamiento a lo observado por la Contraloría General de la República en el Hallazgo 14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</si>
  <si>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AMC-295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</si>
  <si>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AMC-309  mediante las acciones de mejora AMC-434,  AMC-435 y  AMC-438 pertenecientes a la Auditoría Financiera vigencia fiscal 2019, a fin de dar tratamiento a lo observado por la Contraloría General de la República en el Hallazgo 17 de la Auditoría Financiera vigencia fiscal 2018.
Cabe señalar que, con corte al 30/06/2020 la presente actividad se encontraba incumplida, toda vez que, la Oficina de Control Interno no había evidenciado el cumplimiento de la acción de mejora establecida.</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</si>
  <si>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AMC-310 mediante las acciones de mejora AMC-434,  AMC-435 y  AMC-438 pertenecientes a la Auditoría Financiera vigencia fiscal 2019, a fin de dar tratamiento a lo observado por la Contraloría General de la República en el Hallazgo 13 de la Auditoría Financiera vigencia fiscal 2018.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t>
    </r>
  </si>
  <si>
    <t>AVANCES DE GESTIÓN Y/O CUMPLIMIENTOA A REPORTAR A LA CONTRALORÍA GENERAL DE LA NACIÓN</t>
  </si>
  <si>
    <t>No aplica, la actividad presentó modificación  con la acción, unidad de medida, cantidad y fechas de ejecución de acuerdo a la sesición del 27/08/2020 del CICCI.</t>
  </si>
  <si>
    <t xml:space="preserve">Frente a la presentación de los conceptos recibidos por Colombia Compra Eficiente y la Oficina Juridica de la Agencia Nacional de Tierras en COMITÉ VIRTUAL PARA LA GESTIÓN CONTRACTUAL DEL SISTEMA DE COMPRAS PÚBLICAS Y LA COOPERACIÓN INTERNACIONAL DE LA AGENCIA NACIONAL DE TIERRAS, se tiene prevista la discusión de este tema para el segundo comité del mes de Octubre. </t>
  </si>
  <si>
    <t>La actividad se encuentra en términos para su ejecución.  La Secretaría General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</si>
  <si>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</si>
  <si>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r>
      <t xml:space="preserve">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</si>
  <si>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t xml:space="preserve">Actividad reformulada (AME398, AME399, AME400)  con corte al I Trimestre de 2020. </t>
  </si>
  <si>
    <t>Actividad reformulada (AME398, AME399, AME400)  con corte al I Trimestre de 2020.</t>
  </si>
  <si>
    <t>No. HALLAZGO</t>
  </si>
  <si>
    <t>CÓDIGO ACCIÓN DE MEJORA</t>
  </si>
  <si>
    <t>ACTIVIDAD ORIGEN</t>
  </si>
  <si>
    <r>
      <rPr>
        <b/>
        <sz val="11"/>
        <color theme="1"/>
        <rFont val="Arial Narrow"/>
        <family val="2"/>
      </rPr>
      <t xml:space="preserve">15/10/2020. </t>
    </r>
    <r>
      <rPr>
        <sz val="11"/>
        <color theme="1"/>
        <rFont val="Arial Narrow"/>
        <family val="2"/>
      </rPr>
      <t xml:space="preserve">La Secretaría General informó que, en coordinación con el Grupo Interno de Trabajo para la Gestión Contractual se encuentra realizando la revisión y modificación correspondiente al Manual de Contratación, documentos y procedimientos asociados al proceso de adquisición de bienes y servicios, dentro de los cuales se contempla la inclusión de lineamientos con la expedición, seguimiento y controles a aplicar respecto de las garantías.  No obstante, no se allegó soportes de la gestión reportada.
</t>
    </r>
  </si>
  <si>
    <t>La Resolución se encuentra en proceso de recolección de firmas, con el fin de continuar con su formalización y posterior socialización.</t>
  </si>
  <si>
    <t>La Subdirección Administrativa y Financiera se encuentra en la planeación de mesas de trabajo específicamente del equipo de Contabilidad con el fin de realizar la actualización del manual de políticas contables. Al culminar la labor de actualización, se realizará la socialización para toda la Entidad</t>
  </si>
  <si>
    <t>La Subdirección Administrativa y Financiera realizará la socialización de los lineamientos para el reporte de la información de los Estados Financieros tan pronto sea culminada la actualización del manual de políticas contables. Se tiene previsto para el mes de noviembre.</t>
  </si>
  <si>
    <t xml:space="preserve">La Subdirección Administrativa y Financiera viene adelantando reportes mediante correos electrónicos a los supervisores de los contratos de prestación de servicios, con el fin de informar el estado de las cuentas de cobro de los contratistas que están bajo su supervisión, esto con el objeto que se realice el seguimiento correspondiente y de esta forma no se vea afectada la ejecución del PAC. Se adjuntan los correos evidenciando el seguimiento.
De igual manera, desde la Secretaría General se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el correo electronico enviado el día 16 de septiembre, en donde se detallan los enunciados y los ajustes a realizar. Así como, un documento en word con la estructura de los mensajes (alertas) para contratistas y supervisores. </t>
  </si>
  <si>
    <t>Por parte de la Subdirección Administrativa y Financiera se vienen adelantando mesas de trabajo con el fin de actualizar el formato de Reserva Presupuestal y creación del instructivo, los cuales se socializarán una vez se encuentra finalizada esta tarea.</t>
  </si>
  <si>
    <t>La actividad se encuentra dentro de los tiemos establecidos.El pasado 10 de junio de la presente vigencia, la Subdirección Administativa y Financiera envió a la Secretaría General y a la Oficina de Planeación la solicitud de actualización del Mapa de Riesgos Institucionales donde se incluyó el nuevo riesgo: "Fallas en la constitución de reservas presupuestales"
La Subidrección se encuentra a la espera de las observaciones e inquietudes por parte del revisor.
Se adjunta correo con evidencia del envío de la información del mapa de riesgos y el mapa donde se encuentra incluido el riesgo.</t>
  </si>
  <si>
    <t>La SAF identificò el riesgo existente relacionado con las reservas presupuestales y el pasado 10 de junio de la presente vigencia, se envió a la Secretaría General y a la Oficina de Planeación la solicitud de actualización del Mapa de Riesgos Institucionales donde se incluyó el nuevo riesgo: "Fallas en la constitución de reservas presupuestales"
Se adjunta correo con evidencia del envío de la información del mapa de riesgos y el mapa donde se encuentra incluido el riesgo.</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</si>
  <si>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</si>
  <si>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rPr>
        <b/>
        <sz val="11"/>
        <color theme="1"/>
        <rFont val="Arial Narrow"/>
        <family val="2"/>
      </rPr>
      <t xml:space="preserve">19/10/2020. </t>
    </r>
    <r>
      <rPr>
        <sz val="11"/>
        <color theme="1"/>
        <rFont val="Arial Narrow"/>
        <family val="2"/>
      </rPr>
      <t>La Subdirección Administrativa y Financiera suministró el documento "INVITACIÓN PUBLICA DEL PROCESO DE SELECCIÓN DE MÍNIMA CUANTÍA No. MC 006-2020" , cuyo objeto es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Su adjudicación esta prevista para el mes de octubre,  se acuerdo a lo informado por la Dependencia.</t>
    </r>
  </si>
  <si>
    <r>
      <rPr>
        <b/>
        <sz val="11"/>
        <color theme="1"/>
        <rFont val="Arial Narrow"/>
        <family val="2"/>
      </rPr>
      <t xml:space="preserve">16/10/2020. </t>
    </r>
    <r>
      <rPr>
        <sz val="11"/>
        <color theme="1"/>
        <rFont val="Arial Narrow"/>
        <family val="2"/>
      </rPr>
      <t>La Subdirección Administrativa y Financiera informó,  que se realizará la socialización de los lineamientos para el reporte de la información de los Estados Financieros tan pronto sea culminada la actualización del manual de políticas contables. Se tiene previsto para el mes de noviembre.
La acción de mejora se encuentra en términos para su ejecución, siendo diciembre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</si>
  <si>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</si>
  <si>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rPr>
        <b/>
        <sz val="11"/>
        <color theme="1"/>
        <rFont val="Arial Narrow"/>
        <family val="2"/>
      </rPr>
      <t xml:space="preserve">16/10/2020. </t>
    </r>
    <r>
      <rPr>
        <sz val="11"/>
        <color theme="1"/>
        <rFont val="Arial Narrow"/>
        <family val="2"/>
      </rPr>
      <t>La Subdirección Administrativa y Financiera informó, que se vienen adelantando mesas de trabajo con el fin de actualizar el formato de Reserva Presupuestal y creación del instructivo, los cuales se socializarán una vez se encuentra finalizada esta tarea.
La acción de mejora se encuentra en términos para su ejecución, siendo noviembre del 2020 el mes establecido para su cierre.</t>
    </r>
  </si>
  <si>
    <r>
      <t>16/10/2020.</t>
    </r>
    <r>
      <rPr>
        <sz val="11"/>
        <color theme="1"/>
        <rFont val="Arial Narrow"/>
        <family val="2"/>
      </rPr>
      <t xml:space="preserve"> La Subdirección Administrativa y Financiera informó, que la Resolución se encuentra en proceso de recolección de firmas, con el fin de continuar con su formalización y posterior socialización.
La Oficina de Control Interno reitera a la Subdirección Administrativa y Financiera,  la necesidad de adelantar las gestiones que conlleven al cierre inmediato de la acción de mejora continua establecida, toda vez que, el periodo para su ejecución era del  1/09/2019 al 31/12/2019.</t>
    </r>
  </si>
  <si>
    <r>
      <rPr>
        <b/>
        <sz val="11"/>
        <color theme="1"/>
        <rFont val="Arial Narrow"/>
        <family val="2"/>
      </rPr>
      <t>13/10/2020</t>
    </r>
    <r>
      <rPr>
        <sz val="11"/>
        <color theme="1"/>
        <rFont val="Arial Narrow"/>
        <family val="2"/>
      </rPr>
      <t>.  La actividad presentó incumplimiento, toda vez que, no se observó el acta relacionada con la presentación, al Comité de Contratación, de los pronunciamientos emitidos por Colombia Compra Eficiente, la Sala de Consulta y Servicio Civil del Consejo de Estado, el cooperante internacional y la Oficina Jurídica .  Cabe señalar que, la actividad estaba proyectada para cierre el 30/06/2020.
La Oficina de Control Interno recomienda adelantar las gestiones correspondientes  que conlleven a dar cierre inmediato a la acción establecida, a fin de tomar un postura institucional  frente al hallazgo origen que permita dar tratamiento de fondo a la desviación observada por el Ente de control, lo anterior, en atención a la reincidencia observada por la CGR en el informe de auditoría financiera vigencia fiscal 2019.</t>
    </r>
  </si>
  <si>
    <t xml:space="preserve">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</si>
  <si>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Cabe señalar que, con corte al 30/06/2020 la presente actividad se encontraba incumplida, toda vez que, la Oficina de Control Interno no había evidenciado el cumplimiento de la acción de mejora establecida.  
</t>
    </r>
  </si>
  <si>
    <r>
      <rPr>
        <b/>
        <sz val="11"/>
        <color theme="1"/>
        <rFont val="Arial Narrow"/>
        <family val="2"/>
      </rPr>
      <t xml:space="preserve">28/08/2020. </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Cabe señalar que, con corte al 30/06/2020 la presente actividad se encontraba incumplida, toda vez que, la Oficina de Control Interno no había evidenciado el cumplimiento de la acción de mejora establecida.  Sin embargo, la CGR a través del informe de Auditoría Financiera vigencia fiscal 2019 comunicado el pasado 09/06/2020 bajo radicado 20206200365042, estableció que la presente acción de mejora no fue efectiva.
</t>
    </r>
  </si>
  <si>
    <r>
      <rPr>
        <b/>
        <sz val="11"/>
        <color theme="1"/>
        <rFont val="Arial Narrow"/>
        <family val="2"/>
      </rPr>
      <t xml:space="preserve">16/10/2020. </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La acción de mejora se encuentra en términos para su ejecución, siendo noviembre del 2020 el mes establecido para su cierre.</t>
    </r>
  </si>
  <si>
    <r>
      <rPr>
        <b/>
        <sz val="11"/>
        <color theme="1"/>
        <rFont val="Arial Narrow"/>
        <family val="2"/>
      </rPr>
      <t>19/10/2020.</t>
    </r>
    <r>
      <rPr>
        <sz val="11"/>
        <color theme="1"/>
        <rFont val="Arial Narrow"/>
        <family val="2"/>
      </rPr>
      <t xml:space="preserve">  La Subdirección Administrativa y Financiera suministró correo electrónico del  10/06/2020 a través del cual comunicó a la Secretaría General la propuesta de actualización de los riesgos de gestión asociados a los procesos de Gestión Financiera y  Administración de Bienes y Servicios, lo anterior, en el marco de la actualización del  mapa de riesgo de gestión de la Agencia liderada por la Oficina de Planeación.  Respecto a la matriz de riesgo anexa al correo, se observó la formulación de 5 riesgos asociados al proceso de Gestión Financiera, sin embargo, ninguno de estos da tratamiento a la constitución de reservas presupuestales sin el lleno de requisitos.  A continuación, se relacionan los riesgos formulados:  R59 Registro de gastos y pagos sin cumplimiento de requisitos legales, R60 Programación del PAC que no corresponde a las necesidades reales,  R61 Generación de obligaciones con inconsistencias en la aplicación de las deducciones tributarias, R62  Generar Estados Financieros que no sea razonables y R63 Imprecisiones en la información oficial de la cartera a cargo de la ANT.  No obstante, adicionalmente se suministró la matriz "0. MAPA DE RIESGOS DE GESTIÍON V 4 OFICINA DE PLANEACIÓN" la cual  relaciona un total de 6 incluyéndose el riego "Fallas en la constitución de la reserva presupuestal".  Cabe señalar que, no se aportó evidencias relacionadas con el envío de la información mencionada a la Oficina de Planeación a fin que se lleve a cabo su revisión, actualización y publicación.
En atención a los avances y evidencias reportadas, la acción presentó incumplimiento, dado que, si bien la Dependencia formuló el riesgo  "Fallas en la constitución de la reserva presupuestal",  este no atiende lo planteado en la acción, a saber, "Identificar un riesgo que puede afectar otros procesos de adquisición de predios, que  establezcan las posibilidades más eficientes que garanticen que el pago se verifique de forma oportuna y eficaz".   Es preciso indicar, que  el hallazgo relaciona una situación inesperada proveniente de la compra de predios y su no pago dado al fallecimiento del titular, que desencadenó  una incorrecta constitución de reserva, de acuerdo a lo observado por la CGR.
La Oficina de Control Interno solicita se alleguen los soportes que evidencien el pago de los recursos a los hijos del fallecido.</t>
    </r>
  </si>
  <si>
    <r>
      <t xml:space="preserve">16/10/2020. </t>
    </r>
    <r>
      <rPr>
        <sz val="11"/>
        <color theme="1"/>
        <rFont val="Arial Narrow"/>
        <family val="2"/>
      </rPr>
      <t>La Subdirección Administrativa y Financiera suministró 33 correo electrónicos remitidos a los supervisores de contratos a fin de informar los contratistas que no han gestionado sus cuentas de cobro, así:</t>
    </r>
    <r>
      <rPr>
        <b/>
        <sz val="11"/>
        <color theme="1"/>
        <rFont val="Arial Narrow"/>
        <family val="2"/>
      </rPr>
      <t xml:space="preserve">
Agosto: </t>
    </r>
    <r>
      <rPr>
        <sz val="11"/>
        <color theme="1"/>
        <rFont val="Arial Narrow"/>
        <family val="2"/>
      </rPr>
      <t xml:space="preserve">Jefe Oficina de Control Interno, Subdirector de Acceso a Tierras por Demanda y Descongestión , Subdirector de Planeación Operativa,  Jefe Oficina de Planeación, Asesora en Comunicaciones de la Dirección General,  Director de Asunto Étnicos, Dirección de Gestión Jurídica de Tierras, Asesor de la Dirección General, Director Ordenamiento Social de la Propiedad,  Subdirector de Administración de Tierras de la Nación, Subdirectora de Procesos Agrarios y Gestión Jurídica , Jefe Oficina Jurídica,  Subdirectora de Asuntos Étnicos, Director de Acceso a Tierras,  Subdirector de Sistemas de Información de Tierras, </t>
    </r>
    <r>
      <rPr>
        <b/>
        <sz val="11"/>
        <color theme="1"/>
        <rFont val="Arial Narrow"/>
        <family val="2"/>
      </rPr>
      <t xml:space="preserve">
Septiembre: </t>
    </r>
    <r>
      <rPr>
        <sz val="11"/>
        <color theme="1"/>
        <rFont val="Arial Narrow"/>
        <family val="2"/>
      </rPr>
      <t xml:space="preserve">Coordinadora Grupo de Gestión Contractual,   Subdirector de Sistemas de Información de Tierras,  Director de Gestión del Ordenamiento Social de la Propiedad, Subdirector de Acceso a Tierras por Demanda y Descongestión, Jefe Oficina Jurídica, Dirección General,  Subdirectora de Asuntos Étnicos, Director de Acceso a Tierras,  Director de Asunto Étnicos, Subdirector de Planeación Operativa, Director de Gestión Jurídica de Tierras, Subdirector de Administración de Tierras de la Nación, Subdirectora de Procesos Agrarios y Gestión Jurídica, Subdirectora de Acceso a Tierras en Zonas Focalizadas, Dirección General, Asesora de comunicaciones para la Dirección General, y jefe Oficina de Planeación.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
</t>
    </r>
    <r>
      <rPr>
        <b/>
        <sz val="11"/>
        <color theme="1"/>
        <rFont val="Arial Narrow"/>
        <family val="2"/>
      </rPr>
      <t>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t>
    </r>
    <r>
      <rPr>
        <b/>
        <sz val="11"/>
        <color theme="1"/>
        <rFont val="Arial Narrow"/>
        <family val="2"/>
      </rPr>
      <t xml:space="preserve">
</t>
    </r>
    <r>
      <rPr>
        <sz val="11"/>
        <color theme="1"/>
        <rFont val="Arial Narrow"/>
        <family val="2"/>
      </rPr>
      <t>Por otra parte, se allegó el cuerpo de los correos electrónicos automáticos a remitirse a los contratistas y supervisores como alertas.</t>
    </r>
  </si>
  <si>
    <r>
      <rPr>
        <b/>
        <sz val="11"/>
        <color theme="1"/>
        <rFont val="Arial Narrow"/>
        <family val="2"/>
      </rPr>
      <t xml:space="preserve">15/10/2020. </t>
    </r>
    <r>
      <rPr>
        <sz val="11"/>
        <color theme="1"/>
        <rFont val="Arial Narrow"/>
        <family val="2"/>
      </rPr>
      <t xml:space="preserve">Se observó  correo electrónico del 16/09/2020 mediante el cual la Secretaría General presentó al Líder del Equipo de Infraestructura y Soporte Tecnológico la necesidades de ajuste al Aplicativo KLIC, así: 
Por otra parte, se suministró correo electrónico del 16/09/2020 mediante el cual presentó al Líder del Equipo de Infraestructura y Soporte Tecnológico la necesidades de ajuste al Aplicativo KLIC, así: 
</t>
    </r>
    <r>
      <rPr>
        <b/>
        <sz val="11"/>
        <color theme="1"/>
        <rFont val="Arial Narrow"/>
        <family val="2"/>
      </rPr>
      <t>1. Incorporar alertas para los contratistas persona natural y a sus supervisores cuando no hayan presentado el informe de actividades ni cuentas de cobro de manera mensual:</t>
    </r>
    <r>
      <rPr>
        <sz val="11"/>
        <color theme="1"/>
        <rFont val="Arial Narrow"/>
        <family val="2"/>
      </rPr>
      <t xml:space="preserve">
a. Enviar un correo electrónico al contratista persona natural que no haya elaborado el informe de actividades en el aplicativo KLIC, al día 15 de cada mes. El cuerpo del correo será enviado una vez sea aprobado por las dependencias respectivas.
b. De la misma forma al literal anterior, enviar un correo electrónico al supervisor del contratista persona natural informando el nombre del contratista y los periodos en los cuales no se ha gestionado el informe de actividades. Estos se hará los 15 de cada mes. El cuerpo del correo es distinto al del contratista y será enviado una vez sea aprobado por las dependencias respectivas.
c. En el mes de diciembre se enviará un correo electrónico el 10 para recordar la presentación del informe del mes de noviembre, el 18 para el informe del mes de diciembre y el 28 para los contratos que terminan el 30 de diciembre. Esta  fechas las vamos a confirmar con la Subdirección Administrativa y Financiera.
d. Estos correos serán de forma automática, donde se debe tener en cuenta que:
i. No se enviará correos electrónicos a los contratistas ni supervisores  durante que hayan suspendido su contrato durante el tiempo establecido.
ii. No se enviará correos electrónicos a los contratistas ni supervisores  de los contratos de vigencias anteriores, ya que estos tienen unos tratamientos distintos.
iii. No se enviará correos electrónicos a los contratistas ni supervisores  cuando se haya terminado el contrato de forma anticipada.</t>
    </r>
    <r>
      <rPr>
        <b/>
        <sz val="11"/>
        <color theme="1"/>
        <rFont val="Arial Narrow"/>
        <family val="2"/>
      </rPr>
      <t xml:space="preserve">
2. Visualización de las evidencias del cumplimiento de las obligaciones en los informes de actividades.</t>
    </r>
    <r>
      <rPr>
        <sz val="11"/>
        <color theme="1"/>
        <rFont val="Arial Narrow"/>
        <family val="2"/>
      </rPr>
      <t xml:space="preserve">
a. Se solicita que en el informe de actividades de los contratistas persona natural que consulta la Coordinación de Gestión Contractual o cualquier otra dependencia en el aplicativo KLIC, se pueda observar y consultar las evidencias aportadas por el contratista al momento de alimentar el informe de actividades en el aplicativo KLIC.
b. Es importante resaltar que el informe de actividades a consultar, es el que se encuentra aprobado y suscrito por el supervisor que se encuentra en PDF. 
c. Las evidencias deben estar asociadas a cada obligación, como fueron cargadas por el contratista.
</t>
    </r>
    <r>
      <rPr>
        <b/>
        <sz val="11"/>
        <color theme="1"/>
        <rFont val="Arial Narrow"/>
        <family val="2"/>
      </rPr>
      <t>3. Certificaciones contractuales – persona natural de forma automática.</t>
    </r>
    <r>
      <rPr>
        <sz val="11"/>
        <color theme="1"/>
        <rFont val="Arial Narrow"/>
        <family val="2"/>
      </rPr>
      <t xml:space="preserve">
a. Dado que en el aplicativo KLIC se encuentra la información de los contratos de prestación de servicios de persona natural, se requiere que se adecue un link en el aplicativo KLIC donde el contratista pueda descargar una certificación de los contratos como persona natural que ha celebrado con la ANT, con la información que se establezca en la plantilla elaborada por el Grupo Gestión Contractual. 
b. La certificación será firmada automáticamente por parte de la Coordinación del Grupo de Gestión Contractual.
c. En este link se podrá seleccionar el o los contratos que deseen que aparezcan en la certificación. 
d. ¿Es posible que una certificación pueda contener la información de más de un contrato? o, ¿por cada contrato se hace una certificación?.
e. Debido a que existen personas que tuvieron contrato con la ANT y en la actualidad ya no se encuentran en la Agencia, es importante buscar la forma de habilitar este link en otro espacio de fácil acceso y con la seguridad respectiva. 
</t>
    </r>
    <r>
      <rPr>
        <b/>
        <sz val="11"/>
        <color theme="1"/>
        <rFont val="Arial Narrow"/>
        <family val="2"/>
      </rPr>
      <t>4. Integración de KLIC y Orfeo:</t>
    </r>
    <r>
      <rPr>
        <sz val="11"/>
        <color theme="1"/>
        <rFont val="Arial Narrow"/>
        <family val="2"/>
      </rPr>
      <t xml:space="preserve">
a. Esta solicitud es relacionada con el numeral 2, donde se requiere que la información de los informes de actividades y evidencias que son aprobadas a los contratistas, sean asociadas de forma ordenada en los expedientes de los contratos que se encuentran en el aplicativo Orfeo, con el fin de tener la integridad del contrato en todas sus etapas dentro del archivo digital en esta aplicación. 
</t>
    </r>
    <r>
      <rPr>
        <b/>
        <sz val="11"/>
        <color theme="1"/>
        <rFont val="Arial Narrow"/>
        <family val="2"/>
      </rPr>
      <t>5. Aplicación de gestión de las solicitudes contractuales.</t>
    </r>
    <r>
      <rPr>
        <sz val="11"/>
        <color theme="1"/>
        <rFont val="Arial Narrow"/>
        <family val="2"/>
      </rPr>
      <t xml:space="preserve">
Como se comentó en la reunión, esta solución ayudaría en el seguimiento a la gestión de los distintos procesos contractuales que solicitan las dependencias y establece una adecuada comunicación entre los actores. Podríamos ir evaluando el diseño y los requisitos que son necesarios y así presentar la propuesta al Secretario General para su aprobación.
Por otra parte, se allegó el cuerpo de los correos electrónicos automáticos a remitirse a los contratistas y supervisores como alertas.</t>
    </r>
  </si>
  <si>
    <r>
      <rPr>
        <b/>
        <sz val="11"/>
        <color rgb="FF000000"/>
        <rFont val="Arial Narrow"/>
        <family val="2"/>
      </rPr>
      <t xml:space="preserve">28/08/2020.  </t>
    </r>
    <r>
      <rPr>
        <sz val="11"/>
        <color rgb="FF000000"/>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 acción AMC-294 mediante las acciones de mejora AMC-434,  AMC-435 y  AMC-438 pertenecientes a la Auditoría Financiera vigencia fiscal 2019, a fin de dar tratamiento a lo observado por la Contraloría General de la República en el Hallazgo 15 de la Auditoría Financiera vigencia fiscal 2018.
Cabe señalar que, con corte al 30/06/2020 la presente actividad se encontraba incumplida, toda vez que, la Oficina de Control Interno no había evidenciado el cumplimiento de la acción de mejora establecida.</t>
    </r>
  </si>
  <si>
    <t xml:space="preserve">No se han celebrado convenios nuevos en la actual vigencia, esta en negociacion con los cooperantes actuales Convenio 875 de 2017  y 361 de 2016 firmar un acta de compromiso, los supervisores han enviado informes de seguimiento de acuerodo a reportes de cooperante. </t>
  </si>
  <si>
    <t xml:space="preserve">Por parte de la Secretaría General se han venido desarrollando las revisiones, ajustes y modificaciones del manual de contratación de la ANT; para lo cual, a la fecha se ha restructurado el documento, se ha corregido la redacción y se han incluido apartes que se consideran necesarios para completar el manual y solucionar los hallazgos realizados por la CGR. 
Adjunto se remite el borrador del Manual de Contratación. </t>
  </si>
  <si>
    <r>
      <rPr>
        <b/>
        <sz val="11"/>
        <color theme="1"/>
        <rFont val="Arial Narrow"/>
        <family val="2"/>
      </rPr>
      <t xml:space="preserve">19/10/2020. </t>
    </r>
    <r>
      <rPr>
        <sz val="11"/>
        <color theme="1"/>
        <rFont val="Arial Narrow"/>
        <family val="2"/>
      </rPr>
      <t>La Coordinación para la Gestión Contractual informó, que no se han celebrado convenios nuevos en la actual vigencia, esta en negociación con los cooperantes actuales Convenio 875 de 2017  y 361 de 2016 firmar un acta de compromiso, los supervisores han enviado informes de seguimiento de acuerdo a reportes de cooperante. 
La acción de mejora presentó incumplimiento, toda vez que, no se evidenció el cumplimiento de acción establecida, así como, su unidad de medida y cantidad, a saber,  2 informes semestral indicando la relación de renovaciones y/o nuevos convenios de cooperación con anexo técnico con el compromiso de soportabilidad en el gasto y su alcance.  Es preciso indicar  que, el periodo establecido para su ejecución fue del 2019/07/22  al 2020/06/30.
La Oficina de Control Interno recomienda adelantar las gestiones correspondientes  que conlleven a dar cierre inmediato a la acción establecida, a fin de dar tratamiento de fondo a lo observado  por el Ente de control, lo anterior, en atención a la reincidencia observada por la CGR en el informe de auditoría financiera vigencia fiscal 2019.</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</si>
  <si>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presentó incumplimiento, dado que, no se observó la actualización del manual de supervisión.</t>
    </r>
  </si>
  <si>
    <r>
      <rPr>
        <b/>
        <sz val="11"/>
        <color theme="1"/>
        <rFont val="Arial Narrow"/>
        <family val="2"/>
      </rPr>
      <t xml:space="preserve">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</si>
  <si>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</si>
  <si>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t>
    </r>
    <r>
      <rPr>
        <b/>
        <sz val="11"/>
        <color theme="1"/>
        <rFont val="Arial Narrow"/>
        <family val="2"/>
      </rPr>
      <t xml:space="preserve">
19/10/2020.</t>
    </r>
    <r>
      <rPr>
        <sz val="11"/>
        <color theme="1"/>
        <rFont val="Arial Narrow"/>
        <family val="2"/>
      </rPr>
      <t xml:space="preserve"> 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</si>
  <si>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En concordancia con lo anterior, la solicitud fue puesta a consideración del Comité Institucional de Coordinación de Control Interno en sesión del 27/08/2020, en la cual se aprobó su reformulación de las acciones de mejora AMC 280, AMC 281, AMC 287, AMC 288, AMC 294, AMC 295, AMC 309 y AMC 310 mediante las acciones de mejora AMC-434,  AMC-435 y  AMC-438 pertenecientes a la Auditoría Financiera vigencia fiscal 2019, a fin de dar tratamiento a lo observado por la Contraloría General de la República en el Hallazgo 13 de la Auditoría Financiera vigencia fiscal 2018.
</t>
    </r>
    <r>
      <rPr>
        <b/>
        <sz val="11"/>
        <color theme="1"/>
        <rFont val="Arial Narrow"/>
        <family val="2"/>
      </rPr>
      <t xml:space="preserve">
19/10/2020. </t>
    </r>
    <r>
      <rPr>
        <sz val="11"/>
        <color theme="1"/>
        <rFont val="Arial Narrow"/>
        <family val="2"/>
      </rPr>
      <t>Se observó el documento borrador Manual de Contratación, en el cual se vienen adelantando los diferentes ajustes  por parte de la Coordinación para la Gestión Contractual, a fin de fortalecer el instrumento y dar tratamiento a lo observado por la Contraloría.
La acción de mejora se encuentra en términos, siendo el  mes de diciembre del 2020 el establecido para su finalización.</t>
    </r>
  </si>
  <si>
    <t>Se envían las evidencias relacionadas con las actualizaciones para cumplir con el nivel A de los temas de usabilidad y otros temas que se ajustaron en la página web para asegurar la accesibilidad.
Ingresar al link https://agenciadetierras-my.sharepoint.com/:f:/g/personal/cesar_mosquera_agenciadetierras_gov_co/EqB8fMjSCrVDorahX7JtbWgBSJams-Esx-yXkyxmut6HEw?e=CvGL0F
La evidencia está en la carpeta  Hallazgo 23</t>
  </si>
  <si>
    <t>Se envió memorando a las direcciones con el asunto Solicitud desarrollo del componente étnico en el Sistema Integrado para Gestión de Tierras, en cumplimiento Hallazgo 16 Contraloría General de la República. Auditoria Cumplimiento a la Política de acceso, formalización y restitución de derechos territoriales de comunidades indígenas en el PND 2014-2018, con la finalidad de priorizar las actividades de desarrollo y producto de esto salieron mesas de trabajo y un diagnostico que se adjunta. 
Ingresar al link https://agenciadetierras-my.sharepoint.com/:f:/g/personal/cesar_mosquera_agenciadetierras_gov_co/EqB8fMjSCrVDorahX7JtbWgBSJams-Esx-yXkyxmut6HEw?e=CvGL0F
La evidencia está en la carpeta  Hallazgo 16</t>
  </si>
  <si>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 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</si>
  <si>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19/10/2020.</t>
    </r>
    <r>
      <rPr>
        <sz val="11"/>
        <color theme="1"/>
        <rFont val="Arial Narrow"/>
        <family val="2"/>
      </rPr>
      <t xml:space="preserve">   La Subdirección Administrativa y Financiera aportó el documento "BAÑOS PERSONAS EN CONDICION DE DISCAPACIDAD", sin embargo, este no contiene información relacionada con la identificación de las necesidades y costos para establecer la cantidad de baños de discapacitados que la entidad requiere, realizar las adecuaciones de acuerdo con el presupuesto e instalar la señalización adecuada.
Por otra parte,  se suministró la Resolución 9044 del 22/09/2020 por medio de la cual se adjudica el proceso de selección abreviada de menor cuantía No. ANT-SAMC-002-2020, cuyo objeto  consiste en "</t>
    </r>
    <r>
      <rPr>
        <i/>
        <sz val="11"/>
        <color theme="1"/>
        <rFont val="Arial Narrow"/>
        <family val="2"/>
      </rPr>
      <t>Contratar el servicio de mantenimiento integral preventivo y correctivo incluyendo suministró de materiales, equipos y demás bienes requeridos para el servicio con el fin de garantizar el adecuado funcionamiento de las sedes de la Agencia Nacional de Tierras</t>
    </r>
    <r>
      <rPr>
        <sz val="11"/>
        <color theme="1"/>
        <rFont val="Arial Narrow"/>
        <family val="2"/>
      </rPr>
      <t xml:space="preserve">", así mismo, aportó captura de pantalla del SECOP II del CTO 1272-2020, en la cual se observa que su estado es firmado y la fase del proceso fue aprobada.
La acción de mejora se encuentra en términos para su ejecución, siendo agosto del 2021 el mes establecido para su cierre.
La Oficina de Control Interno recomienda que el documento incluya el estudio de  acceso y accesibilidad a personas con discapacidad en el total de las sedes, UGTs y PATs, a fin de contar con un diagnostico institucional general.  </t>
    </r>
  </si>
  <si>
    <r>
      <rPr>
        <b/>
        <sz val="11"/>
        <color theme="1"/>
        <rFont val="Arial Narrow"/>
        <family val="2"/>
      </rPr>
      <t>19/10/2020.</t>
    </r>
    <r>
      <rPr>
        <sz val="11"/>
        <color theme="1"/>
        <rFont val="Arial Narrow"/>
        <family val="2"/>
      </rPr>
      <t xml:space="preserve"> Se observó la matriz de requisitos de accesibilidad del nivel de conformidad A, la cual contiene  un total de 37 requisitos, de los cuales la Agencia cumple con 33 e incumple con 4, a saber:  Alternativas textuales,  Contenido no textual, Sólo audio y solo video (grabado) y Audio descripción o Medio Alternativo (grabado).
La acción de mejora se encuentra en términos para su ejecución, siendo el mes de agosto del 2021 el establecido para finalización.
</t>
    </r>
  </si>
  <si>
    <t>Se realizan las gestiones pertinentes para expedir resolución de desprogramación de los municipios de Montelíbano (Córdoba), Puerto Libertador (Córdoba), San Jose de Uré (Córdoba) y Nechí (Antioquia). Los municipios antes mencionados están referidos en la resolución 6060, con esto es importante señalar que se va adelantando la gestión por municipios para que al finalizar el período de evaluación de la acción de mejora se pueda expedir el acto administrativo donde indique la desprogramación o continuación de implementación de todos los municipios referidos en la resolución en mención.
Con este reporte se da cuenta a la gestión realizada que apunta al cumplimiento de la meta, en el momento cuando se tenga el diagnóstico de todos los municipios se expedirá el acto administrativo. Se cuenta con la resolución expedida el 02 de octubre. Ver carpeta AME-364 en el siguiente link https://agenciadetierras-my.sharepoint.com/:f:/g/personal/leidy_zuniga_agenciadetierras_gov_co/EiSeIRt0IrFNu-yeCQ89krgBM5Dgk6l4ur_tdWxPE56oKA?e=1r1q3g
Nota: En esta resolución se dan las justificaciones del por qué se desprograman los municipios.</t>
  </si>
  <si>
    <t>El 29 de septiembre del año 2020 se envía comunicación a cada uno de los alcaldes de los municipios de ; Achí-Bolívar, Aracataca-Magdalena, Ayapel-Córdoba, Caimito-Sucre, Magangué Bolívar, Majagual-Sucre, Pradera-Valle del Cauca, San Benito Abad-Sucre, San Jacinto del Cauca-Bolívar, San Marcos-Sucre, Santa Marta-Magdalenay Sucre-Sucre, con el fin de programar reunión virtual cuyo propósito será; 1. Dialogar sobre cómo el documento del POSPR formulado por la ANT puede ser utilizado para fines de planeación, 2. Aclarar dudas y comentarios sobre el POSPR formulado por la ANT y 3. Identificar posibilidades de financiación para la implementación del POSPR. Para ello se programan tres reuniones los días 1, 8 y 15 de octubre. Ver carpeta AME-365 en el siguiente link;https://agenciadetierras-my.sharepoint.com/:f:/g/personal/leidy_zuniga_agenciadetierras_gov_co/EiSeIRt0IrFNu-yeCQ89krgBM5Dgk6l4ur_tdWxPE56oKA?e=1r1q3g</t>
  </si>
  <si>
    <t>De acuerdo a lo descrito anteriormente, se realizarán reuniones de socialización de POSPR con los alcaldes de los municipios que cuentan con planes elaborados pero su implementación no ha iniciado, las fechas previstas son  01, 08 y 15 de octubre. Una vez se lleven a cabo éstas reuniones se adquiran unos compromisos a los cuales se deberán hacer seguimiento.</t>
  </si>
  <si>
    <t xml:space="preserve">Como acción de mejora a la AME-402 H2, en el marco de los convenios 986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986 de 2017 ANT OIM”
Ahí están tres capetas con cada uno de los anexos de las mesas financieras realizadas
1. Mesas financieras julio de 2020 convenio 986 de 2017 ANT OIM
1. MESA FINANCIERA 16072020 CONVENIO 986 DE 2017 ANT OIM
 2. MESA FINANCIERA 27072020 CONVENIO 986 DE 2017 ANT OIM 
2. Mesa financiera agosto de 2020 convenio 986 de 2017 ANT OIM
3. Mesa financiera septiembre de 2020 convenio 986 de 2017 ANT OIM
Convenio 986 de 2017 suscrito entre la ANT y la OIM 
Mes de julio de 2020 
En el mes de julio de 2020 se realizaron 2 mesas financieras el 16 y 27 de julio de 2020 convocadas por parte de la ANT a OIM como seguimiento al convenio y con objeto para la primera, revisar el archivo desagregado de gastos asociado a las fases, actividades y por municipios priorizados, desagregando los gastos por líneas del POA del convenio 986 de 2017 ANT – OIM, Información de la auditoría financiera por parte de la CGR. 
Participaron en la reunión las siguientes personas: 
Jaime Forero Acevedo, Monitor Senior Administrativo &amp; Financiero OIM
Bibiana López, Profesional Financiera OIM 
María Marcela Hoyos, Contratista ANT- Gerente De Socios Desde La ANT Con La OIM  
Gustavo Adolfo Forero- Contratista Dirección De Gestión De Ordenamiento Social De La Propiedad Rural 
Beatriz Helena Granados Niño Contratista ANT SPO-Planeación –Seguimiento A Convenios
Se desarrolló la siguiente orden del día. 
1. Revisar el documento de desagregación de gastos en el marco del convenio 986 de 2017 ANT OIM con corte mayo de 2020, analizando la estructura para asociarlos de acuerdo a las fases, actividades y municipios focalizados en cada fase.  
2. Socialización de las observaciones financieras por parte de la CGR relacionado con los convenios de Cooperación Internacional.
Producto de la reunión se generó un acta y compromisos por las partes como se evidencia en la carpeta de la mesa financiera de la fecha. 
En la mesa del 27 de julio de 2020 se citó por parte de la ANT y tuvo por objeto Revisar el archivo desagregado de gastos asociado a las fases, actividades y por municipios priorizados, desagregando los gastos por líneas del POA del convenio 986 de 2017 ANT – OIM ajustado, el orden del día fue Revisar el documento de desagregación de gastos en el marco del convenio 986 de 2017 ANT- OIM con corte mayo de 2020 con los ajustes sugeridos en la mesa del 16 de julio de 2020, con el fin de estructurar un modelo que asocie los gastos de acuerdo con las fases, actividades y municipios focalizados.
En esta mesa participaron las mismas personas relacionadas en la mesa del 16 de julio más Jorge Moncaleano, Gerente Senior de Proyecto OIM.
Una vez se revisó de manera conjunta la información de la sesión queda como compromiso por parte de la ANT revisar el documento de manera más detallada, analizar la metodología usada y hacer una retroalimentación para construir de manera conjunta, el equipo financiero está dispuesto a acompañar el ejercicio y por parte de la ANT se agendará una nueva sesión.  Se levanta acta como desarrollo de la sesión. 
Mes de agosto de 2020 convenio 986 de 2017 ANT OIM  
En el mes de agosto para este convenio se realiza una mesa financiera el día 25 de agosto de 2020 en la cual participan las personas referidas en la mesa del 16 de julio de 2020 y Jorge Monacleano de la OIM, tuvo como objetivo Realizar seguimiento a la ejecución financiera en el marco del convenio de Cooperación internacional 986 de 2017 suscrito entre la Agencia Nacional de Tierras y La Organización Internacional para las Migraciones y dando cumplimiento al plan de mejoramiento Institucional a la AME – 402 producto de la auditoría por parte de la CGR a la ANT,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Se generaron los siguientes compromisos 
1. Convocar por parte de la ANT la siguiente mesa financiera. 
2. Una vez se cierre el mes de agosto de 2020 se genere el reporte de compromisos para revisar con la ANT. 
3. Enviar por parte de la ANT archivo de costos para acompañar el ejercicio adelantado por la OIM referente a la desagregación de gastos. 
Se levantó acta de la sesión. 
Mes de septiembre de 2020 convenio 986 de 2017 ANT OIM  
El día 29 de septiembre de 2020 se llevó a cabo mesa financiera convocada por parte de la ANT como seguimiento al convenio referido, asistieron las siguientes personas: 
Jaime Forero Acevedo, Monitor Senior Administrativo &amp; Financiero OIM
Bibiana López, Profesional Financiera OIM 
Gustavo Adolfo Forero- Contratista Dirección De Gestión De Ordenamiento Social De La Propiedad Rural 
Beatriz Helena Granados Niño Contratista ANT SPO-Planeación –Seguimiento A Convenios
El orden del día desarrollado fue 
1. Revisión ejecución financiera convenio 951 de 2017 ANT OIM corte 31 de agosto de 2020 recursos ANT 
2. Revisión ejecución financiera convenio 951 de 2017 ANT OIM corte 31 de agosto de 2020 recursos Contrapartida. 
3. Ejecución de recursos ANT respecto a las líneas del POA del convenio.
4. Varios. 
Se generaron los siguientes compromisos: 
1. Por parte de OIM se espera recibir las certificaciones de contrapartida por parte de la jefe de misión para compararla con la información reportada en el informe de los periodos referidos de junio y julio de 2020.  
2. Preguntar al gerente de proyecto de OIM si de la ejecución de contrapartida que se ha ejecutado en la vigencia 2020 se realiza un informe detallando su destinación y que soporta lo certificado por parte de la jefe de misión. 
3. Se espera recibir el documento trabajado por parte de la Profesional Financiera OIM de la desagregación de gastos en el desarrollo de la sesión como anexo al acta y a su vez queda como acción de mejora que este anexo haga parte de la documentación a remitir de manera periódica en el componente financiero del informe técnico financiero de la OIM. 
4. Se espera la última versión al plan de compras del convenio 986 de 2017 ANT OIM los cambios que ha tenido.  
5. Por parte de la ANT se revisaron las actas de las mesas de julio de y se enviaron para su revisión final 
6. Se envió cuadro solicitando la información por parte de la ANT los ítems para hacer un análisis respecto a los demás socios que se encuentran en intervención de barrido para analizar su recurso humano. 
7. Se solicitó el No de radicado del informe técnico financiero del mes de agosto de 2020. 
Convenio 951 de 2017 ANT PNUD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402 H2 Desembolsos convenios”
Carpeta denominada: “Convenio 951 de 2017 ANT PNUD”
Ahí están tres capertas con cada uno de los anexos de las mesas financieras realizadas
3. Mesa financiera julio de 2020 convenio 951 de 2017 ANT PNUD
4. Mesa financiera agosto de 2020 convenio 951 de 2017 ANT PNUD
5. Mesa financiera septiembre de 2020 convenio 951 de 2017 ANT PNUD
Mes de julio de 2020 convenio 951 de 2017 ANT PNUD 
Par el mes de julio de 2020 se realizó mesa financiera el 28 de julio de 2020 con el objeto de, 
Realizar seguimiento a la ejecución financiero en el marco del convenio de Cooperación internacional 951 de 2017 suscrito entre la Agencia Nacional de Tierras y el Programa de las Naciones Unidas para el Desarrollo PNUD y dando cumplimiento al plan de mejoramiento producto de las auditoria por parte de la CGR a la ANT y específicamente a observaciones realizadas a la DGOSP relacionadas con convenios de Cooperación Internacional.
En la cual asistieron 
Guillermo Hernando Quintana Líder de Proyecto PNUD  
Nayet Ángel Ruge Asistente Administrativa y Financiera PNUD
John Jairo Piñeros Profesional Financiero PNUD  
Antonia Fernanda Rojas Paz Contratista Ant- Gerente De Socios desde La ANT y el PNUD
Gustavo Adolfo Forero Contratista ANT- Dirección De Gestión De Ordenamiento Social De La Propiedad Rural 
Beatriz Helena Granados Niño Contratista ANT SPO-Planeación –Seguimiento a convenios
Se desarrolló la siguiente orden del día. 
1. Suministrar información a los socios de acuerdo con el informe de auditoría de la CGR a la ANT y específicamente las observaciones realizadas a la DGOSP relacionadas con convenios de Cooperación Internacional.  Ejecución financiera 
2. Definir avances que argumenten la justificación de ampliar el convenio en tiempo.  
Se generaron los siguientes compromisos 
     Compromisos 
1. Realizar las mesas técnicas financieras el último martes del mes convenio 951 de 2017 ANT- PNUD  
2. Por parte de PNUD queda pendiente el envío de la hoja de cálculo actualizada con información solicitada, Hojas financieras adicionales se diferencie respecto a las líneas del POA la ejecución por Municipio, la cual el equipo de PNUD propone la entrega en el transcurso de la semana, (28-31 de julio de 2020) 
3. Asistir a la reunión para fijar los parámetros técnicos que en el modelo nos pueden arrojar el estimado de tiempo a adicionar al convenio. 
Se levantó acta de la sesión 
Mes de agosto de 2020 convenio 951 de 2017 ANT PNUD
El 25 de agosto de 2020 se realiza mesa financiera del convenio con las mismas personas relacionadas en la mesa del 28 de julio de 2020 a las 11:00 a.m.  
Se desarrolló la siguiente orden del día 
1. Ejecución financiera a corte de julio 2020 recursos aportados por la ANT 
2. Ejecución de recursos de contrapartida julio 2020 
3. Actualización del documento que contiene la desagregación de gastos por actividad del proyecto, en aras del adecuado seguimiento de los recursos desembolsados en el marco del convenio.
Quedó como compromiso 
Compromiso 
Convocar por parte de la ANT la mesa del mes septiembre de 2020. 
Mes de septiembre de 2020 convenio 951 de 2017 ANT PNUD
El día 29 de septiembre de 2020 a las 9:00 am se realizó mesa financiera se revisó la ejecución financiera tanto de recursos de contrapartida como recursos ANT. 
Se generó como compromiso convocar por parte de la ANT la siguiente mesa, se generó un acta de la sesión. 
</t>
  </si>
  <si>
    <t xml:space="preserve">Como acción de mejora a la AME-439 H17, en el marco del convenio 1278 de 2017 ANT OIM, 951 de 2017 ANT PNUD, bajo la supervisión de la Subdirección de Planeación Operativa de la ANT se realizaron las siguientes mesas financieras dando cumplimiento al plan de mejoramiento institucional de la Agencia Nacional de Tierras. 
Par consulta de las evidencias de este convenio, por favor consultar el siguiente link 
https://agenciadetierras-my.sharepoint.com/personal/beatriz_granados_agenciadetierras_gov_co/_layouts/15/onedrive.aspx
Con la siguiente ruta: 
Carpeta denominada: “AME 402 AME 439 PLAN DE MEJORAMIENTO PMI ANT JUL-SEP 2020”
Carpeta denominada: “PMI AME 439 H 17 ANT FAO”
Ahí están tres capetas con cada uno de los anexos de las mesas financieras realizadas
 1. Mesa financiera julio de 2020 Convenio 1278 122 de 2019 ANT FAO
 2. Mesa financiera agosto de 2020 Convenio 1278 122 de 2019 ANT FAO 
3. Mesa financiera septiembre de 2020 Convenio 1278 122 de 2019 ANT FAO27072020 CONVENIO 986 DE 
Para la gestión y seguimiento de este convenio se realizaron en el trimestre de julio a septiembre de 2020 tres mesas financieras las tres asistieron las siguientes personas
NORALBA TOLOZA CARRILLO PROFESIONAL ADMINISTRATIVA Y FINANCIERA PROYECTO 
GUSTAVO ADOLFO FORERO CONTRATISTA ANT DIRECCIÓN DE GESTIÓN DE ORDENAMIENTO SOCIAL DE LA PROPIEDAD RURAL 
BEATRIZ HELENA GRANADOS NIÑO CONTRATISTA ANT SPO-PLANEACIÓN –SEGUIMIENTO A CONVENIOS
Con el objeto de Realizar seguimiento a la ejecución financiero en el marco del convenio de Cooperación internacional 1278 de 2019 suscrito entre la Agencia Nacional de Tierras y el Programa de las Naciones Unidas para la Alimentación y la Agricultura FAO y dando cumplimiento al plan de mejoramiento producto de las auditoria por parte de la CGR a la ANT y específicamente a observaciones realizadas a la DGOSP relacionadas con convenios de Cooperación Internacional.
Las fechas en las cuales se desarrollaron las mesas financieras fueron las siguientes: 
Mesa financiera 23 de julio de 2020 convenio 1278//122 de 2019 ANT FAO a las 8.00 am en esta el orden del día a desarrollar fue el siguiente: 
1. Suministrar información de acuerdo con el informe de auditoría de la CGR a la ANT y específicamente a observaciones realizadas a la DGOSP relacionadas con convenios de Cooperación Internacional.
2. Revisar la ejecución financiera del convenio 1278 de 2019 suscrito entre la ANT y la FAO, a corte 30 de junio del 2020.
Mesa financiera 28 de agosto de 2020 convenio 1278//122 de 2019 ANT FAO  a las 8:00 am  en esta la orden del día Desde el área financiera de la Dirección de Gestión de Ordenamiento Social de la Propiedad Rural y la Subdirección de Planeación Operativa, se convoca a la reunión técnico financiera en el marco del convenio 1278//122 de 2019 suscrito entre la ANT y la FAO dando cumplimiento al plan de mejoramiento de la contraloría, en esta reunión se revisará la ejecución financiera de los recursos aportados para el convenio. Esta reunión se realizará de manera mensual con el fin de cumplir con el  plan de mejoramiento propuesto para subsanar los  hallazgos de la auditoría Financiera de la Controlaría y a su vez realizar un adecuado seguimiento  financiero al convenio. Producto de esta reunión se realizará una ayuda de memoria (Acta), la cual debe quedar en el expediente del convenio. 
La orden del día a desarrollar es la siguiente:  
1. Visto del acta anterior 
2. Ejecución financiera a corte de julio y lo corrido de agosto de 2020 recursos aportados por la ANT 
3. Ejecución de recursos de contrapartida julio 2020 o la última información que se tenga 
4. Actualización del documento que contiene la desagregación de gastos por actividad del proyecto, en aras del adecuado seguimiento de los recursos desembolsados en el marco del convenio.
5. Varios 
Mesa financiera 24 de septiembre de 2020 a las 8:00 am convenio 1278//122 de 2019 ANT FAO 
1. Revisión ejecución financiera convenio 1278//122 de 2019 ANT FAO corte 31 de agosto de 2020 recursos ANT 
2. Revisión ejecución financiera convenio 1278//122 de 2019 ANT FAO corte 31 de agosto de 2020 recursos Contrapartida. 
3. Ejecución de recursos ANT respecto a las líneas del POA del convenio.
</t>
  </si>
  <si>
    <r>
      <rPr>
        <b/>
        <sz val="11"/>
        <color theme="1"/>
        <rFont val="Arial Narrow"/>
        <family val="2"/>
      </rPr>
      <t>19/10/2020.</t>
    </r>
    <r>
      <rPr>
        <sz val="11"/>
        <color theme="1"/>
        <rFont val="Arial Narrow"/>
        <family val="2"/>
      </rPr>
      <t xml:space="preserve"> La Dirección de Ordenamiento Social de la propiedad allegó soportes relacionados con el:
</t>
    </r>
    <r>
      <rPr>
        <b/>
        <sz val="11"/>
        <color theme="1"/>
        <rFont val="Arial Narrow"/>
        <family val="2"/>
      </rPr>
      <t>Convenio 951 de 2017</t>
    </r>
    <r>
      <rPr>
        <sz val="11"/>
        <color theme="1"/>
        <rFont val="Arial Narrow"/>
        <family val="2"/>
      </rPr>
      <t xml:space="preserve">, se observó actas de  la realización de mesas financieras, las cuales se relacionada a continuación con el respectivo porcentaje de ejecución de los aportes de la Agencia, así:  28/07/2020 con un avance del 44,72% , 25/08/2020 con un avance del 45,16% y del 29/09/2020 con un avance del 45,19%
</t>
    </r>
    <r>
      <rPr>
        <b/>
        <sz val="11"/>
        <color theme="1"/>
        <rFont val="Arial Narrow"/>
        <family val="2"/>
      </rPr>
      <t>Convenio 986 de 2017</t>
    </r>
    <r>
      <rPr>
        <sz val="11"/>
        <color theme="1"/>
        <rFont val="Arial Narrow"/>
        <family val="2"/>
      </rPr>
      <t>,  se observó actas de  la realización de mesas financieras llevadas cabo el  16/07/2020, 27/07/2020, 25/08/2020 y 29/09/2020, para esta última el acta se encuentra en construcción, se allegaron los temas tratados y compromisos,  así como, la captura de pantalla de la reunión virtual.
Respecto a los avances de gestión y evidencias suministrados,  no se allegó soportes de mesad financieras de los Convenio No. 653 de 2017 suscrito con Valor +, Convenio 361 de 2016 suscrito con FAO y Convenio No. 715 de 2017 con el consorcio FADAP2012.
La acción de mejora se encuentra en términos para su ejecución, siendo el mes de diciembre del 2020 el establecido para su finalización.
La Oficina de Control Interno solicita se alleguen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t>
    </r>
  </si>
  <si>
    <r>
      <t xml:space="preserve">Mediante la Resolución No. 9641 del 02 de octubre de 2020 </t>
    </r>
    <r>
      <rPr>
        <i/>
        <sz val="11"/>
        <color theme="1"/>
        <rFont val="Arial Narrow"/>
        <family val="2"/>
      </rPr>
      <t>“Por la cual se establece la jornada laboral, el horario de trabajo y el horario flexible para los servidores públicos de la Agencia Nacional de Tierras - ANT”</t>
    </r>
    <r>
      <rPr>
        <sz val="11"/>
        <color theme="1"/>
        <rFont val="Arial Narrow"/>
        <family val="2"/>
      </rPr>
      <t>, se actualizó la Resolución No. 7855 de 2019, de conformidad con lo establecido en el Decreto 051 de 2018, para así dar cumplimiento por parte de los jefes inmediatos, sobre el control del horario de trabajo y de la jornada laboral de los servidores públicos de la Agencia.
Se adjunta como soportes de la gestión realizada:
La Resolución No. 9641 del 02/10/2020, el Memorando No. 20206100223983 del 02/10/2020 y correo electronico de la STH por el cual se comunica a todos los funcionarios de la ANT Resolución No. 9641 del 2 de octubre de 2020.
Cabe resaltar que el procedimiento GTHU-P-004- CONTROL DE CUMPLIMIENTO DE LA JORNADA LABORAL Y HORARIO DE TRABAJO se encuentra en tramite de modificación.</t>
    </r>
  </si>
  <si>
    <t>La ANT en su Sede Central cuenta con 02 baños acondicionados para las personas con movilidad reducida, uno de ellos ubicado en el área de Atención al Ciudadano y el otro ubicado frente a la oficina de radicación primer piso Ala Norte.
Así mismo en el  mes de septiembres se adjudicó el contrato de mantenimiento integral con el cual se realizará el mantenimiento a los baños de la ANT. (Aporto resolución de adjudicación)</t>
  </si>
  <si>
    <t xml:space="preserve">La Subdirección administrativa adelantó los trámites contractuales para suscribir el  contrato de mantenimiento de los Ascensores (Dicha Adjudicación esta prevista para el 15 de octubre). Se adjunta la invitación pública compartida mediante la plataforma SECOPII para el inicio del proceso.  </t>
  </si>
  <si>
    <r>
      <rPr>
        <b/>
        <sz val="11"/>
        <color theme="1"/>
        <rFont val="Arial Narrow"/>
        <family val="2"/>
      </rPr>
      <t xml:space="preserve">19/10/2020. </t>
    </r>
    <r>
      <rPr>
        <sz val="11"/>
        <color theme="1"/>
        <rFont val="Arial Narrow"/>
        <family val="2"/>
      </rPr>
      <t xml:space="preserve">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La acción de mejora se encuentra en términos, siendo el mes de diciembre del 2020 el establecido para su finalización.  Se observó avance de en la ejecución  (1 documento) de acuerdo a la unidad de medida y cantidad establecida. </t>
    </r>
  </si>
  <si>
    <t>Gestión: se continua validando la información de los Estudios Socioeconómicos del caso Mocondino.</t>
  </si>
  <si>
    <t>Actividad en Gestión: Se encuentra en revisión este procedimiento para los ajustes a que haya lugar.</t>
  </si>
  <si>
    <r>
      <rPr>
        <b/>
        <sz val="11"/>
        <color theme="1"/>
        <rFont val="Arial Narrow"/>
        <family val="2"/>
      </rPr>
      <t xml:space="preserve">19/10/2020. </t>
    </r>
    <r>
      <rPr>
        <sz val="11"/>
        <color theme="1"/>
        <rFont val="Arial Narrow"/>
        <family val="2"/>
      </rPr>
      <t xml:space="preserve"> La Dirección de Asunto Étnico informó,  que Se encuentra en revisión este procedimiento para los ajustes a que haya lugar.  Los avances reportados no fueron soportados.
La actividad se encuentra en términos para su ejecución, siendo el mes de diciembre del 2020 el establecido para su finalización. </t>
    </r>
  </si>
  <si>
    <r>
      <rPr>
        <b/>
        <sz val="11"/>
        <color theme="1"/>
        <rFont val="Arial Narrow"/>
        <family val="2"/>
      </rPr>
      <t>19/10/2020.</t>
    </r>
    <r>
      <rPr>
        <sz val="11"/>
        <color theme="1"/>
        <rFont val="Arial Narrow"/>
        <family val="2"/>
      </rPr>
      <t xml:space="preserve">  La Dirección de Asunto Étnico informó,  que se continua validando la información de los Estudios Socioeconómicos del caso Mocondino.  Los avances reportados no fueron soportados.
La actividad se encuentra en términos para su ejecución, siendo el mes de octubre del 2020 el establecido para su finalización.  Sin embargo, la acción de mejora presenta un avance de 1  estudio socio económico de los 8 casos piloto vigencia 2018.
La Oficina de Control Interno recomienda adelantar las acciones correspondientes que conlleven al cierre oportuno de la acción de mejora establecida.</t>
    </r>
  </si>
  <si>
    <t xml:space="preserve">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um texto para citar a la Gobernación y poder así encontrar cual será la vocación de los predios. </t>
  </si>
  <si>
    <t>Se cuenta con 104 Resoluciones de Adjudicación para la ZRC del Guaviare. (Se adjunta como evidencia los actos administrativos emitidos 34).
Adicionalmente se avanza en el proceso adjudicación de 89 trámites en las ZRC de Perla Amazónica y Valle del Río Cimitarra para dar cumplimiento a la meta establecida en la acción de mejora. (Se adjunta Base de Datos de los predios intervenidos).</t>
  </si>
  <si>
    <t>Se avanza en las gestiones requeridas en el marco del procedimiento para finalizar los procesos de adjudicación de baldíos a EDP según la meta establecida por lo tanto se anexa estado de informe de adjudicación.</t>
  </si>
  <si>
    <t>Se allega informe de seguimiento a los procesos de adjudicación de baldíos a Entidades de derecho público en ZRC, teniendo en cuenta que este proceso ha sido afectado por el Covid 19 se planea cumplir con la meta establecida para el 30 de diciembre de 2020 se presentará el segundo informe que sustentará el cumplimiento de la acción de mejora.</t>
  </si>
  <si>
    <t>Se avanza en la revisión para aprobación desde el Ministerio de Ambiente y Desarrollo Sostenible de los ajustes al polígono de la Zona de Reserva Campesina Pato Balsillas,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</si>
  <si>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t>Actividad que se haya dentro del término de ejecución para el cumplimiento.</t>
  </si>
  <si>
    <t>Se evidencia en acta adjunta la revisión y evaluación de la efectividad de la forma ACCTI-F-020-Lista de Chequeo</t>
  </si>
  <si>
    <t>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generar la necesidad de modificación del acuerdo con el objeto de avanzar y definir la vocación con la que se podrán adelantar la compra de los predios</t>
  </si>
  <si>
    <t>No aplica. Actividad ejecutada con corte al IV trimestre de 2019.</t>
  </si>
  <si>
    <r>
      <rPr>
        <b/>
        <sz val="11"/>
        <color theme="1"/>
        <rFont val="Arial Narrow"/>
        <family val="2"/>
      </rPr>
      <t>14/07/2020.</t>
    </r>
    <r>
      <rPr>
        <sz val="11"/>
        <color theme="1"/>
        <rFont val="Arial Narrow"/>
        <family val="2"/>
      </rPr>
      <t xml:space="preserve">  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cuanto la revisión realizada, el documento referente que, para los 53 predios a la espera de títulos – escrituras o sentencias que acrediten la propiedad del predio conforme su cadena traslaticia, se encuentra pendiente la revisión de las escrituras y solicitud y seguimiento a escrituras pendientes (Todas estas actividades serán retomadas en el momento que sea levantada la emergencia del Covid-19).
En atención a los avances y evidencias suministradas, la actividad presentó incumplimiento, toda vez que, no se ha finalizado la revisión de 53 expediente de predios que están en estudio Jurídico en consecución de información.
La Oficina de Control Interno recomienda al responsable de ejecución fortalecer la calidad de los soportes remitidos con el fin de evidenciar el cumplimiento de la acción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
15/07/2020.  </t>
    </r>
    <r>
      <rPr>
        <sz val="11"/>
        <color theme="1"/>
        <rFont val="Arial Narrow"/>
        <family val="2"/>
      </rPr>
      <t xml:space="preserve">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está brindará las indicaciones especificas según el caso
</t>
    </r>
  </si>
  <si>
    <r>
      <t>El responsable de ejecución informó que, se tiene Programado realizar esta actividad a partir del febrero de 2020 dado por la programación del grupo topográfico de la ANT, lo que dificultó el cumplimiento del mismo.</t>
    </r>
    <r>
      <rPr>
        <b/>
        <sz val="11"/>
        <color theme="1"/>
        <rFont val="Arial Narrow"/>
        <family val="2"/>
      </rPr>
      <t xml:space="preserve">
30/01/2020.</t>
    </r>
    <r>
      <rPr>
        <sz val="11"/>
        <color theme="1"/>
        <rFont val="Arial Narrow"/>
        <family val="2"/>
      </rPr>
      <t xml:space="preserve"> La actividad presentó incumplimiento frente a su programación, toda vez que, no se reportaron avances , ni soportes que evidencien su cumplimiento.</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</si>
  <si>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cuanto al análisis de expedientes, se aportó el documento "INFORME COMPRA DIRECTA - PROYECTO HIDROELÉCTRICO DEL QUIMBO", el cual contiene el avance detallada en la compra, la línea de tiempo Comisión Nacional de seguimiento del proyecto Hidroeléctrico El Quimbo, las gestiones adelantadas por la ANT en cuanto a la procedimiento de compra y el resultado de los estudios adelantados a 90 expediente (Predios con concepto negativo Jurídico: 9 predios, Predios con concepto negativo técnico anterior: 4 predios, A la espera de títulos – escrituras o sentencias que acrediten la propiedad del predio conforme su cadena traslaticia: 53 predios, Predios que están listos para realización de visitas técnicas: 24 predios).  En lo que concierte al levantamiento topográfico y visita técnica, el documento en mención refiere que, 24 predios se encuentran listos para realización de visita técnica.
En atención a los avances de gestión reportados y a las evidencias allegadas, la acción de mejora continua presentó incumplimiento, toda vez que, no se observó las visitas topográficas y agronómicas de los predios.
La Oficina de Control Interno recomienda al responsable de ejecución fortalecer la calidad de los soportes remitidos con el fin de evidenciar el cumplimiento de las acciones de mejora continua, toda vez que, estos serán comunicado a la Contraloría General de la Nación y harán parte de la evaluación que dicho ente de control realice a la efectividad de las acciones. 
</t>
    </r>
    <r>
      <rPr>
        <b/>
        <sz val="11"/>
        <color theme="1"/>
        <rFont val="Arial Narrow"/>
        <family val="2"/>
      </rPr>
      <t xml:space="preserve">15/07/2020.  </t>
    </r>
    <r>
      <rPr>
        <sz val="11"/>
        <color theme="1"/>
        <rFont val="Arial Narrow"/>
        <family val="2"/>
      </rPr>
      <t>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t>
    </r>
    <r>
      <rPr>
        <b/>
        <sz val="11"/>
        <color theme="1"/>
        <rFont val="Arial Narrow"/>
        <family val="2"/>
      </rPr>
      <t xml:space="preserve">
</t>
    </r>
  </si>
  <si>
    <r>
      <rPr>
        <b/>
        <sz val="11"/>
        <color theme="1"/>
        <rFont val="Arial Narrow"/>
        <family val="2"/>
      </rPr>
      <t>30/12/2019.</t>
    </r>
    <r>
      <rPr>
        <sz val="11"/>
        <color theme="1"/>
        <rFont val="Arial Narrow"/>
        <family val="2"/>
      </rPr>
      <t xml:space="preserve"> El responsable de ejecución informó que, se tiene Programado realizar esta actividad a partir del febrero de 2020 dado por la programación del grupo topográfico de la ANT, lo que dificultó el cumplimiento del mismo.
</t>
    </r>
    <r>
      <rPr>
        <b/>
        <sz val="11"/>
        <color theme="1"/>
        <rFont val="Arial Narrow"/>
        <family val="2"/>
      </rPr>
      <t xml:space="preserve">30/01/2020. </t>
    </r>
    <r>
      <rPr>
        <sz val="11"/>
        <color theme="1"/>
        <rFont val="Arial Narrow"/>
        <family val="2"/>
      </rPr>
      <t xml:space="preserve">La actividad presentó incumplimiento frente a su programación, toda vez que, no se reportaron avances, ni soportes que evidencien su cumplimiento.
</t>
    </r>
  </si>
  <si>
    <r>
      <rPr>
        <b/>
        <sz val="11"/>
        <color theme="1"/>
        <rFont val="Arial Narrow"/>
        <family val="2"/>
      </rPr>
      <t xml:space="preserve">14/07/2020.  </t>
    </r>
    <r>
      <rPr>
        <sz val="11"/>
        <color theme="1"/>
        <rFont val="Arial Narrow"/>
        <family val="2"/>
      </rPr>
      <t xml:space="preserve">Se observó el documento "Informe Quimbo” el cual indica que, para adelantar las visitas y avanzar en el proceso de compra es necesario que por parte de la COMISIÓN NACIONAL DE SEGUIMIENTO DEL PROYECTO HIDROELÉCTRICO EL QUIMBO, se definan los términos respecto a la vocación de los predios. Es decir, no es una tarea exclusiva que pueda adelantar ANT depende de las decisiones INTERINSTITUCIONALES.
En atención a los avances de gestión reportados y a las evidencias allegadas, la acción de mejora continua presentó incumplimiento, toda vez que, no se observó el oficio de notificación a EMGESA los resultados de las actividades técnicas tendientes a la compra de predios.
</t>
    </r>
    <r>
      <rPr>
        <b/>
        <sz val="11"/>
        <color theme="1"/>
        <rFont val="Arial Narrow"/>
        <family val="2"/>
      </rPr>
      <t xml:space="preserve">15/07/2020. </t>
    </r>
    <r>
      <rPr>
        <sz val="11"/>
        <color theme="1"/>
        <rFont val="Arial Narrow"/>
        <family val="2"/>
      </rPr>
      <t xml:space="preserve"> Es preciso mencionar que, la Dirección de Acceso a Tierras mediante memorando 20204000135863 del 07/07/2020, solicitó Reformulación de actividades y fechas de cumplimiento Hallazgo 26, auditoría financiera realizada por la CGR - vigencia 2018.  En cuanto a la solicitud realizada, en todos los casos, es el Comité Institucional de Coordinación de Control Interno - CICCI el cuerpo colegiado encargado de aprobar la reformulación, eliminación y /o modificación de las acciones de mejora continua que hacen parte del Plan de mejoramiento institucional, para dicha actividad, la OCI esta brindará las indicaciones especificas según el caso.
</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</si>
  <si>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planificada para inicio de ejecución  el 2021/02/02 y finalización 2023/02/02.</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</si>
  <si>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La acción de mejora se encuentra en términos, no obstante, su ejecución inicio en el mes de julio, sin que se alleguen avances de gestión frente revisión y ajuste del Instructivo del Fondo Nacional de Tierras.</t>
    </r>
  </si>
  <si>
    <r>
      <rPr>
        <b/>
        <sz val="11"/>
        <color rgb="FF000000"/>
        <rFont val="Arial Narrow"/>
        <family val="2"/>
      </rPr>
      <t xml:space="preserve">Hallazgo 1. Incumplimientos en el procedimiento de compra directa del Predio "Agua Linda"  </t>
    </r>
    <r>
      <rPr>
        <sz val="11"/>
        <color rgb="FF000000"/>
        <rFont val="Arial Narrow"/>
        <family val="2"/>
      </rPr>
      <t xml:space="preserve">Al realizar la revisión correspondiente al expediente administrativo de la compra directa del predio "Agua Linda" identificado con el folio de matrícula inmobiliaria No. 480-17-329, y por medio de la visita fiscal practicada en las instalaciones de la Agencia Nacional de Tierras el 29 de julio de 2019, se determinó que no se observó el procedimiento del proceso especial de compra directa vigencia 2017 código ACCTI-P01, por cuanto:
a. Se extendió la oferta de compra antes de que se diera el concepto de viabilidad jurídica y antes de que llegara formalmente el avalúo.
b. No se hizo el registro de la oferta en el folio de matrícula inmobiliaria.
c. En la Escritura de aclaración de compraventa no se especificó el descuento del valor por concepto de la ronda hídrica que está en el predio y únicamente se aclaró lo correspondiente a la disminución del área del terreno.
Esta situación evidencia que la entidad inobservó los principios de planeación, economía, eficacia y transparencia que rigen el procedimiento establecido para la compra de los predios en forma directa, lo cual hace que se presenten fallas y omisiones en el desarrollo de este procedimiento.
El incumplimiento del procedimiento, pone en riesgo los recursos públicos destinados para la adquisición de predios, porque, aunque no ocurrió en este caso, se ha presentado en otras ocasiones en la ANT.
</t>
    </r>
  </si>
  <si>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</si>
  <si>
    <r>
      <rPr>
        <b/>
        <sz val="11"/>
        <color theme="1"/>
        <rFont val="Arial Narrow"/>
        <family val="2"/>
      </rPr>
      <t xml:space="preserve">Predio VlliaDiana: </t>
    </r>
    <r>
      <rPr>
        <sz val="11"/>
        <color theme="1"/>
        <rFont val="Arial Narrow"/>
        <family val="2"/>
      </rPr>
      <t xml:space="preserve">Mediante Oficio 20204100992971 se remite a la ORIP de Maicao Resolución 477 de 2020 para el registro en el correspondiente folio de matrícula, una vez se evidencie el registro en el folio de matricula se remitirá a Subdirección de Tierras  de la Nacaión para su recuperación y reintegro a la ANT.
</t>
    </r>
    <r>
      <rPr>
        <b/>
        <sz val="11"/>
        <color theme="1"/>
        <rFont val="Arial Narrow"/>
        <family val="2"/>
      </rPr>
      <t xml:space="preserve">Parcelación Santa Ines: </t>
    </r>
    <r>
      <rPr>
        <sz val="11"/>
        <color theme="1"/>
        <rFont val="Arial Narrow"/>
        <family val="2"/>
      </rPr>
      <t xml:space="preserve">Se emitieron resoluciones de revocatoría el 23 de septiembre de 2020, por la Dirección de Acceso a Tierras, las cuales fueron remtidas a los beneficiarios para notificcaión electrónica, una ves notificadas se remitiranb a la ORIP de Bucaramanga  para su respectivo registro. ( se anexa listado de notificaciones y soportes de revocatoría).
</t>
    </r>
    <r>
      <rPr>
        <b/>
        <sz val="11"/>
        <color theme="1"/>
        <rFont val="Arial Narrow"/>
        <family val="2"/>
      </rPr>
      <t xml:space="preserve">Predio La Calera: </t>
    </r>
    <r>
      <rPr>
        <sz val="11"/>
        <color theme="1"/>
        <rFont val="Arial Narrow"/>
        <family val="2"/>
      </rPr>
      <t xml:space="preserve">Para dar cumplineto al ajuste de  la  unidad de medida,  se anexa  la  resolución de revocatoría  del 17 de julio de 2019 predio la Calera, se anexa el envió del oficio 20204100552341 ante la ORIP de Armero, con la solicitudde registro de la Resolución No. 9467 del 17 de julio de 2019 en los folios de matrícula inmobiliaria No. 352-0000824 y 352-0003410 predios “LAESPERANZA Y NORMANDIA O LA CALERA”, vereda San Antonio, municipio deLérida. Código de Proyecto: S-TOL-12276160. por lo tanto queda cumplida el 100%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t>
    </r>
  </si>
  <si>
    <t xml:space="preserve"> En cuanto a la anotación del 14 de julio de 2020 por parte de Control Interno, respecto a la señora XIOMARA AMPARO HERNANDEZ, esta beneficiaria fue protegida en Acción de Tutela, sin embargo al momento de realizar el ofrecimiento del subsidio , se evIdencio que la Señora Xiomara, reside fuera del país y se carece de información del contacto, por lo cual no procede revocatoría de predio hasta tanto la misma beneficiaria emita concentimiento para dicho trámite ( es de aclarar que esta beneficiaria no posse un doble beneficio , unicamente obra como beneficiaría del subsidio que le adjudico el predio Villa Diana.) 
Predio Villa Diana: Mediante memorando 20204100227583 del 6 de octubre de 2020, se remitió a la Subdirección de Tierras de la Nación, antecedentes y resolucuón 477 de 2020 por medio de la cual se revoca una cuota parte del predio Villa Diana para el trámite de recuprtación y reintegro a la ANT. 
Parcelación Santa Ines: Una vez notificadas las resoluciones de revocatotrias y remitidas a la ORIP se realizará el envió de los documetos a la Subdirección de Tierras de la Nación. 
Predio La Calera: Mediante memorando 20204100224113 del 5 de octubre de 2020, se remitio a la Subdirección de Tierras de la Nación, antecedentes para dar tramite a la recuperación y Reintegro del predio la Calera."
Queda cumplida en un 100%</t>
  </si>
  <si>
    <r>
      <rPr>
        <b/>
        <sz val="11"/>
        <color theme="1"/>
        <rFont val="Arial Narrow"/>
        <family val="2"/>
      </rPr>
      <t>28/08/2020.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"no es pertinente teniendo en cuenta que desde de la OAJ se ha acudido a la remisión de decisiones judiciales y con sus soportes documentales mediante comunicación interna a través Aplicativo ORFEO. Memorando 20204100175713"
</t>
    </r>
    <r>
      <rPr>
        <sz val="11"/>
        <color theme="1"/>
        <rFont val="Arial Narrow"/>
        <family val="2"/>
      </rPr>
      <t>Así mismo, la Oficina Jurídica allegó el memorando 20204100175713 del  19/08/2020 mediante el cual expone las situaciones por las cuales la acción de mejora en cuestión no es procedente.</t>
    </r>
    <r>
      <rPr>
        <i/>
        <sz val="11"/>
        <color theme="1"/>
        <rFont val="Arial Narrow"/>
        <family val="2"/>
      </rPr>
      <t xml:space="preserve">
</t>
    </r>
    <r>
      <rPr>
        <sz val="11"/>
        <color theme="1"/>
        <rFont val="Arial Narrow"/>
        <family val="2"/>
      </rPr>
      <t>En concordancia con lo anterior, la solicitud fue puesta a consideración del Comité Institucional de Coordinación de Control Interno en sesión del 27/08/2020, en cual aprobó la eliminación de la acción.
Cabe señalar que, con corte al 30/06/2020 la presente actividad se encontraba incumplida, toda vez que, la Oficina de Control Interno no había evidenciado el cumplimiento de la acción de mejora establecida.</t>
    </r>
  </si>
  <si>
    <t>Es importante aclarar que la Subdirección de Acceso a Tierras en Zonas Focalizadas, realizó la entrega del informe en el mes de julio de 2020, para dar cumplimiento a la actividad, sin embargo y de acuerdo a lo expresado por la Oficina de Control Interno ""este documento no determina una solución de fondo a las 13 familias beneficiarias, compila las gestiones adelantas y los compromisos adquiridos con el fin de atender dicha situación"". Por lo anterior y de acuerdo a lo descrito por la Oficina de Control Interno, la Subdirección de Acceso a Tierras en Zonas Focalizadas, solicito una mesa de trabajo ante la OCI, la cual se realizó el 20 de agosto de 2020, con el fin de determinar la pertinencia del ajuste a la acción de mejora, unidad de medida y misionales responsables de la actividad, como resultado de la reunión quedo como tarea solicitar la respuesta del concepto jurídico, el cual se pidió bajo el memorando No.20194100201753 con fecha 7 de noviembre de 2019, a la oficina jurídica, con esta respuesta se tomaría la decisión para el ajuste a la acción de mejora. 
El día 21 de septiembre de 2020, bajo memorando No.20194100201753, la Oficina Jurídica, dio respuesta a la solicitud del concepto jurídico frente al caso del predio el MEDIECITO LA SELVA, el día 30 de septiembre de 2020, bajo memorando 20204100218293, se dio traslado del concepto jurídico para conocimiento de la respuesta a la Oficina de Control Interno (Se anexan los memorandos en mención). Adicionalmente la SAZF, el día 21 de agosto de 2020, remitió memorando al Director Asuntos Étnicos, solicitando concepto sobre caso predio “Mediecito La Selva” – Plan de mejoramiento con relación a los hallazgos efectuados por la Contraloría General de la República. Código de proyecto C1-CAU-POP-019. Memorando 20201020177523 Oficina de Control Interno, por lo que a la fecha no se ha recibido respuesta (se anexa memorando de solicitud de concepto)."</t>
  </si>
  <si>
    <r>
      <rPr>
        <b/>
        <sz val="11"/>
        <color theme="1"/>
        <rFont val="Arial Narrow"/>
        <family val="2"/>
      </rPr>
      <t xml:space="preserve">28/08/2020.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el cual aprobó la modificación de la unidad de medida y la aplicación de la fecha de terminación de la acción.
Cabe señalar que, con corte al 30/06/2020 la presente actividad se encontraba incumplida, toda vez que, la Oficina de Control Interno no había evidenciado los 3 actos administrativos y su envío a la ORIP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</si>
  <si>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AMC-328 y AMC-329 establecidas para dar tratamiento al Hallazgo 26 de la Auditoría Financiera vigencia fiscal 2018.  Que de acuerdo a su solicitud, el Comité aprobó la propuesta presentada por la Dirección, dándose origen a la acción de mejora AMC-458, la cual recogió las acciones AMC-327 y AMC-328.  Respecto a la acción de mejora AMC-329, se mantuvo su codificación realizando los ajustes solicitados relacionados con la acción, unidad de medida, cantidad y fechas de ejecución.
</t>
    </r>
    <r>
      <rPr>
        <b/>
        <sz val="11"/>
        <color theme="1"/>
        <rFont val="Arial Narrow"/>
        <family val="2"/>
      </rPr>
      <t xml:space="preserve">20/10/2020. </t>
    </r>
    <r>
      <rPr>
        <sz val="11"/>
        <color theme="1"/>
        <rFont val="Arial Narrow"/>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</si>
  <si>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r>
      <rPr>
        <b/>
        <sz val="11"/>
        <color theme="1"/>
        <rFont val="Arial Narrow"/>
        <family val="2"/>
      </rPr>
      <t xml:space="preserve">21/10/2020. </t>
    </r>
    <r>
      <rPr>
        <sz val="11"/>
        <color theme="1"/>
        <rFont val="Arial Narrow"/>
        <family val="2"/>
      </rPr>
      <t>La Subdirección de Acceso a Tierras en Zonas Focalizadas allegó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dependencia indicó que, se remitió memorando al Director Asuntos Étnicos, solicitando concepto sobre caso predio “Mediecito La Selva” – Código de proyecto C1-CAU-POP-019, sin embargo, no allegó soporte del memorando en mención.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En atención a los avances reportados, la acción de mejora  presentó incumplimiento, dado que, si bien se allegó un informe de seguimiento, como lo establece la unidad de medida, este documento no determina una solución de fondo a las 13 familias beneficiarias.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</si>
  <si>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21/10/2020. </t>
    </r>
    <r>
      <rPr>
        <sz val="11"/>
        <color theme="1"/>
        <rFont val="Arial Narrow"/>
        <family val="2"/>
      </rPr>
      <t>La Subdirección de Acceso a Tierras en Zonas Focalizadas informó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Por lo anterior, esta acción de mejora debe surtir efecto posterior al cumplimiento de la acción de mejora AMC-339."
En atención a los avances reportados, la acción de mejora continua presentó incumplimiento, toda vez que, no se ha realizado el pago del subsidio en virtud de la problemática presentada en el predio el Mediecito La Selva  y  sus 13 familias beneficiadas.</t>
    </r>
  </si>
  <si>
    <r>
      <rPr>
        <b/>
        <sz val="11"/>
        <color theme="1"/>
        <rFont val="Arial Narrow"/>
        <family val="2"/>
      </rPr>
      <t xml:space="preserve">20/10/2020. </t>
    </r>
    <r>
      <rPr>
        <sz val="11"/>
        <color theme="1"/>
        <rFont val="Arial Narrow"/>
        <family val="2"/>
      </rPr>
      <t xml:space="preserve">  La Dirección de Acceso a Tierras indicó que, la actividad que se haya dentro del término de ejecución para el cumplimiento.
En cuanto a los avances de gestión realizados por la Dirección de Ordenamiento Social de la Propiedad, esta Jefatura consultó la herramienta en construcción "Microsoft Power BI" observándose que  esta contiene información financiera  acumulada por procesos y conceptos del gasto para los Convenios 361 y 1278 con la FAO,  Convenio PNUD en USD y pesos., sin embargo,  no es claro si recopila la información de los gastos de legalización de los convenios por parte de los supervisores y cómo se reportan a contabilidad en la Subdirección Administrativa y Financiera.
La acción de mejora se encuentra en términos, siendo el mes de diciembre del 2020 el establecido para su finalización.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Dirección de Asuntos Étnicos, Dirección de Ordenamiento Social de la Propiedad y la Dirección de Gestión Jurídica de Tierras, sin embargo, no observaron avances relacionados con la acción de mejora propuesta, su unidad de medida y cantidad.</t>
    </r>
  </si>
  <si>
    <r>
      <rPr>
        <b/>
        <sz val="11"/>
        <color theme="1"/>
        <rFont val="Arial Narrow"/>
        <family val="2"/>
      </rPr>
      <t xml:space="preserve">20/10/2020.   </t>
    </r>
    <r>
      <rPr>
        <sz val="11"/>
        <color theme="1"/>
        <rFont val="Arial Narrow"/>
        <family val="2"/>
      </rPr>
      <t>La Dirección de Acceso a Tierras indicó que, la actividad que se haya dentro del término de ejecución para el cumplimiento.
La acción de mejora se encuentra en términos, no obstante, su ejecución inicio en el mes de agosto, sin que se alleguen avances de gestión frente a las capacitaciones y socializaciones a dar a los colaboradores de los equipos de Compras y Adjudicaciones Especiales y Zonas Focalizadas-Subsidios, sobre directrices de la gestión documental y archivo.</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</si>
  <si>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del memorando 20204000135863 del 07/07/2020 en cuanto a la necesidad de reformular las acciones de mejora AMC-327, MC-328 y MC-329 establecidas para dar tratamiento al Hallazgo 26 de la Auditoría Financiera vigencia fiscal 2018.  Que de acuerdo a su solicitud, el Comité aprobó la propuesta presentada por la Dirección, dándose origen a 2 nuevas acciones las cuales se registraron bajo los códigos AMC-458 y AMC-459.
</t>
    </r>
    <r>
      <rPr>
        <b/>
        <sz val="11"/>
        <color theme="1"/>
        <rFont val="Arial Narrow"/>
        <family val="2"/>
      </rPr>
      <t xml:space="preserve">21/10/2020. </t>
    </r>
    <r>
      <rPr>
        <sz val="11"/>
        <color theme="1"/>
        <rFont val="Arial Narrow"/>
        <family val="2"/>
      </rPr>
      <t xml:space="preserve"> La Dirección de Acceso a Tierras informó que, durante el 2020, Comisión Nacional de Seguimiento del Proyecto Hidroeléctrico el Quimbo ha sesionado en aras de revisar conjuntamente la viabilidad en la propuesta de modificación del acuerdo de cooperación, que se guía por los principios de mejoramiento de la productividad de los municipios del área de influencia del PHEQ y la compensación de las familias beneficiaria. El día 3 de octubre de 2020 se solicitó revisión de un texto para citar a la Gobernación y poder así encontrar cual será la vocación de los predios.   No obstante, los avances de gestión no fueron evidenciados.
La acción de mejora se encuentra en términos para su ejecución, siendo el mes de agosto del 2021 el establecido para su finalización.  Sin embargo, la Oficina de Control Interno recomienda que la periodicidad de generación de los informes sea semestre vencido y que, estos compilen las gestiones adelantas por la Agencia en el marco de la problemática del Proyecto Hidroeléctrico El Quimbo, así como, las dificultades presentadas en el desarrollo de las mismas.  Así mismo, sugiere el cumplimiento oportuno de la acción de mejora, dado que, esta proviene de una acción iniciada en julio de 2019 que presentó modificación.
</t>
    </r>
  </si>
  <si>
    <t>El equipo de la Subdirección identificó, que de los predios ubicados en las Islas del rosario son 158, respecto de los cuales 50 tienen contrato vigente, razón por la  cual nos encontramos en etapa de suscripción de contrato, finalizando,  la cual se elaborárá el respectivo informe con la información depurada y el número real de predios sin contrato.</t>
  </si>
  <si>
    <t>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Adjunto al presente se incluyen las aludidas comunicaciones, actividad con la cual se evidencia el cumplimiento de la presente actividad.</t>
  </si>
  <si>
    <t>En el momento la subdirección de Administración se encuentra  en fase de suscripción de contratos, finalizada la cual se podrá avanzar con el requerimeinto respectivo.</t>
  </si>
  <si>
    <t xml:space="preserve">En relación con la presente actividad cabe mencionar que la Agencia Nacional de Tierras,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De otra parte con el acompañamiento de la Fundación Santo Domingo se llevó a cabo reunión con el Distrito de Cartagena el día 27 de agosto, a través de la plataforma ZOOM. Espacio en el cual contamos con la asistencia de la Doctora María Claudia Peña, asesora del Alcalde a quien se transmitieron las inquietudes y las temáticas que se deben atender para la correcta administración de las Islas, en la cual se solicitó un enlace único para establecer una comunicación constante y con ello el avance de nuestros asuntos.
</t>
  </si>
  <si>
    <t>La subdirección de Administración de Tierras de la Nación viene avanzando en el desarrollo de la fase de suscripción de contratos, razón por la que se elaboró el primer informe de seguimiento a la suscripción de los contratos en el cual se evidencian cada auna de las gestiones adelantadas con miras a lograr la regularización de la ocupación de los predios ubicados en las Islas. Además se adjunta los soportes de avance a la gestión de la accion de mejora AME 447 que sirven de insumo para realizar las gestones tendientes al seguimiento de suscripción de contratos.</t>
  </si>
  <si>
    <r>
      <rPr>
        <b/>
        <sz val="11"/>
        <color theme="1"/>
        <rFont val="Arial Narrow"/>
        <family val="2"/>
      </rPr>
      <t xml:space="preserve">21/10/2020. </t>
    </r>
    <r>
      <rPr>
        <sz val="11"/>
        <color theme="1"/>
        <rFont val="Arial Narrow"/>
        <family val="2"/>
      </rPr>
      <t>La Subdirección de Administración de Tierras no reportó avances de gestión.  No obstante, la acción de mejora se encuentra planificada para ejecución en el periodo comprendido del 2021/02/02 al 2023/12/22.</t>
    </r>
  </si>
  <si>
    <r>
      <rPr>
        <b/>
        <sz val="11"/>
        <color theme="1"/>
        <rFont val="Arial Narrow"/>
        <family val="2"/>
      </rPr>
      <t xml:space="preserve">21/10/2020. </t>
    </r>
    <r>
      <rPr>
        <sz val="11"/>
        <color theme="1"/>
        <rFont val="Arial Narrow"/>
        <family val="2"/>
      </rPr>
      <t>La Subdirección de Administración de Tierras informó que, la actividad  se haya dentro del término de ejecución para el cumplimiento.  Es preciso indicar que, su ejecución se encuentra planificada para el periodo comprendido del 2021/02/02 al 2023/12/22.</t>
    </r>
  </si>
  <si>
    <r>
      <t xml:space="preserve">La Subdirección de Administración de Tierras elevó requerimeinto al IGAC  con el objeto de indagar cual es el procedimeinto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Por lo anterior </t>
    </r>
    <r>
      <rPr>
        <b/>
        <sz val="11"/>
        <rFont val="Arial Narrow"/>
        <family val="2"/>
      </rPr>
      <t xml:space="preserve"> se solicita tener por cumplida la presente actividad.
</t>
    </r>
    <r>
      <rPr>
        <b/>
        <i/>
        <sz val="11"/>
        <rFont val="Arial Narrow"/>
        <family val="2"/>
      </rPr>
      <t xml:space="preserve">
</t>
    </r>
    <r>
      <rPr>
        <b/>
        <sz val="11"/>
        <color theme="1"/>
        <rFont val="Arial Narrow"/>
        <family val="2"/>
      </rPr>
      <t xml:space="preserve">NOTA: Cualquier solicitud encaminada a la actualización catastral, será trasladada a la Alcaldía de Cartagena por ser de su competencia.
</t>
    </r>
  </si>
  <si>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los informes de supervisión, tendientes a iniciar el procedimiento administrativo para el incumplimiento del contrato. De lo anterior se aportan los respectivos soportes (requerimientos contractuales, informes de supervisión, memorando de remisión al área de contratos). </t>
    </r>
    <r>
      <rPr>
        <b/>
        <sz val="11"/>
        <color theme="1"/>
        <rFont val="Arial Narrow"/>
        <family val="2"/>
      </rPr>
      <t>Se anexa informe del estado de polizas vigencia 2020.</t>
    </r>
  </si>
  <si>
    <t>Notificar al área de contratos mediante el respectvo informe de supervisión,  los contratos en que persista la ausencia de póliza</t>
  </si>
  <si>
    <r>
      <rPr>
        <b/>
        <sz val="11"/>
        <color theme="1"/>
        <rFont val="Arial Narrow"/>
        <family val="2"/>
      </rPr>
      <t>13/02/2020</t>
    </r>
    <r>
      <rPr>
        <sz val="11"/>
        <color theme="1"/>
        <rFont val="Arial Narrow"/>
        <family val="2"/>
      </rPr>
      <t xml:space="preserve">. El Comité Institucional de Coordinación de Control Interno - CICCI en sesión del 12/02/2020, analizó la solicitud realizada por la Dirección de Acceso a Tierras en cuanto a la necesidad de modificar la acción de mejora, de código AME 231, establecida para dar tratamiento al Hallazgo 12 perteneciente a la Auditoría al Proceso Liquidador INCODER VF 2016.  Que de acuerdo a la solicitud, el Comité aprobó la propuesta presentada por la Dirección.
Que a través de memorando 20204000058613 del 27/03/2020 la Dirección de Acceso a Tierras suministró las nuevas acciones de mejora continua con las cuales se dará tratamiento a la desviación identificada por la CGR.  Sin embargo, la información suministrada carece de información relevante, tal como,  ACTIVIDADES / CANTIDADES UNIDAD DE MEDIDA, ACTIVIDADES / FECHA DE INICIO, ACTIVIDADES / FECHA DE TERMINACIÓN, ACTIVIDADES / PLAZO EN SEMANAS, situación que impide cambiar el estado de la acción de mejora continua.
</t>
    </r>
    <r>
      <rPr>
        <b/>
        <sz val="11"/>
        <color theme="1"/>
        <rFont val="Arial Narrow"/>
        <family val="2"/>
      </rPr>
      <t xml:space="preserve">
23/04/2020. </t>
    </r>
    <r>
      <rPr>
        <sz val="11"/>
        <color theme="1"/>
        <rFont val="Arial Narrow"/>
        <family val="2"/>
      </rPr>
      <t>En el marco de la fase de observaciones y mediante correo electrónico del 23/04/2020, la Subdirección de Administración de Tierras de la Nación suministró las acciones de mejora continua establecidas de acuerdo a la aprobación de reformulación realizada por el CICCI.
La Oficina de Control Interno, en el marco del seguimiento al plan de mejoramiento institucional con corte al primer trimestre del 2020, procedió a incluir las 3 actividades (AME397, AME398, AME399, AME400) formuladas y aprobadas en el CICCI y las cuales serán objeto de evaluación de acuerdo a su programación.</t>
    </r>
  </si>
  <si>
    <r>
      <t xml:space="preserve">Se revisaron  50  contratos de arrendamiento de las Islas del Rosario, que corresponden al 100% de los contratos vigentes. Gestión resultado de la cual se identificaron los contratos respecto de los que no se  habia allegado la póliza, y se efectuaron los requerimientos a que hubo lugar. </t>
    </r>
    <r>
      <rPr>
        <b/>
        <sz val="11"/>
        <rFont val="Arial Narrow"/>
        <family val="2"/>
      </rPr>
      <t xml:space="preserve">Es así como se anexa al presente el informe que da cuenta del cumplimiento de la presente actividad </t>
    </r>
    <r>
      <rPr>
        <sz val="11"/>
        <rFont val="Arial Narrow"/>
        <family val="2"/>
      </rPr>
      <t>, razón por la que se solicita  tenerla por cumplida.</t>
    </r>
  </si>
  <si>
    <t>Informe que de cuenta del porcentaje de Contratos vigentes revisados.</t>
  </si>
  <si>
    <t>Expedir un lineamiento general, que regule las situaciones jurídicas suscitadas con ocasión de los contratos, en donde se incluya un capítulo relacionado con la expedición, seguimiento y controles a aplicar respecto de las garantías.</t>
  </si>
  <si>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diciembre del 2020 el establecido para su cierre.</t>
    </r>
  </si>
  <si>
    <r>
      <rPr>
        <b/>
        <sz val="11"/>
        <color theme="1"/>
        <rFont val="Arial Narrow"/>
        <family val="2"/>
      </rPr>
      <t>21/10/2020.</t>
    </r>
    <r>
      <rPr>
        <sz val="11"/>
        <color theme="1"/>
        <rFont val="Arial Narrow"/>
        <family val="2"/>
      </rPr>
      <t xml:space="preserve"> La Subdirección de Administración Tierras de la Nación suministró el documento "INFORME GENERAL DE LA GESTIÓN DE SUPERVISIÓN",  el cual compila las acciones desarrolladas a fin de asegurar el cumplimiento de las obligaciones contenidas en dichos contratos, entre ellas la de constitución de póliza de cumplimiento para la vigencia correspondiente a 2020.  Con relación a los predios que a la fecha no han allegado la respectiva garantía a pesar de los requerimientos enviados, se han generado informes por el presunto incumplimiento, razón por la que a través de los radicados No. 20204300129143 y No. 20204300156703 fueron remitidos 25 contratos a la Oficina de Gestión Contractual, con el fin de conminar a los arrendatarios para que se constituyan las garantías que amparen el cumplimiento de los contratos.  Gestión resultado
de la cual y ante la ausencia de las garantías, se generaron los informes de supervisión con
el objeto de impulsar el inicio del debido proceso para la declaratoria del incumplimiento de los siguientes contratos: 
Contrato 006 de 2016 – Predio denominado “Terreno localizado en el Sector la Isleta I (PUNTA MORENA)”
Contrato 007 de 2016 – Predio denominado “Terreno localizado en el Sector la Isleta II (CORALINA)”
Contrato 008 de 2015 – Predio denominado “TAITAO”
Contrato 010 de 2015 – Predio denominado “ISLA COCOSOLO”
Contrato 011 de 2015 – Predio denominado “HOTEL IBIZA RESORT”
Contrato 016 de 2015 – Predio denominado “LA ISLETA”
Contrato 017 de 2015 – Predio denominado “ISLA HAI PAO”
Contrato 018 de 2015 – Predio denominado “CARIBARU”
Contrato 024 de 2015 – Predio denominado “CAPRICCIO”
Contrato 026 de 2015 – Predio denominado “ISLA PELICANO I”
Contrato 028 de 2015 – Predio denominado “MARIA GALANTE”
Contrato 030 de 2015 – Predio denominado “HOTEL SAN PEDRO DE MAJAGUA”
Contrato 032 de 2015 – Predio denominado “NO TE VENDO”
Contrato 001 de 2015 – Predio denominado “PARAISO”
Contrato 002 de 2015 – Predio denominado “MATAMBA”
Contrato 002 de 2016 – Predio denominado “LATIFUNDIO Y MINIFUNDIO”
Contrato 003 de 2015 – Predio denominado “LA REINA MORA”
Contrato 003 de 2016 – Predio denominado “TERRENO BALDÍO SIN NOMBRE (LAGUNA ENCANTADA)
Contrato 005 de 2016 – Predio denominado “ESTERO DEL CANAPOTE”
Contrato 008 de 2016 – Predio denominado “TECHO ROJO”
Contrato 034 de 2015 – Predio denominado “ISLA RISA”
Contrato 031 de 2015 – Predio denominado “COCOLISO”
Contrato 015 de 2015 – Predio denominado “ISLA CALETA O GIGI”
Contrato 023 de 2015 – Predio denominado “QUEBRACHO 1”
Contrato 1799 de 2017 – Predio denominado “MACABI”
La acción de mejora se encuentra en términos para su ejecución, definiéndose el mes de marzo del 2021 para su finalización.  No obstante, presentó avance de gestión, toda vez que, se observó un informe general  de la gestión de supervisión.</t>
    </r>
  </si>
  <si>
    <r>
      <rPr>
        <b/>
        <sz val="11"/>
        <color theme="1"/>
        <rFont val="Arial Narrow"/>
        <family val="2"/>
      </rPr>
      <t xml:space="preserve">15/10/2020. </t>
    </r>
    <r>
      <rPr>
        <sz val="11"/>
        <color theme="1"/>
        <rFont val="Arial Narrow"/>
        <family val="2"/>
      </rPr>
      <t xml:space="preserve"> La Secretaría General informó que se tiene previsto la discusión en el Comité del mes de octubre de los siguientes predios: Isla Canguro, Isla los Sapos, Poligamia, Casa Edén, Isla Fiesta, Isla Pirata, Isla Totumo, La Disculpa, Punta Bella, Punta de las Mantas, Isla Suanoga, Isla Iguana, La Palmarrosa y Los Argonautas.
Para el periodo evaluado no se observó avance de acuerdo a la unidad y cantidad de medida establecida para la acción de mejora, a saber , 3 Informe de los procedimientos administrativos o judiciales gestionados.  Es preciso indicar que, de acuerdo a lo evidenciado en el presente seguimiento en la acción AME-398, la Subdirección de Administración Tierras de la Nación a través de memorando 20204300129143 y 20204300156703 remitió 25 contratos a la Oficina de Gestión Contractual, con el fin de conminar a los arrendatarios para que se constituyan las garantías que amparen el cumplimiento de los contratos, ante la ausencia de las garantías, con el objeto de impulsar el inicio del debido proceso para la declaratoria del incumplimiento.
Esta Jefatura recomienda que en los informes a realizar se incluya las gestiones adelantadas por la Agencia en relación a los predios objeto de estudio por el Ente de control, a saber, Punta Brava, Punta Brava, Isla  Latifundio  y  Minifundio,  Terreno  Baldío  sin  Nombre Conocido,  Estero  de  Canapote,  Terreno localizado en el sector La Istete I, Terreno localizado en  el sector la isleta II,  ISLA UNICA y Predio Suanoga en Isla grande.  Así mismo, se evalué una frecuencia cuatrimestral para la emisión de los informes.</t>
    </r>
  </si>
  <si>
    <r>
      <rPr>
        <b/>
        <sz val="11"/>
        <color theme="1"/>
        <rFont val="Arial Narrow"/>
        <family val="2"/>
      </rPr>
      <t>21/10/2020.</t>
    </r>
    <r>
      <rPr>
        <sz val="11"/>
        <color theme="1"/>
        <rFont val="Arial Narrow"/>
        <family val="2"/>
      </rPr>
      <t xml:space="preserve"> La Subdirección de Administración de Tierras de la Nación informó que, el 6 de Octubre de 2020 se dio la primera mesa de trabajo, con el fin de  definir la pertinencia de la actualización del procedimiento ACCTI-P-016, los asistentes  a la  reunión fueron Luz Dary Ayala Perez ( Líder del proceso de Subsidio), Nadia Catalina Vidal (Apoyo al proceso de adquisición de predios), Catalina Carreño ( Abogada encargada del proceso de Revocatorias ) y Ana Erika Cuéllar Cortés( Planeación de la Subdirección) ,  por lo que  se coordino una nueva reunión para el día viernes  9 de octubre de 2020 ,  para realizar la revisión al flujograma y procedimiento  de revocatoria , que se elaboró con la consultoría OVAL.  Respecto a lo anterior, se suministró captura de pantalla de reunión en Teams.
La acción de mejora se encuentra en términos para su ejecución, siendo el mes de noviembre del 2020 el establecido para su finalización.
Respecto a la solicitud de modificar la dependencia responsable de ejecución, es preciso indicar que las dependencias en cuestión deben coordinar el cambio e informarlo a la Oficina de Control Interno a fin de ajustar el responsable de ejecución.</t>
    </r>
  </si>
  <si>
    <r>
      <rPr>
        <b/>
        <sz val="11"/>
        <color theme="1"/>
        <rFont val="Arial Narrow"/>
        <family val="2"/>
      </rPr>
      <t xml:space="preserve">21/10/2020. </t>
    </r>
    <r>
      <rPr>
        <sz val="11"/>
        <color theme="1"/>
        <rFont val="Arial Narrow"/>
        <family val="2"/>
      </rPr>
      <t>Para el periodo evaluado no se allegaron avances de gestión por parte de la dependencia responsable de ejecución.  No obstante, la acción de mejora se encuentra en términos para su ejecución,  siendo el mes de noviembre del 2020 el establecido para su cierre.
La Oficina de Control Interno, recomienda a la dependencia responsable de ejecución adelantar la actividades que conlleven a la oportuna ejecución de la acción de mejora propuesta, toda vez que, su ejecución inicio en el mes de julio del 2020, sin embargo, no se han reportado avances de gestión.</t>
    </r>
  </si>
  <si>
    <r>
      <rPr>
        <b/>
        <sz val="11"/>
        <color theme="1"/>
        <rFont val="Arial Narrow"/>
        <family val="2"/>
      </rPr>
      <t>21/10/2020.</t>
    </r>
    <r>
      <rPr>
        <sz val="11"/>
        <color theme="1"/>
        <rFont val="Arial Narrow"/>
        <family val="2"/>
      </rPr>
      <t xml:space="preserve"> La Subdirección de Administración Tierras de la Nación  informó que, se identificó que de los predios ubicados en las Islas del rosario son 158, respecto de los cuales 50 tienen contrato vigente, razón por la  cual nos encontramos en etapa de suscripción de contrato, finalizando,  la cual se elaborará el respectivo informe con la información depurada y el número real de predios sin contrato.  no obstante, el avance reportado no fue documentado.
La acción de mejora se encuentra en términos para su ejecución, habiéndose definido el mes de julio del 2021 para su finalización.</t>
    </r>
  </si>
  <si>
    <r>
      <rPr>
        <b/>
        <sz val="11"/>
        <color theme="1"/>
        <rFont val="Arial Narrow"/>
        <family val="2"/>
      </rPr>
      <t>21/10/2020.</t>
    </r>
    <r>
      <rPr>
        <sz val="11"/>
        <color theme="1"/>
        <rFont val="Arial Narrow"/>
        <family val="2"/>
      </rPr>
      <t xml:space="preserve"> La Subdirección de Administración Tierras de la Nación informó que, se encuentra  en fase de suscripción de contratos, finalizada la cual se podrá avanzar con el requerimiento respectivo.  No obstante, los avances no fueron documentos.
La acción de mejora se encuentra en términos para su ejecución, siendo el mes de julio de 2021 el establecido para su cierre.</t>
    </r>
  </si>
  <si>
    <r>
      <rPr>
        <b/>
        <sz val="11"/>
        <color theme="1"/>
        <rFont val="Arial Narrow"/>
        <family val="2"/>
      </rPr>
      <t>21/10/2020.</t>
    </r>
    <r>
      <rPr>
        <sz val="11"/>
        <color theme="1"/>
        <rFont val="Arial Narrow"/>
        <family val="2"/>
      </rPr>
      <t xml:space="preserve"> La Subdirección de Administración Tierras de la Nación suministró comunicación 20204300113651 del 10/02/2020 dirigida al señor Alcalde de Cartagena de Indias, con el fin de solicitar un espacio de reunión con el objetivo de contextualizar los asuntos que viene adelantando la ANT en relación con los predios baldíos inadjudicables ubicados en los Archipiélagos de Nuestra Señora del Rosario y San Bernardo, con el propósito de definir rutas de acción en cumplimiento de la Sentencia del Consejo de Estado expediente No. 2003-91193-01 del 24/11/2011.  Igualmente, se allegó captura de pantalla del agendamiento de la reunión con colaboradores de dicha Alcaldía el día 27/08/2020.
La acción de mejora se encuentra en términos para su ejecución, estableciendo el periodo comprendido del 2020/07/01 al 2021/07/01 para su ejecución, mediante la generación de informes trimestrales.  En este entendido, para el presente seguimiento no se observó la elaboración del informe trimestral perteneciente a los mes de julio, agosto y septiembre.</t>
    </r>
  </si>
  <si>
    <r>
      <t xml:space="preserve">21/10/2020. </t>
    </r>
    <r>
      <rPr>
        <sz val="11"/>
        <color theme="1"/>
        <rFont val="Arial Narrow"/>
        <family val="2"/>
      </rPr>
      <t xml:space="preserve">La Subdirección de Administración Tierras de la Nación  informó que, en avance con la fase de suscripción de contratos de los 158 predios se realizó la gestión de 94 correspondiente al 59% en las cuales se generaron las comunicaciones respectivas, encaminadas a invitar a cada uno de los ocupantes de los predios de las Islas de Rosario a suscribir contrato. Comunicaciones en las cuales se incluyeron los requisitos y valores que se deban cancelar por los respectivos contratos. </t>
    </r>
    <r>
      <rPr>
        <b/>
        <sz val="11"/>
        <color theme="1"/>
        <rFont val="Arial Narrow"/>
        <family val="2"/>
      </rPr>
      <t xml:space="preserve">
Frente al avance reportado, esta Jefatura observó lo siguiente:
Comunicación 20204300165321 del 20/02/2020, </t>
    </r>
    <r>
      <rPr>
        <sz val="11"/>
        <color theme="1"/>
        <rFont val="Arial Narrow"/>
        <family val="2"/>
      </rPr>
      <t>mediante el cual se convocó a reunión a los arrendatarios de las islas, con el objeto de atender y resolver los temas asociados con los procesos catastrales que se aplican sobre los bienes baldíos reservados de la Nación, ubicados en los archipiélagos de Nuestra Señora del Rosario y San Bernardo.  Dicha reunión tuvo la participación del IGAC.
Comunicaciones régimen de transición, se observaron 43 comunicados mediante los cuales se les solicitó a los arrendatarios manifieste a la Agencia de forma clara y expresa su intención de acogerse a lo dispuesto en el Acuerdo 106 de 2019, para lo cual tenían un término de quince (15) días hábiles, contados a partir del día siguiente al recibido de la comunicación.</t>
    </r>
    <r>
      <rPr>
        <b/>
        <sz val="11"/>
        <color theme="1"/>
        <rFont val="Arial Narrow"/>
        <family val="2"/>
      </rPr>
      <t xml:space="preserve">
Comunicaciones ocupantes, </t>
    </r>
    <r>
      <rPr>
        <sz val="11"/>
        <color theme="1"/>
        <rFont val="Arial Narrow"/>
        <family val="2"/>
      </rPr>
      <t>se observaron un total de 26 comunicaciones dirigidas a los ocupantes de las islas de asunto Regularización por Indebida Ocupación de Inmueble.</t>
    </r>
    <r>
      <rPr>
        <b/>
        <sz val="11"/>
        <color theme="1"/>
        <rFont val="Arial Narrow"/>
        <family val="2"/>
      </rPr>
      <t xml:space="preserve">
</t>
    </r>
    <r>
      <rPr>
        <sz val="11"/>
        <color theme="1"/>
        <rFont val="Arial Narrow"/>
        <family val="2"/>
      </rPr>
      <t>La acción de mejora se encuentra en términos para su ejecución, habiéndose definido el mes de julio del 2017 para su finalización.  No obstante, se observó avance de gestión, toda vez que, se evidenciaron 72 comunicaciones dirigidas a ocupantes y/o arrendatarios de las Islas del Rosario.</t>
    </r>
  </si>
  <si>
    <r>
      <rPr>
        <b/>
        <sz val="11"/>
        <color theme="1"/>
        <rFont val="Arial Narrow"/>
        <family val="2"/>
      </rPr>
      <t xml:space="preserve">21/10/2020.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contiene las gestiones adelantadas en relación con:
</t>
    </r>
    <r>
      <rPr>
        <b/>
        <sz val="11"/>
        <color theme="1"/>
        <rFont val="Arial Narrow"/>
        <family val="2"/>
      </rPr>
      <t>Seguimiento trimestral a la suscripción de contratos de los predios ubicados en las islas:</t>
    </r>
    <r>
      <rPr>
        <sz val="11"/>
        <color theme="1"/>
        <rFont val="Arial Narrow"/>
        <family val="2"/>
      </rPr>
      <t xml:space="preserve"> Se ha dado inicio a la fase de suscripción de contratos bajo el régimen establecido en el Acuerdo 106 de 2019, para el efecto se remitió comunicación a cada uno de los arrendatarios y ocupantes con las particularidades de su contrato, tales como, valor del avalúo catastral, canon, documentos que deberán aportar, entre otros.
Se desarrollaron 5 reuniones de manera virtual, a través de la plataforma Microsoft Teams, las tres primeras el 3 de julio de 2020, ocasión en la que se conformó una jornada de trabajo y las dos restantes el 14 y 27 de ese mismo mes y año, lo anterior, a fin de disponer de escenarios y espacios para establecer canales de comunicación más cercanos y directos con los ocupantes de los bienes baldíos identificados como islas islotes y cayos de los mares de la nación, a efectos de darles a conocer o presentarles de una manera más precisa y clara el Acuerdo 106 de 2019.
Se elaboró el documento por el cual se fijan los lineamientos para los procesos de contratación de que trata el Acuerdo 106 del 28 de noviembre de 2019, documento que ya cuenta con viabilidad jurídica y se encuentra en revisión por parte de la Directora General.
En atención a las prescripciones contenidas en el Acuerdo 106 de 2019, se generó la necesidad de ajustar y modificar la minuta contractual, por la cual se concede el uso y aprovechamiento de los bienes baldíos que corresponden a terrenos insulares, bajo la modalidad de administración de uso remunerado. Resultado de esta gestión ya contamos con una minuta contractual definitiva, que fue remitida a cada uno de los ocupantes para su revisión.
</t>
    </r>
    <r>
      <rPr>
        <b/>
        <sz val="11"/>
        <color theme="1"/>
        <rFont val="Arial Narrow"/>
        <family val="2"/>
      </rPr>
      <t>Informe a la Gestión desarrollada ante el IGAC:</t>
    </r>
    <r>
      <rPr>
        <sz val="11"/>
        <color theme="1"/>
        <rFont val="Arial Narrow"/>
        <family val="2"/>
      </rPr>
      <t xml:space="preserve">
Con el objeto de avanzar en la construcción de una ruta de acción para dar inicio al proceso de actualización catastral, se elevó requerimiento ante el Instituto Geográfico Agustín Codazzi –IGAC, quien indicó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Al carecer la Agencia de competencia para adelantar la Actualización Catastral de los predios ubicados en las Islas, no puede dar inicio a un proceso de actualización catastral, sin que ello le otorgue un marco de acción para la realización de dicha actividad.
</t>
    </r>
    <r>
      <rPr>
        <b/>
        <sz val="11"/>
        <color theme="1"/>
        <rFont val="Arial Narrow"/>
        <family val="2"/>
      </rPr>
      <t xml:space="preserve">Informe de espacios de comunicación, gestionados con el Distrito de Cartagena:
</t>
    </r>
    <r>
      <rPr>
        <sz val="11"/>
        <color theme="1"/>
        <rFont val="Arial Narrow"/>
        <family val="2"/>
      </rPr>
      <t>Se generó comunicación dirigida a la Alcaldía de Cartagena con radicado No. 20204300113651,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se encuentra en términos para su ejecución, presentó avance de gestión frente a la unidad de medida establecida, toda vez que, se evidencia un informe de seguimiento suscripción de contratos.  No obstante, la frecuencia establecida para su generación fue trimestral para el periodo comprendido del  2020/07/01 al 2021/07/01, sin embargo, la cantidad de la unidad de medida es 2.</t>
    </r>
  </si>
  <si>
    <t>Actividad en gestión: para obtener los resultados de la verificación en terreno de la función social del predio El Yarumal y su situación respecto de la comunidad beneficiaria se requiere trasladarse al predio, por lo cual desde la Subdirección de Asuntos Étnicos se remitió memorando 20205100182913 del 28-08-2020, el cual está en espera de respuesta. sin embargo se tiene proyectado una fecha probable de visita entre el 26 a 31 octubre del 2020. Se anexa el documento citado en la carpeta AMC331.</t>
  </si>
  <si>
    <t>Gestión: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Se anexa soporte del memorando en AMC-348.</t>
  </si>
  <si>
    <t>Gestión: para concretar esta acción de mejora es requisito realizar la anterior.</t>
  </si>
  <si>
    <t>Actividad en Gestión: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t>
  </si>
  <si>
    <t>Acción Ejecutada: se remitieron los 63 requerimientos de las solicitudes incompletas, se anexa evidencia en la carpeta AMC373 HALLAZGO 1.</t>
  </si>
  <si>
    <t>Actividad en Gestión:  la fecha para cumplimiento de está acción de mejora fue extendida hasta el 30-07-2021 de acuerdo a la decisión tomada en el Comité Institucional de Coordinación de Control Interno en sesión del 27/08/2020.</t>
  </si>
  <si>
    <t>Actividad en Gestión: Actualmente la Subidrección de Asuntos Étnicos está adelantando las gestiones pertinentes en aras de gestionar los procedimientos en el Marco del Decreto 2333 del 2014.</t>
  </si>
  <si>
    <t>Actividad Ejecutada: se elaboró y aprobó por parte del Director y Subdirectora de Asuntos Étnicos el instrumento para recolección de información en visitas técnicas, compilado a través de un instructivo que debe ser utilizado en las visitas a territorios por las personas encargadas de esta actividad, el cual fue socializado el 29092020 al personal involucrado en esta labor. Se anexan los soportes correspondientes en la evidencia AMC377 Hallazgo 02.</t>
  </si>
  <si>
    <t>Actividad en Gestión: se anexa informe de las gestionadas realizadas con respecto a la depuración de la base de datos para los predios del Fondo Nacional de Tierras, evidencia en AMC379 Hallazgo 04.</t>
  </si>
  <si>
    <t>Actividad en Gestión: La acción de mejora continua se encuentra programada para ejecución en el 2021.</t>
  </si>
  <si>
    <t>Actividad en Gestión: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t>
  </si>
  <si>
    <t>Acción Ejecutada:  se elaboró el Documento Guía de criterios para la priorización de los procedimientos del Plan de Atención y Metas de los proyectos de inversión de la Dirección de Asuntos Étnicos, el cual según correo anexo va a incorporarse como documento asociado en el procedimiento DEST-P-005 correspondiente a Formulación de Proyectos de Inversión, esta guia se anexa en la evidencia AMC-383 H6.</t>
  </si>
  <si>
    <t>Actividad en Gestión: La acción de mejora depende de la anterior y aplica para el año 2021.</t>
  </si>
  <si>
    <t>Actividad en Gestión: Se han elaborado 631 fichas de caracterización de expedientes de comunidades étnicas, 429 correspondientes al rezago de la Entidad (352 de comunidades indígenas y 77 de comunidades negras).</t>
  </si>
  <si>
    <t>Actividad en Gestión: La acción de mejora continua se encuentra programada para ejecución en el 2021, dado que, es posterior a la finalización de la acción "Actualizar la base de datos de inventarios".</t>
  </si>
  <si>
    <t>Actividad en Gestión: Se han elaborado 631 fichas de caracterización de expedientes de comunidades étnicas,  de las cuales 202 correspondientes a demanda (175 de comunidades indígenas y 27 de comunidades negras).</t>
  </si>
  <si>
    <t>Actividad en Gestión: La acción de mejora continua se encuentra programada para ejecución en el 2021, dado que, es posterior a la ejecución de las acciones planteadas para subsanar el Hallazgo 7.</t>
  </si>
  <si>
    <t>Actividad en Gestión: toda vez que a través del  memorando 20201020189333 del 02/sept/2020 la OCI, informó la decisión tomada en el Comité de Control Interno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Se anexan memorandos citados en la evidencia AMC390 Hallazgo 09. 
A pesar de que se sugiere la reformulación de la acción de mejora, está actividad es articulada con las instancias representativas de las Comunidades Indígenas.</t>
  </si>
  <si>
    <t>Acción ejecutada: se anexa el segundo informe cuatrimestral atendiendo la acción de mejora suscrita con la CGR correspondiente a los tres casos de origen colonial (Cañamomo y Lomaprieta, Mokaná y Yaguará). Evidencia AMC-392.</t>
  </si>
  <si>
    <t>Se solicitó reformulación atendiendo las observaciones de la OCI frente al incumplimiento presentado por DAE el pasado trimestre y teniendo en cuenta que las acciones de mejora propuestas inicialmente frente a este hallazgo fueron cumplidas antes de la suscripción del Plan de Mejoramiento ante la CGR, por lo cual se solicitó a través del memorando 20205000213163 de fecha 24-09-2020 a la Oficina de Control Interno reformulación frente a las acciones de mejora de este hallazgo. Se anexa la evidencia AMC393 para su verificación. 
Es importante mencionar que la Dirección y Subdirección de Asuntos Étnicos y  la Subdirección de Sistemas de Información han venido desarrollando actividadades en aras de iniciar el uso de los módulos de los procedimientos de Protección de Territorios Ancestrales, Constitución, Ampliación, Saniamiento de Resguardos Indígenas. En este sentido, se realizó capacitacion  1 de octubre de 2020 con el equipo de profesionales para el módulo del Procedimiento de Protección de Territorios.</t>
  </si>
  <si>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Hallazgo 4.</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</si>
  <si>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</si>
  <si>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Actividad en Gestión: esta actividad será realizada al final de la vigencia.</t>
  </si>
  <si>
    <r>
      <rPr>
        <b/>
        <sz val="11"/>
        <color theme="1"/>
        <rFont val="Arial Narrow"/>
        <family val="2"/>
      </rPr>
      <t xml:space="preserve">DAE. </t>
    </r>
    <r>
      <rPr>
        <sz val="11"/>
        <color theme="1"/>
        <rFont val="Arial Narrow"/>
        <family val="2"/>
      </rPr>
      <t>Actividad en Gestión: esta actividad vence en diciembre de 2020, no obstante al análisis realizado en la actividad anterior para definir el ajuste del procedimiento ACTI-P-010 Compra directa, se está a la espera del concepto jurídico por parte de la Oficina Jurídica según lo expuesto en la AMC381.</t>
    </r>
    <r>
      <rPr>
        <b/>
        <sz val="11"/>
        <color theme="1"/>
        <rFont val="Arial Narrow"/>
        <family val="2"/>
      </rPr>
      <t xml:space="preserve">
DAT. </t>
    </r>
    <r>
      <rPr>
        <sz val="11"/>
        <color theme="1"/>
        <rFont val="Arial Narrow"/>
        <family val="2"/>
      </rPr>
      <t>Actividad que se haya dentro del término de ejecución para el cumplimiento.</t>
    </r>
  </si>
  <si>
    <t>Avance: Se anexa informe por parte del equipo de Mesas de la Dirección de Asuntos Étnicos, en el cual se relacionan las gestiones en el marco de los procedimientos de formalización, adquisición de predios y la interlocución con las diferentes mesas en territorio.</t>
  </si>
  <si>
    <r>
      <t>Se adjunta informe general de la revisión de los expedientes en cuanto a la revisión jurídica.
Se observó matriz que contiene 89 predios y las diferentes variables de análisis.  Sin embargo, no se observó el informe al que se refiere en la unidad de medida establecida para esta actividad.</t>
    </r>
    <r>
      <rPr>
        <b/>
        <sz val="11"/>
        <color theme="1"/>
        <rFont val="Arial Narrow"/>
        <family val="2"/>
      </rPr>
      <t xml:space="preserve">
30/01/2020. </t>
    </r>
    <r>
      <rPr>
        <sz val="11"/>
        <color theme="1"/>
        <rFont val="Arial Narrow"/>
        <family val="2"/>
      </rPr>
      <t>Se observó matriz que contiene 89 predios y las diferentes variables de análisis.  Sin embargo, no se observó el informe al que se refiere en la unidad de medida establecida para esta actividad.</t>
    </r>
  </si>
  <si>
    <t>Actividad en gestión: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Plan de trabajo
Compromiso 4. Base Hileros - Estado de 94 Fichas iniciales
Compromiso 1. ALCANCE DEL CONVENIO
Se anexa copia oficio en carpeta AMC319 H21.</t>
  </si>
  <si>
    <t>Acción ejecutada: En los dos primeros trimestres de seguimiento de la OCI, se remitieron cinco (5) actas correspondientes a la articulación entre URT -ANT, logrando concretar la acción de mejora propuesta para este hallazgo, actas que se vuelven a relacionar a continuación:
1. Enero 22 del 2020. Reunión de articulación entre la ANT, Subdirección de Asuntos Étnicos y la DAER de los UAEGRTO con el fin de atender ordenes judiciales proferidas por el Juzgado Primero de Restitución de Tierras de Cali dentro del proceso con radicado 2019-00076-00.
2. Febrero 19 del 2020. Reunión interinstitucional URT - AT, con el objetivo de dar cumplimiento a ordenes R.I Urada Jiguamiandó. 
3. Marzo 3 del 2020. Reunión realizada con el Instituto Geográfico Agustín Codazzi, Subdirección de Catastro, GIT de Tierras, URT, ANT y Superintendencia de Notariado y Registro, para tratar ordenes judiciales relacionados con COCOMASUR y Resguardo Indígena San Lorenzo.
4. 16 abril de 2020,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5. 17/06/2020, cuyo tema fue Segunda Sesión Ordinaria de la Mesa de Articulación en Asuntos Étnicos - MAAE (ANT - URT) y a tevés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Es de anotar que por motivos de la emergencia sanitaria algunas actas están en consecución de firmas.</t>
  </si>
  <si>
    <r>
      <rPr>
        <b/>
        <sz val="11"/>
        <color theme="1"/>
        <rFont val="Arial Narrow"/>
        <family val="2"/>
      </rPr>
      <t xml:space="preserve">DAE. </t>
    </r>
    <r>
      <rPr>
        <sz val="11"/>
        <color theme="1"/>
        <rFont val="Arial Narrow"/>
        <family val="2"/>
      </rPr>
      <t>Se realizó una mesa técnica entre las personas encargadas del manejo de los elementos del Sistema Integrado de Gestión de la DAE y la líder de Adquisicipon de Predios, en la cual se analizaron las respuestas recibidas. Se anexa acta.</t>
    </r>
    <r>
      <rPr>
        <b/>
        <sz val="11"/>
        <color theme="1"/>
        <rFont val="Arial Narrow"/>
        <family val="2"/>
      </rPr>
      <t xml:space="preserve">
DAT.</t>
    </r>
    <r>
      <rPr>
        <sz val="11"/>
        <color theme="1"/>
        <rFont val="Arial Narrow"/>
        <family val="2"/>
      </rPr>
      <t xml:space="preserv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t>
    </r>
  </si>
  <si>
    <t>Acción ejecutada: se procedió a elevar las 4 consultadas sobre la compra de predios en la Agencia a la Dirección de Acceso a Tierras, Oficina Jurídica, Subdirección Administrativa y Financiera y Subdirección de Administración de Tierras de la Nación, evidencíandose en los memorandos 20205000202383, 20205000208823, 20205000208833 y 20205000208863 del 21/09/2020, anexos en la evidencia AME422.</t>
  </si>
  <si>
    <t>Actividad en Gestión: para continuar con el ajuste del procedimiento es necesario la respuesta del concepto jurídico solicitado con memorando 20205000130943 del 30/06/2020, motivo por el cual se anexa las reiteraciones de esta solicitud elevadas el 03/sept/2020 y 06/oct/2020 a la Oficina Jurídica en la evidencia AMC381.</t>
  </si>
  <si>
    <t>Actividad en gestión: toda vez que es una actividad que también se encuentra dentro del Plan Anticorrupción y de Atención al Ciudadano PAAC, se recibió por parte del Equipo de Compras el 02-septiembre-2020, informe respecto a las 559 ofertas recibidas, el cual se anexa como evidencia.</t>
  </si>
  <si>
    <t>Actividad en gestión.</t>
  </si>
  <si>
    <r>
      <rPr>
        <b/>
        <sz val="11"/>
        <color theme="1"/>
        <rFont val="Arial Narrow"/>
        <family val="2"/>
      </rPr>
      <t xml:space="preserve">DAT. </t>
    </r>
    <r>
      <rPr>
        <sz val="11"/>
        <color theme="1"/>
        <rFont val="Arial Narrow"/>
        <family val="2"/>
      </rPr>
      <t xml:space="preserve">Actividad que se haya dentro del término de ejecución para el cumplimiento.
</t>
    </r>
    <r>
      <rPr>
        <b/>
        <sz val="11"/>
        <color theme="1"/>
        <rFont val="Arial Narrow"/>
        <family val="2"/>
      </rPr>
      <t xml:space="preserve">DAE.  </t>
    </r>
    <r>
      <rPr>
        <sz val="11"/>
        <color theme="1"/>
        <rFont val="Arial Narrow"/>
        <family val="2"/>
      </rPr>
      <t xml:space="preserve">Actividad en gestión, vence en diciembre de 2020.
</t>
    </r>
    <r>
      <rPr>
        <b/>
        <sz val="11"/>
        <color theme="1"/>
        <rFont val="Arial Narrow"/>
        <family val="2"/>
      </rPr>
      <t>DOSP.</t>
    </r>
    <r>
      <rPr>
        <sz val="11"/>
        <color theme="1"/>
        <rFont val="Arial Narrow"/>
        <family val="2"/>
      </rPr>
      <t xml:space="preserve"> Se están construyendo una herramienta de seguimiento visual en el aplicativo Microsoft BI, en el siguiente link podrá visualizar los avances obtenidos https://app.powerbi.com/view?r=eyJrIjoiNWY0MTA1ZjUtZDM3OS00N2ExLTliNWYtYWM3NzY3NGE2YmFlIiwidCI6ImZjNGZkMGVlLWZiODItNDFkZi05ZDg2LWY0YTkyZTAwNzFjZSIsImMiOjR9&amp;pageName=ReportSectiondf7983a023d48d40ea77</t>
    </r>
  </si>
  <si>
    <r>
      <rPr>
        <b/>
        <sz val="11"/>
        <color theme="1"/>
        <rFont val="Arial Narrow"/>
        <family val="2"/>
      </rPr>
      <t xml:space="preserve">22/10/2020. </t>
    </r>
    <r>
      <rPr>
        <sz val="11"/>
        <color theme="1"/>
        <rFont val="Arial Narrow"/>
        <family val="2"/>
      </rPr>
      <t xml:space="preserve"> La Dirección de Asuntos Étnicos indicó que, Se han elaborado 631 fichas de caracterización de expedientes de comunidades étnicas,  de las cuales 202 correspondientes a demanda (175 de comunidades indígenas y 27 de comunidades negras).  No obstante, el avance reportado no fue soportado.
La acción de mejora se encuentra planificada para su ejecución en el periodo comprendido del  2020/12/01 al 2021/02/28.</t>
    </r>
  </si>
  <si>
    <r>
      <rPr>
        <b/>
        <sz val="11"/>
        <color theme="1"/>
        <rFont val="Arial Narrow"/>
        <family val="2"/>
      </rPr>
      <t xml:space="preserve">22/10/2020. </t>
    </r>
    <r>
      <rPr>
        <sz val="11"/>
        <color theme="1"/>
        <rFont val="Arial Narrow"/>
        <family val="2"/>
      </rPr>
      <t>La Dirección de Asuntos Étnicos informó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2020/12/01 al 2021/02/28.</t>
    </r>
  </si>
  <si>
    <r>
      <rPr>
        <b/>
        <sz val="11"/>
        <color theme="1"/>
        <rFont val="Arial Narrow"/>
        <family val="2"/>
      </rPr>
      <t>22/10/2020.</t>
    </r>
    <r>
      <rPr>
        <sz val="11"/>
        <color theme="1"/>
        <rFont val="Arial Narrow"/>
        <family val="2"/>
      </rPr>
      <t xml:space="preserve"> La acción de mejora se encuentra planificada para su ejecución en el periodo comprendido del  2021/02/02  al 2021/12/30.</t>
    </r>
  </si>
  <si>
    <r>
      <rPr>
        <b/>
        <sz val="11"/>
        <color theme="1"/>
        <rFont val="Arial Narrow"/>
        <family val="2"/>
      </rPr>
      <t>22/10/2020.</t>
    </r>
    <r>
      <rPr>
        <sz val="11"/>
        <color theme="1"/>
        <rFont val="Arial Narrow"/>
        <family val="2"/>
      </rPr>
      <t xml:space="preserve">  La Dirección de Asuntos Étnicos indicó que,  la acción de mejora continua se encuentra programada para ejecución en el 2021, dado que, es posterior a la finalización de la acción "Actualizar la base de datos de inventarios".
La acción de mejora se encuentra planificada para su ejecución en el periodo comprendido del 2021/03/01 al 2021/03/31.</t>
    </r>
  </si>
  <si>
    <r>
      <rPr>
        <b/>
        <sz val="11"/>
        <color theme="1"/>
        <rFont val="Arial Narrow"/>
        <family val="2"/>
      </rPr>
      <t>22/10/2020.</t>
    </r>
    <r>
      <rPr>
        <sz val="11"/>
        <color theme="1"/>
        <rFont val="Arial Narrow"/>
        <family val="2"/>
      </rPr>
      <t xml:space="preserve"> La Dirección de Asuntos Étnicos informó que,  la acción de mejora continua se encuentra programada para ejecución en el 2021, dado que, es posterior a la ejecución de las acciones planteadas para subsanar el Hallazgo 7.
La acción de mejora se encuentra planificada para su ejecución en el periodo comprendido del 2021/04/05 al 2021/08/13</t>
    </r>
  </si>
  <si>
    <r>
      <rPr>
        <b/>
        <sz val="11"/>
        <color theme="1"/>
        <rFont val="Arial Narrow"/>
        <family val="2"/>
      </rPr>
      <t xml:space="preserve">22/10/2020. </t>
    </r>
    <r>
      <rPr>
        <sz val="11"/>
        <color theme="1"/>
        <rFont val="Arial Narrow"/>
        <family val="2"/>
      </rPr>
      <t>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27/12/2019, toda vez que, no se evidenció la respuesta del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</si>
  <si>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t xml:space="preserve">Hallazgo 30. Deber de Concertación Comisión Nacional de Territorios Indígenas – CNTI (A30) (D20)  </t>
    </r>
    <r>
      <rPr>
        <sz val="11"/>
        <color theme="1"/>
        <rFont val="Arial Narrow"/>
        <family val="2"/>
      </rPr>
      <t xml:space="preserve">Según lo consultado a la ANT, de acuerdo con denuncia presentada por la Comisión Nacional de Territorios Indígenas, relacionada con el deber de concertación o consulta a que está obligada esta entidad, frente al derecho de estos pueblos a que las decisiones que los afectan les sean consultadas, sean estas legislativas o administrativas y que tengan la virtud de afectar en forma directa a las etnias que habitan en su territorio, se observó que no se ha realizado en las vigencias en estudio (2017 a 2019), concertación con las comunidades indígenas relacionadas con el proyecto de inversión “Implementación del programa de legalización de tierras y fomento al desarrollo rural para comunidades indígenas a nivel nacional” , toda vez que este proyecto incluye el presupuesto que los afecta en forma directa, el cual está destinado a asegurar los derechos de los pueblos indígenas a su territorio y a la protección de sus valores culturales, sociales y económicos, como medio para asegurar su subsistencia como grupos humanos. 
En el material probatorio de respuesta de la ANT, solo se anexaron dos (2) actas donde la Comisión Nacional de Pueblos Indígenas, priorizan casos para la adquisición de predios, pero carece de la asistencia y firma de funcionarios de ANT, como prueba de la concertación.
De lo anterior, se puede concluir que la ANT incumple la obligación establecida en el artículo 6° del Convenio No. 169 de la OIT, aprobado por la Ley 21 de 1991, en su artículo 6°, obligación que ha sido reiterada por la Corte Constitucional en sus decisiones (SU-383 DE 2003).
Debido a inadecuado control y seguimiento por parte de la ANT, lo que ocasiona que se apliquen recursos sin el reconocimiento de los proyectos en las comunidades indígenas, y se exprese por parte de ellas, el desconocimiento del presupuesto asignado para atender estas obligaciones adquiridas por el Estado.
</t>
    </r>
  </si>
  <si>
    <r>
      <rPr>
        <b/>
        <sz val="11"/>
        <color theme="1"/>
        <rFont val="Arial Narrow"/>
        <family val="2"/>
      </rPr>
      <t xml:space="preserve">13/07/2020. </t>
    </r>
    <r>
      <rPr>
        <sz val="11"/>
        <color theme="1"/>
        <rFont val="Arial Narrow"/>
        <family val="2"/>
      </rPr>
      <t xml:space="preserve">Se observó el memorando 20205000130943 del 30/06/2020 a través del cual la DAE solicitó a la Oficina Jurídica se de concepto jurídico sobre la oportunidad procesal para contar con el Estudio Socioeconómico y Jurídico de Tenencia de Tierra para compra de tierras para adjudicación a comunidades indígenas, en procura de establecer las actividades dentro de los procedimientos a ajustar.
La acción de mejora continua presentó avance de gestión documentados, se encuentra en términos para su ejecución. </t>
    </r>
  </si>
  <si>
    <r>
      <rPr>
        <b/>
        <sz val="11"/>
        <color theme="1"/>
        <rFont val="Arial Narrow"/>
        <family val="2"/>
      </rPr>
      <t xml:space="preserve">22/10/2020. </t>
    </r>
    <r>
      <rPr>
        <sz val="11"/>
        <color theme="1"/>
        <rFont val="Arial Narrow"/>
        <family val="2"/>
      </rPr>
      <t xml:space="preserve">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t>
    </r>
    <r>
      <rPr>
        <b/>
        <sz val="11"/>
        <color theme="1"/>
        <rFont val="Arial Narrow"/>
        <family val="2"/>
      </rPr>
      <t xml:space="preserve">
22/10/2020.</t>
    </r>
    <r>
      <rPr>
        <sz val="11"/>
        <color theme="1"/>
        <rFont val="Arial Narrow"/>
        <family val="2"/>
      </rPr>
      <t xml:space="preserve"> La Dirección de Acceso a Tierras, indicó que, la actividad que se haya dentro del término de ejecución para el cumplimiento.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La Oficina de Control Interno solicita, para el próximo seguimiento,  se alleguen los soportes que evidencien el pago de los recursos realizado a los hijos del fallecido.</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</si>
  <si>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Lo anterior, atenta contra el principio de celeridad de los procesos y vulnera el derecho a la posesión del territorio ancestral y a la tierra frente a los inminentes hechos de despojo territorial al que se encuentren expuestos, limita la protección a la propiedad de los pueblos indígenas hasta que se complete el proceso de titulación y amenaza el goce efectivo de otros derechos humanos de las comunidades. 
</t>
    </r>
  </si>
  <si>
    <r>
      <rPr>
        <b/>
        <sz val="11"/>
        <color theme="1"/>
        <rFont val="Arial Narrow"/>
        <family val="2"/>
      </rPr>
      <t xml:space="preserve">13/07/2020. </t>
    </r>
    <r>
      <rPr>
        <sz val="11"/>
        <color theme="1"/>
        <rFont val="Arial Narrow"/>
        <family val="2"/>
      </rPr>
      <t xml:space="preserve">Se observó correo electrónico del 25/06/2020 a través del cual se allegó a la DAE, el informe del Decreto 2333 del 2014, el cual contiene la ficha de revisión de expedientes Mocondino.  El documento en mención relaciona información inherente al proceso de recuperación de territorios ancestrales, indígenas Barrulia; Iwitsulibo y Tsawilonia.
La acción de mejora continua presentó avances de gestión documentados,  se encuentra en términos para su ejecución. 
</t>
    </r>
    <r>
      <rPr>
        <b/>
        <sz val="11"/>
        <color theme="1"/>
        <rFont val="Arial Narrow"/>
        <family val="2"/>
      </rPr>
      <t xml:space="preserve">20/08/2020. </t>
    </r>
    <r>
      <rPr>
        <sz val="11"/>
        <color theme="1"/>
        <rFont val="Arial Narrow"/>
        <family val="2"/>
      </rPr>
      <t>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t>
    </r>
  </si>
  <si>
    <t>No aplica acción de mejora modificada .</t>
  </si>
  <si>
    <r>
      <rPr>
        <b/>
        <sz val="11"/>
        <color theme="1"/>
        <rFont val="Arial Narrow"/>
        <family val="2"/>
      </rPr>
      <t>22/10/2020.</t>
    </r>
    <r>
      <rPr>
        <sz val="11"/>
        <color theme="1"/>
        <rFont val="Arial Narrow"/>
        <family val="2"/>
      </rPr>
      <t xml:space="preserve"> La Dirección de Asuntos Étnicos informó que, por presentar igual situación esta acción de mejora tiene la misma respuesta que la AMC390, la cual cita: "Toda vez que a través del  memorando 20201020189333 del 02/sept/2020 la OCI, informó la decisión tomada en el Comité Institucional de Coordinación de Control Interno en sesión del 27/08/2020 (negativa) a la propuesta de ampliación de fecha para el cumplimiento a esta acción de mejora, razón por la cual se está revisando el hallazgo para solicitar la reformulación correspondiente a la acción de mejora, toda vez que como fue manifestado en el memorando 20205000116343 del 23/06/2020 no es posible cumplir con la acción de mejora inicialmente propuesta. 
Respecto a lo enunciado, esta Jefatura aclara que las acciones de mejora que fueron presentadas al Comité Institucional de Coordinación de Control Interno para modificación, fueron las AME-375 y AME-390, pertenecientes a las Auditoría de cumplimiento a la Política de acceso, formalización y restitución de derechos territoriales de comunidades indígenas en el PND 2015-2018.  Solicitud que fue negada por dicho Comité y comunicada por la OCI a la Dirección de Asuntos Étnicos mediante memorando  20201020189333 del 02/09/2020.
La acción de mejora continua presentó incumplimiento según la fecha establecida para su cierre, a saber, 31/12/2019, toda vez que, no se evidenció  el acta de verificación  de los criterios de priorización para la atención a comunidades indígenas y los predios priorizados para adquisición.
La Oficina de Control Interno, recomienda agilizar las actividades que conlleven al cierre inmediato de la acción de mejora propuesta, toda vez que, su periodo de ejecución finalizó en diciembre del 2019.</t>
    </r>
  </si>
  <si>
    <r>
      <rPr>
        <b/>
        <sz val="11"/>
        <color theme="1"/>
        <rFont val="Arial Narrow"/>
        <family val="2"/>
      </rPr>
      <t xml:space="preserve">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r>
      <rPr>
        <b/>
        <sz val="11"/>
        <color theme="1"/>
        <rFont val="Arial Narrow"/>
        <family val="2"/>
      </rPr>
      <t xml:space="preserve">
20/10/2020.</t>
    </r>
    <r>
      <rPr>
        <sz val="11"/>
        <color theme="1"/>
        <rFont val="Arial Narrow"/>
        <family val="2"/>
      </rPr>
      <t xml:space="preserve"> La Dirección de Asuntos Étnicos informó que, la fecha para cumplimiento de está acción de mejora fue extendida hasta el 30-07-2021 de acuerdo a la decisión tomada en el Comité Institucional de Coordinación de Control Interno en sesión del 27/08/2020.
La acción de mejora se encuentra en términos para su ejecución, siendo julio del 2021 el mes definido para su finalización.  No obstante, se recomienda propender al cumplimiento de la acción de mejora, toda vez que, esta presentó ampliación en el periodo de ejecución. 
</t>
    </r>
  </si>
  <si>
    <r>
      <rPr>
        <b/>
        <sz val="11"/>
        <color theme="1"/>
        <rFont val="Arial Narrow"/>
        <family val="2"/>
      </rPr>
      <t>13/07/2020.</t>
    </r>
    <r>
      <rPr>
        <sz val="11"/>
        <color theme="1"/>
        <rFont val="Arial Narrow"/>
        <family val="2"/>
      </rPr>
      <t xml:space="preserve"> Se observó el memorando 20204300067193 del 0/04/2020 perteneciente a la respuesta dada por la Subdirección de Administración de Tierras de la Nación - SATN, a la solicitud de  apoyo para determinar las comunidades beneficiarias de los predios que hace alusión el Hallazgo 4 “Bienes del Fondo de Tierras para la Reforma Rural Integral sin adjudicar”, realizada por la DAE mediante memorando 20205000060393. Dicho memorando indica que  la Subdirección de Administración de Tierras de la Nación pone a su disposición las bases de datos, documentos y toda la información disponible que se tiene de los predios, a través de la construcción del inventario de bienes del Fondo de Tierras para la Reforma Rural Integral, con el fin de contribuir al cumplimiento de las actividades establecidas por la Dirección de Asuntos Étnicos en el Plan de Mejoramiento, producto de la Auditoria realizada por la Contraloría General de la República.  Así mismo, y a partir de la información suministrada por la SATN, se observó el memorando 20205000089293 del 13/05/2020, a través del cual la DAE da a conocer a las SATN los 11 predios según FMI pertenecen a Comunidades Étnicas, a saber, matrícula 015-16888, 134-13611,290-191206, 290-23118, 378-72795, 378-72792, 202-44272, 144-493, 128-23884, 128-2489, y 120-37521.
En relación con los avances de gestión reportados, la Oficina de Control Interno recomienda se reporte la gestión en torno a la unidad de medida establecida, a saber, "</t>
    </r>
    <r>
      <rPr>
        <i/>
        <sz val="11"/>
        <color theme="1"/>
        <rFont val="Arial Narrow"/>
        <family val="2"/>
      </rPr>
      <t>revisión del 30%  correspondiente a 158 predios</t>
    </r>
    <r>
      <rPr>
        <sz val="11"/>
        <color theme="1"/>
        <rFont val="Arial Narrow"/>
        <family val="2"/>
      </rPr>
      <t>".  Es decir, se indique cuantos predios de los 158 se han revisado y se remitan las correspondientes evidencias.  Lo anterior con el fin de establecer el avance de la acción.</t>
    </r>
  </si>
  <si>
    <r>
      <rPr>
        <b/>
        <sz val="11"/>
        <color theme="1"/>
        <rFont val="Arial Narrow"/>
        <family val="2"/>
      </rPr>
      <t>22/10/2020.</t>
    </r>
    <r>
      <rPr>
        <sz val="11"/>
        <color theme="1"/>
        <rFont val="Arial Narrow"/>
        <family val="2"/>
      </rPr>
      <t xml:space="preserve"> La Dirección de Asuntos Étnicos indicó que, la acción de mejora depende de la anterior y aplica para el año 2021.
La acción de mejora se encuentra en términos, siendo el periodo comprendido del 2020/10/01 al 2021/11/30 el establecido para su realización.</t>
    </r>
  </si>
  <si>
    <r>
      <rPr>
        <b/>
        <sz val="11"/>
        <color theme="1"/>
        <rFont val="Arial Narrow"/>
        <family val="2"/>
      </rPr>
      <t>22/10/2020.</t>
    </r>
    <r>
      <rPr>
        <sz val="11"/>
        <color theme="1"/>
        <rFont val="Arial Narrow"/>
        <family val="2"/>
      </rPr>
      <t xml:space="preserve"> La Dirección de Asuntos Étnicos informó que, se han elaborado 631 fichas de caracterización de expedientes de comunidades étnicas, 429 correspondientes al rezago de la Entidad (352 de comunidades indígenas y 77 de comunidades negras).  No obstante, el avance reportado no fue soportado.
La acción de mejora se encuentra en términos para su ejecución, siendo diciembre del 2020 la fecha establecida para su cierre.  No obstante, es preciso indicar que el inicio de la acción de mejora fue el mes de marzo y si bien se han reportado avances de gestión estos no han sido documentados.
La Oficina de Control Interno solicita que, para el próximo seguimiento a realizar en enero del 2021, se allegue la base de datos de las necesidades de acceso y dotación de tierras pertenecientes al rezago del INCODER con corte de 2019, y la verificación realizada contra expedientes del estado de solicitudes de rezago de Comunidades Indígenas, a fin de evaluar su cierre en el próximo seguimiento a realizarse en el mes de enero del 2021.</t>
    </r>
  </si>
  <si>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</si>
  <si>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r>
      <rPr>
        <b/>
        <sz val="11"/>
        <color theme="1"/>
        <rFont val="Arial Narrow"/>
        <family val="2"/>
      </rPr>
      <t xml:space="preserve">22/10/2020. </t>
    </r>
    <r>
      <rPr>
        <sz val="11"/>
        <color theme="1"/>
        <rFont val="Arial Narrow"/>
        <family val="2"/>
      </rPr>
      <t xml:space="preserve">Se observó el documento "GUÍA DE CRITERIOS PARA LA PRIORIZACIÓN DE LOS PROCEDIMIENTOS DEL PLAN DE ATENCIÓN Y METAS DE LOS PROYECTOS DE INVERSIÓN DE LA DIRECCIÓN ASUNTOS ÉTNICOS", de septiembre de 2020, cuya finalidad es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con el objetivo de  presentar los criterios definidos por la Dirección y Subdirección de Asuntos Étnicos para la priorización y focalización de los procedimientos de constitución, ampliación, saneamiento o reestructuración, protección de territorios ancestrales, titulación, delimitación de territorios, compra de predios, mediación de resolución de conflictos y cofinanciación de iniciativas comunitarias a tener en cuenta en la planeación del Plan de Atención y Plan de Acción en cada una de las vigencias.
En atención a los avances de gestión y evidencias suministradas, la acción de mejora presentó cumplimiento, toda vez que, se evidenció la elaboración del documento guía para la formulación del proyecto de inversión.
La Oficina de Control Interno consultó la intranet institucional, observando que el documento no se encuentra controlado en el Sistema Integrado de Gestión, para lo cual se recomienda a la Dirección que adelante las gestiones correspondientes con la Oficina de Planeación a fin de garantizar su control y publicación.  Por otra parte, recomienda que el documento sea remitido de forma masiva a los colaboradores de la Agencia vía correo electrónico institucional.
</t>
    </r>
  </si>
  <si>
    <r>
      <rPr>
        <b/>
        <sz val="11"/>
        <color indexed="8"/>
        <rFont val="Arial Narrow"/>
        <family val="2"/>
      </rPr>
      <t>Hallazgo 16. Sistemas de información para el seguimiento a los procesos de legalización y seguridad jurídica de los territorios indígenas</t>
    </r>
    <r>
      <rPr>
        <sz val="11"/>
        <color theme="1"/>
        <rFont val="Arial Narrow"/>
        <family val="2"/>
      </rPr>
      <t xml:space="preserve">.Solicitada por el equipo auditor, la base de datos de solicitudes, legalizaciones, adquisiciones y protección con la que la Agencia hace seguimiento a su accionar institucional, la ANT remitió los siguientes archivos de Excel: 1) Base de adquisiciones Comunidades Indígenas, 2) Base de solicitudes Comunidades Indígenas, 3) Base Resguardos Legalizados Comunidades Indígenas y 4) Matriz Protección Ancestral.
Revisados estos archivos, se encuentra que los mismos no garantizan la calidad de los datos almacenados, ni cuentan con variables homogéneas que permitan conocer el estado de los procesos adelantados ni realizar un seguimiento adecuado, evidenciando la ausencia de depuración para definir la suficiencia, pertinencia y controles de calidad a los datos gestionados.
Adicionalmente, limita la realización de un costeo de la política, la planeación adecuada de la actuación institucional y dificulta su seguimiento. 
Lo anterior se debe a que los líderes funcionales y técnicos de los procesos y sistemas de información, no han implementado un plan permanente donde se evalúe la calidad, suficiencia y pertinencia de los datos que se integre a los procesos de desarrollo, mantenimiento y actualización de los sistemas de información y que permita realizar un efectivo seguimiento y monitoreo a la política. 
El artículo 2.2.9.1.2.2 del Decreto 1008 de 2018, mediante el cual se establecen “los lineamientos generales de la política de Gobierno Digital y se subroga el capítulo 1 del título 9 de la parte 2 del libro 2 del Decreto 1078 de 2015, Decreto Único Reglamentario del sector de Tecnologías de la Información y las Comunicaciones” establece que para la implementación de la Política de Gobierno Digital, las entidades públicas deberán aplicar el Manual de Gobierno Digital, el cual define los lineamientos, estándares y acciones a ejecutar por parte de los sujetos obligados a esta Política y establece dentro de su ámbito de aplicación a las entidades que conforman la Administración Pública, en los términos del artículo 39 de la Ley 489 de 1998. 
De acuerdo con el citado manual, la entidad debe garantizar que el proyecto o iniciativa que haga uso de TIC, cuente con un conjunto de acciones que permitan una adecuada ejecución, seguimiento y realimentación, de manera que se cumpla con lo planeado y que se satisfagan las necesidades y problemáticas identificadas desde el inicio. Para ello, deben observar entre otros el siguiente lineamiento: Las entidades públicas deben realizar diferentes pruebas (iterar) para mejorar frecuentemente los servicios digitales con el propósito de fortalecer frecuentemente los servicios prestados.
Por otra parte, el Ministerio de Tecnologías de la Información y las Comunicaciones define el marco de referencia para la implementación de la arquitectura TI, donde uno de sus lineamientos determina que ”la dirección de Tecnologías y Sistemas de la Información o quien haga sus veces debe contar con un plan de calidad de los componentes de información que incluya etapas de aseguramiento, control e inspección, medición de indicadores de calidad, actividades preventivas, correctivas y de mejoramiento continuo de la calidad de los componentes”.
</t>
    </r>
  </si>
  <si>
    <r>
      <rPr>
        <b/>
        <sz val="11"/>
        <color theme="1"/>
        <rFont val="Arial Narrow"/>
        <family val="2"/>
      </rPr>
      <t xml:space="preserve">19/10/2020. </t>
    </r>
    <r>
      <rPr>
        <sz val="11"/>
        <color theme="1"/>
        <rFont val="Arial Narrow"/>
        <family val="2"/>
      </rPr>
      <t xml:space="preserve">Se allegó el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 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Iniciativas comunitarias - Gestión de iniciativas comunitarias con enfoque diferencial Étnico.  </t>
    </r>
    <r>
      <rPr>
        <sz val="11"/>
        <color theme="1"/>
        <rFont val="Arial Narrow"/>
        <family val="2"/>
      </rPr>
      <t xml:space="preserve">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</si>
  <si>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 xml:space="preserve">17/03/2020: </t>
    </r>
    <r>
      <rPr>
        <sz val="11"/>
        <color theme="1"/>
        <rFont val="Arial Narrow"/>
        <family val="2"/>
      </rPr>
      <t xml:space="preserve">La Dirección de Asuntos Étnicos allegó las siguientes actas del:
</t>
    </r>
    <r>
      <rPr>
        <b/>
        <sz val="11"/>
        <color theme="1"/>
        <rFont val="Arial Narrow"/>
        <family val="2"/>
      </rPr>
      <t>1. 16 abril de 2020</t>
    </r>
    <r>
      <rPr>
        <sz val="11"/>
        <color theme="1"/>
        <rFont val="Arial Narrow"/>
        <family val="2"/>
      </rPr>
      <t>, 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t>
    </r>
    <r>
      <rPr>
        <i/>
        <sz val="11"/>
        <color theme="1"/>
        <rFont val="Arial Narrow"/>
        <family val="2"/>
      </rPr>
      <t>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t>
    </r>
    <r>
      <rPr>
        <sz val="11"/>
        <color theme="1"/>
        <rFont val="Arial Narrow"/>
        <family val="2"/>
      </rPr>
      <t xml:space="preserve">".  Acta sin firmas.
</t>
    </r>
    <r>
      <rPr>
        <b/>
        <sz val="11"/>
        <color theme="1"/>
        <rFont val="Arial Narrow"/>
        <family val="2"/>
      </rPr>
      <t>2. 17/06/2020</t>
    </r>
    <r>
      <rPr>
        <sz val="11"/>
        <color theme="1"/>
        <rFont val="Arial Narrow"/>
        <family val="2"/>
      </rPr>
      <t>, 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Oficina de Control Interno reitera la solicitud en cuanto se allegue el acta firma del 19/02/2020.</t>
    </r>
  </si>
  <si>
    <r>
      <rPr>
        <b/>
        <sz val="11"/>
        <color theme="1"/>
        <rFont val="Arial Narrow"/>
        <family val="2"/>
      </rPr>
      <t xml:space="preserve">14/04/2020. </t>
    </r>
    <r>
      <rPr>
        <sz val="11"/>
        <color theme="1"/>
        <rFont val="Arial Narrow"/>
        <family val="2"/>
      </rPr>
      <t xml:space="preserve"> Se observaron 3 actas de reunión realizadas así:
</t>
    </r>
    <r>
      <rPr>
        <b/>
        <sz val="11"/>
        <color theme="1"/>
        <rFont val="Arial Narrow"/>
        <family val="2"/>
      </rPr>
      <t xml:space="preserve">1. Enero 22 del 2020. </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Febrero 19 del 2020. </t>
    </r>
    <r>
      <rPr>
        <sz val="11"/>
        <color theme="1"/>
        <rFont val="Arial Narrow"/>
        <family val="2"/>
      </rPr>
      <t xml:space="preserve">Reunión interinstitucional URT - AT, con el objetivo de dar cumplimiento a ordenes R.I Urada Jiguamiandó.  Sin firma.
</t>
    </r>
    <r>
      <rPr>
        <b/>
        <sz val="11"/>
        <color theme="1"/>
        <rFont val="Arial Narrow"/>
        <family val="2"/>
      </rPr>
      <t>3. Marzo 5 del 2020.</t>
    </r>
    <r>
      <rPr>
        <sz val="11"/>
        <color theme="1"/>
        <rFont val="Arial Narrow"/>
        <family val="2"/>
      </rPr>
      <t xml:space="preserve"> Reunión realizada con el Instituto Geográfico Agustín Codazzi, Subdirección de Catastro, GIT de Tierras, URT, ANT y Superintendencia de Notariado y Registro, para tratar ordenes judiciales relacionados con COCOMASUR y Resguardo Indígena San Lorenzo.
La Oficina de Control Interno solicita se allegue el acta firma del 19/02/2020.</t>
    </r>
  </si>
  <si>
    <r>
      <rPr>
        <b/>
        <sz val="11"/>
        <color theme="1"/>
        <rFont val="Arial Narrow"/>
        <family val="2"/>
      </rPr>
      <t xml:space="preserve">22/10/2020.  </t>
    </r>
    <r>
      <rPr>
        <sz val="11"/>
        <color theme="1"/>
        <rFont val="Arial Narrow"/>
        <family val="2"/>
      </rPr>
      <t xml:space="preserve">Se observaron 5 actas de reuniones con la URT en el marco de la priorización de casos:
</t>
    </r>
    <r>
      <rPr>
        <b/>
        <sz val="11"/>
        <color theme="1"/>
        <rFont val="Arial Narrow"/>
        <family val="2"/>
      </rPr>
      <t>1.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2. 19/02/2020.</t>
    </r>
    <r>
      <rPr>
        <sz val="11"/>
        <color theme="1"/>
        <rFont val="Arial Narrow"/>
        <family val="2"/>
      </rPr>
      <t xml:space="preserve"> Reunión interinstitucional URT - AT, con el objetivo de dar cumplimiento a ordenes R.I Urada Jiguamiandó.  Sin firma, con listado de asistencia firmado.
</t>
    </r>
    <r>
      <rPr>
        <b/>
        <sz val="11"/>
        <color theme="1"/>
        <rFont val="Arial Narrow"/>
        <family val="2"/>
      </rPr>
      <t xml:space="preserve">3. 05/03/2020. </t>
    </r>
    <r>
      <rPr>
        <sz val="11"/>
        <color theme="1"/>
        <rFont val="Arial Narrow"/>
        <family val="2"/>
      </rPr>
      <t>Reunión realizada con el Instituto Geográfico Agustín Codazzi, Subdirección de Catastro, GIT de Tierras, URT, ANT y Superintendencia de Notariado y Registro, para tratar ordenes judiciales relacionados con COCOMASUR y Resguardo Indígena San Lorenzo.
4</t>
    </r>
    <r>
      <rPr>
        <b/>
        <sz val="11"/>
        <color theme="1"/>
        <rFont val="Arial Narrow"/>
        <family val="2"/>
      </rPr>
      <t xml:space="preserve">. 16/04/2020, </t>
    </r>
    <r>
      <rPr>
        <sz val="11"/>
        <color theme="1"/>
        <rFont val="Arial Narrow"/>
        <family val="2"/>
      </rPr>
      <t>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Acta sin firmas.</t>
    </r>
    <r>
      <rPr>
        <b/>
        <sz val="11"/>
        <color theme="1"/>
        <rFont val="Arial Narrow"/>
        <family val="2"/>
      </rPr>
      <t xml:space="preserve">
5. 17/06/2020, </t>
    </r>
    <r>
      <rPr>
        <sz val="11"/>
        <color theme="1"/>
        <rFont val="Arial Narrow"/>
        <family val="2"/>
      </rPr>
      <t>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Leguízamo y Puerto Asís 20. Resguardo indígena Nasa de Gaitania 21. Resguardo La Sortija 22. Consejo Comunitario Eladio Ariza 23. Resguardo Indígena Caimán Nuevo. Acta sin firma.
La acción de mejora se encuentra en términos para su ejecución, siendo el mes de octubre el establecido para su cierre.  No obstante, a fin de dar cierre de la acción, se solicita se allegue, en el próximo seguimiento a planes de mejoramiento a realizarse en enero del 2021, las actas del 16/04/2020 y 17/06/2020 firmadas, o en su defecto, los listados de asistencia.</t>
    </r>
  </si>
  <si>
    <r>
      <rPr>
        <b/>
        <sz val="11"/>
        <color theme="1"/>
        <rFont val="Arial Narrow"/>
        <family val="2"/>
      </rPr>
      <t xml:space="preserve">22/10/2020. </t>
    </r>
    <r>
      <rPr>
        <sz val="11"/>
        <color theme="1"/>
        <rFont val="Arial Narrow"/>
        <family val="2"/>
      </rPr>
      <t>Se observaron 4 memorandos de consultas sobre la compra de predios en la Agencia, a fin de establecer la viabilidad de modificar el procedimiento ACCTI-P-010 en las actividades 26 y 28, así:
Radicado 20205000202383 del 15/09/2020, remitido a la Jede de la Oficina Jurídica.
Radicado 20205000208823 del 15/09/2020, remitido a la Subdirectora Administrativa y Financiera.
Radicado 20205000208833 del 21/09/2020,  remitido al Subdirector de Administración de Tierras de la Nación.
Radicado 20205000208863 del 21/09/2020, remitido al Director de Acceso a Tierras.
En atención a los avances de gestión y evidencias suministradas, la acción de mejora presentó cumplimiento, toda vez que, se evidenció 4 memorandos de consulta sobre la compra de predios.</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</si>
  <si>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requiere para el próximo seguimiento a realizarse en el mes de enero del 2021, se alleguen los soportes de la visita de caracterización del predio y sus ocupantes,  programada para el 14 al 18 septiembre, así como, el análisis que determine si los beneficiaros pueden hacer parte de la oferta institucional. 
La acción de mejora presentó avances de gestión, no obstante, se observó su  incumplimiento, toda vez que,  no se ha verificado  la función social del predio El Yarumal y su situación respecto de la comunidad beneficiaria.</t>
    </r>
  </si>
  <si>
    <r>
      <rPr>
        <b/>
        <sz val="11"/>
        <color rgb="FF000000"/>
        <rFont val="Arial Narrow"/>
        <family val="2"/>
      </rPr>
      <t xml:space="preserve">22/10/2020. </t>
    </r>
    <r>
      <rPr>
        <sz val="11"/>
        <color rgb="FF000000"/>
        <rFont val="Arial Narrow"/>
        <family val="2"/>
      </rPr>
      <t xml:space="preserve">Se observó memorando del 31/08/2020 remitido a la Subdirección de Administración de Tierras de la Nación, a fin de dar a conocer el seguimiento realizado, por la Subdirección de Asuntos Étnicos, a los compromisos acta del 09/06/2020, caracterización del predio Yarumal ubicado en Turbo - Antioquia.  El documento contiene el seguimiento a los compromisos adquiridos mediante Acta del 09/06/2020 cuyo objeto fue la socialización ruta de trabajo para caracterización del predio Yarumal- Bocas de Rio Turbo, a fin de aportar a la presentación, de la Oficina Jurídica, del proceso policivo que tiene como finalidad poner fin a los procesos invasivos que se están presentando en el predio denominado Yarumal y que
impiden legalizar a la comunidad que conforma el Consejo Comunitario de Bocas del Rio Turbo.  A continuación, se realiza el recuento del proceso administrativo realizado:
La Subdirección de Asuntos Étnicos convocó reunión que tuvo lugar el día 29 de mayo de 2020, a efectos de determinar las medidas administrativas para recuperar el predio adquirido por la ANT y legalizarlo a la comunidad negra, por lo tanto, se fija las siguientes actuaciones:
</t>
    </r>
    <r>
      <rPr>
        <b/>
        <sz val="11"/>
        <color rgb="FF000000"/>
        <rFont val="Arial Narrow"/>
        <family val="2"/>
      </rPr>
      <t>Oficina Jurídica:</t>
    </r>
    <r>
      <rPr>
        <sz val="11"/>
        <color rgb="FF000000"/>
        <rFont val="Arial Narrow"/>
        <family val="2"/>
      </rPr>
      <t xml:space="preserve"> Confirmó el recibido de la información por parte de las diferentes áreas según los compromisos adquiridos en la reunión del 22/05/2020, manifestando que antes de presentar la respectiva querella, se debe hacer la laborar de caracterización del predio y de sus ocupantes, toda vez que no tendría sentido la querella porque se perdería
fácilmente por acción constitucional.  De igual manera esta Oficina considera importante verificar si los ocupantes del predio pueden hacer parte de la oferta institucional, por lo tanto, consideran hacer una visita
</t>
    </r>
    <r>
      <rPr>
        <b/>
        <sz val="11"/>
        <color rgb="FF000000"/>
        <rFont val="Arial Narrow"/>
        <family val="2"/>
      </rPr>
      <t>Subdirección de Administración de Tierras de la Nación:</t>
    </r>
    <r>
      <rPr>
        <sz val="11"/>
        <color rgb="FF000000"/>
        <rFont val="Arial Narrow"/>
        <family val="2"/>
      </rPr>
      <t xml:space="preserve"> Acogiendo lo expuesto por la Oficina Jurídica confirma la necesidad de realizar la caracterización del predio y de los ocupantes. 
En reunión del 09 de junio del 2020, Subdirección de Asuntos Étnicos y Subdirección de Administración de Tierras de la Nación se acordó los siguiente:
</t>
    </r>
    <r>
      <rPr>
        <b/>
        <sz val="11"/>
        <color rgb="FF000000"/>
        <rFont val="Arial Narrow"/>
        <family val="2"/>
      </rPr>
      <t xml:space="preserve">Subdirección de Administración de Tierras de la Nación: </t>
    </r>
    <r>
      <rPr>
        <sz val="11"/>
        <color rgb="FF000000"/>
        <rFont val="Arial Narrow"/>
        <family val="2"/>
      </rPr>
      <t xml:space="preserve">Revisar fechas probables de visita al Predio YARUMAL, toda vez que la visita es liderada por esa Subdirección. Se tiene proyectado realizar la visita de caracterización del 14 al 18 de septiembre de 2020, según fecha bridada por la delegada de la Subdirección de Administración de Tierras de la Nación.
</t>
    </r>
    <r>
      <rPr>
        <b/>
        <sz val="11"/>
        <color rgb="FF000000"/>
        <rFont val="Arial Narrow"/>
        <family val="2"/>
      </rPr>
      <t xml:space="preserve">Subdirección de Asuntos Étnicos: </t>
    </r>
    <r>
      <rPr>
        <sz val="11"/>
        <color rgb="FF000000"/>
        <rFont val="Arial Narrow"/>
        <family val="2"/>
      </rPr>
      <t>Convocar a reunión para el alistamiento de la visita al Predio.
La Oficina de Control Interno, solicita se alleguen los soportes de la visita de caracterización del predio y sus ocupantes,  programada para el 14 al 18 septiembre, así como, el análisis que determine si pueden hacer parte de la oferta institucional. 
La acción de mejora presentó avances de gestión, no obstante presento incumplimiento, toda vez que,  no ha verificado  la función social del predio El Yarumal y su situación respecto de la comunidad beneficiaria.</t>
    </r>
  </si>
  <si>
    <r>
      <rPr>
        <b/>
        <sz val="11"/>
        <color theme="1"/>
        <rFont val="Arial Narrow"/>
        <family val="2"/>
      </rPr>
      <t xml:space="preserve">22/10/2020. </t>
    </r>
    <r>
      <rPr>
        <sz val="11"/>
        <color theme="1"/>
        <rFont val="Arial Narrow"/>
        <family val="2"/>
      </rPr>
      <t>La Dirección de Asuntos Étnicos informó que, el 21-09-2020 a través del memorando 20201030132503 la Oficina Jurídica emitió concepto jurídico respecto del tema que originó este hallazgo, paso seguido se enviará solicitud al Ministerio Público y al Ministerio del Interior, para acompañamiento en los diálogos entre la comunidad indígena y campesinos que conlleve a establecer una solución concertada integral y definitiva.
La Oficina de Control Interno, observó el memorando 20201030132503 del 21/09/2020 a través del cual la Oficina Jurídica da respuesta al memorando 20194100201753 del 07/11/2019 emitiendo un concepto jurídico sobre caso “EL MEDIECITO, POTRERO DE LA CASA Y LAS PALMERAS”, concepto que fue puesto en conocimiento  de la Oficina de Control Interno mediante memorando 20204100218293 del 30/09/2020.  Por otra parte, la Subdirección de Acceso a Tierras en Zonas Focalizadas indicó que, se remitió memorando al Director Asuntos Étnicos, solicitando concepto sobre caso predio “Mediecito La Selva” – Código de proyecto C1-CAU-POP-019, sin embargo, a la fecha no se ha recibido respuesta. 
Respecto a los avances y evidencias suministradas, es pertinente indicar que la Dirección de Asuntos Étnicos y la Subdirección de  Acceso a Tierras en Zonas Focalizadas son las dependencias llamadas a coordinar y definir la postura institucional respecto a la problemática presentada en el predio El Mediecito La Selva, partiendo del concepto jurídico emitido por la Oficina Jurídica, a fin de formular las acciones de mejora correspondientes que conlleven a brindar una solución de fondo a las 13 familias beneficiarias.  
No obstante, la Oficina de Control Interno esta presta a hacer parte de las mesas de trabajo a fin de brindar asesoría y acompañamiento en la metodología para la formulación de planes de mejoramiento, garantizando la debida independencia y objetividad, evitando su participación de forma directa en los actos de la administración, emitiendo opiniones en términos de asesoramiento o recomendación en el tema que atañe al predio El mediecito La Selva, las cuales no revistaran de obligatoriedad en la decisión que adopte la   Dirección de Asuntos Étnicos y la Subdirección de  Acceso a Tierras en Zonas Focalizadas.
Es pertinente señalar, que las actividades que se desarrollan en el marco de los roles de las Oficinas de Control Interno, no deben entenderse como actos de aprobación o refrendación por parte de las unidades de control interno ya que se estaría afectando su independencia y objetividad (Ley 87 de 1993). Por tanto, debe entenderse que el control interno es responsabilidad directa de los líderes de procesos o los delegados para la entrega de la información, de acuerdo con la política de operación establecida por la Agencia Nacional de Tierras.   Cabe señalar que, la funciones de las Oficinas de Control Interno tienen un carácter eminentemente asesor, sin un componente operativo distinto del que lógicamente se requiere para formar un juicio sobre la materia que se esté analizando. 
La acción de mejora continua presentó incumplimiento según la fecha establecida para su cierre, a saber, 30/08/2019, toda vez que, no se evidenció la solicitud al Ministerio Público y al Ministerio del Interior, para acompañamiento en los diálogos entre la comunidad indígena y campesinos  que conlleve a establecer una solución concertada integral y definitiva.
La Oficina de Control Interno reitera a la   Dirección de Asuntos Étnicos y la Subdirección de  Acceso a Tierras en Zonas Focalizadas la necesidad de adelantar las actividades pertinentes que conlleven al establecimiento de acciones de mejora, que den tratamiento de fondo a la problemática presentada por las 13 familias beneficiarias del predio el Mediecito La Selva.</t>
    </r>
  </si>
  <si>
    <r>
      <rPr>
        <b/>
        <sz val="11"/>
        <color theme="1"/>
        <rFont val="Arial Narrow"/>
        <family val="2"/>
      </rPr>
      <t xml:space="preserve">22/10/2020. </t>
    </r>
    <r>
      <rPr>
        <sz val="11"/>
        <color theme="1"/>
        <rFont val="Arial Narrow"/>
        <family val="2"/>
      </rPr>
      <t xml:space="preserve"> La Subdirección de Asuntos Étnicos indicó que, está adelantando las gestiones pertinentes en aras de gestionar los procedimientos en el Marco del Decreto 2333 del 2014.
La acción de mejora se encuentra en términos para su ejecución, siendo diciembre del 2020 el mes establecido para su finalización.  No obstante, es preciso indicar que la acción inició su ejecución en el mes de febrero de 2020, sin darse conocer a esta Jefatura avances de gestión documentados que permitan establecer el porcentaje de avance frente a la unidad de medida establecida, a saber, acto administrativo expedido.</t>
    </r>
  </si>
  <si>
    <r>
      <rPr>
        <b/>
        <sz val="11"/>
        <color theme="1"/>
        <rFont val="Arial Narrow"/>
        <family val="2"/>
      </rPr>
      <t xml:space="preserve">22/10/2020. </t>
    </r>
    <r>
      <rPr>
        <sz val="11"/>
        <color theme="1"/>
        <rFont val="Arial Narrow"/>
        <family val="2"/>
      </rPr>
      <t xml:space="preserve">Se observó el documento ACCTI-I-015 ELABORACIÓN DEL ESTUDIO SOCIOECONÓMICO, JURÍDICO Y DE TENENCIA DE TIERRAS - ESEJTT, versión 1 del 07/10/2020, el cual  es un instructivo para la elaboración del informe “Estudio Socioeconómico, Jurídico y de Tenencia de Tierras – ESEJTT” que se realiza para el procedimiento de legalización de tierras a comunidades indígenas. El objetivo de este documento es orientar a las y los profesionales para que puedan organizar la información (recogida en campo u obtenida a través de fuentes secundarias) de tal manera que se otorguen los datos precisos y los conceptos técnicos necesarios para determinar si procede la formalización del título colectivo.
Así mismo, se observó el listado de asistencia a la socialización del documento a 19 colaborares pertenecientes a la DAE, SAE y SUBDAE. La actividad tuvo como objetivo Presentar los instructivos de Informe Técnico de Visita y el instructivo de Estudio socioeconómico, jurídico y de tenencia de tierras, construidos por el equipo socio agroambiental, validados y complementados con los equipos jurídicos de Titulación Colectiva de comunidades negras; Constitución y Ampliación de resguardos indígenas, así como por los colaboradores de las UGT.
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
La Oficina de Control Interno consultó el sistema integrado gestión, observando que el documento no se encuentra publicado en la intranet, para lo cual se recomienda a la Dirección que adelante las gestiones correspondientes con la Oficina de Planeación a fin de garantizar su publicación.  Por otra parte, recomienda que el documento sea remitido de forma masiva a los colaboradores de la Agencia vía correo electrónico institucional.
</t>
    </r>
  </si>
  <si>
    <r>
      <rPr>
        <b/>
        <sz val="11"/>
        <color theme="1"/>
        <rFont val="Arial Narrow"/>
        <family val="2"/>
      </rPr>
      <t xml:space="preserve">22/10/2020. </t>
    </r>
    <r>
      <rPr>
        <sz val="11"/>
        <color theme="1"/>
        <rFont val="Arial Narrow"/>
        <family val="2"/>
      </rPr>
      <t xml:space="preserve"> La Dirección de Asuntos Étnicos suministró el documento "INFORME REVISIÓN PREDIOS DEL FONDO NACIONAL DE TIERRAS CON DESTINACIÓN PARA COMUNIDADES ÉTNICAS", el cual indica que en este momento la Agencia Nacional de Tierras se encuentra en proceso de identificar los predios que pertenecer a las Comunidades Negras dentro del Fondo, por este motivo inicio el proceso con las siguientes actividades:
1. Revisión de cada folio de matrícula para asociarle cédula catastral.
2. Ubicación espacial de cada cédula catastral.
3. Verificación predios Fondo vs Base Geográfica Étnicos.
4. Revisión de cada Acto Administrativo de los 25 departamento que hacen parte del Fondo para verificar si los predios han sido adjudicados y no han sido inscritos en la SNR (Aplicativo Heródoto).
5. Revisión de expedientes digitales subidos a la plataforma Orfeo (102 para el departamento del Cauca y Valle del Cauca)
6. Revisión de cada Folio de Matricula y Cédula Catastral en la plataforma Orfeo.
7. Revisión Matriz de Conflictos (entregada por Mesas).
8. Revisión Matriz Plan de Atención 2020.
En el Fondo de Tierras reposan 466 registros de predios distribuidos en 25 departamentos de Colombia.  Los predios se encuentran distribuidos así, según la titularidad en la Superintendencia de Notariado y Registro: INCORA (1), INCODER (24), ANT (437) Y Sin Identificar (4).
De los 466 registros se logró asociar cédula catastral y espacializar información geográfica así: Cedula Catastral: Identificado (431), Sin Identificar (35), Espacializado (364) y Sin espacializar (104).  La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228 predios a comunidades étnicas correspondiente al 49%, clasificados de la siguiente manera: Plan de acción 2020 (31), plan de atención 2019 (3), Acto Administrativo (17), Radicados (11), Matriz de Conflicto CRIC (2) y Espacialmente (164)
Se revisó la información de los expedientes digitales subidos a la plataforma Orfeo, donde se encontraron 11 radicados de los predios Toledo, La Merced, Puerto Nuevo, El Jardín, Esperanza, Parcela 1,  Chopiloma - Cusiyaco, Vado, Villanueva, La Pradera y Sin Dirección Parcela 14 Piedra Escrita.
Se revisó la matriz del plan de atención de 2020 y 2019, dando como resultado 34 Predios del FNT relacionados a los casos priorizados en el Plan de Atención 2020 y 2019.
164 predios se relacionaron espacialmente a comunidades étnicas.
Dentro del Fondo se encuentran predios disputa por comunidades étnicas, los cuales se relacionan, La Estrella y La Palma-Las Juntas--Las Delicias.
Al revisar la Matriz del Fondo, se identificó 17 predios que hacen parte de actos administrativos y a la fecha no se han registrado en la SNR.
La acción de mejora se encuentra en términos para su ejecución, siendo diciembre del 2020 la fecha establecida para su cierre. Es preciso indicar que se allegó un informe sobre la gestión adelanta, sin embargo este no precisa el avance sobre los 158 predios objeto de análisis.
La Oficina de Control Interno, solicita se allegue, para el próximo seguimiento a realizar en enero del 2021, la datos de predios del Fondo Nacional de Tierras, estableciendo cuales son los predios que se han intervenido.</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</si>
  <si>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Así como, no se han allegado evidencias que denoten el avance de actualización de los procedimientos CCTI-P-008 correspondiente a Constitución, ampliación, saneamiento o reestructuración de resguardos indígenas y ACCTI-P-010 correspondiente a Compra directa de predios (adquisición de predios)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</si>
  <si>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la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el inicio de la acción de mejora fue el mes de marzo y las solicitudes de concepto jurídico datan a partir del mes de mayo.  sí como, no se han allegado evidencias que denoten el avance de actualización del  procedimiento  CCTI-P-008 correspondiente a Constitución, ampliación, saneamiento o reestructuración de resguardos indígenas.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</si>
  <si>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28/08/2020. </t>
    </r>
    <r>
      <rPr>
        <sz val="11"/>
        <color theme="1"/>
        <rFont val="Arial Narrow"/>
        <family val="2"/>
      </rPr>
      <t xml:space="preserve">En concordancia con lo aprobado por el Comité Institucional de Coordinación de Control Interno en sesión del 27/08/2020, respecto a la solicitud de modificación allegada a través de memorando 20205000116343 del 23/06/2020,  esta Jefatura procedió ajustar la matriz de plan de mejoramiento institucional, realizando el cambio de estado de la acción de mejora AMC-390 a “incumplida”, toda vez que, el Comité no aprobó la solicitud de ampliación de fecha de ejecución.
</t>
    </r>
    <r>
      <rPr>
        <b/>
        <sz val="11"/>
        <color theme="1"/>
        <rFont val="Arial Narrow"/>
        <family val="2"/>
      </rPr>
      <t xml:space="preserve">22/10/2020. </t>
    </r>
    <r>
      <rPr>
        <sz val="11"/>
        <color theme="1"/>
        <rFont val="Arial Narrow"/>
        <family val="2"/>
      </rPr>
      <t>La Dirección de Asuntos Étnicos informó que,  se está revisando el hallazgo para solicitar la reformulación correspondiente a la acción de mejora. A pesar de que se sugiere la reformulación de la acción de mejora, está actividad es articulada con las instancias representativas de las Comunidades Indígenas.
La acción de mejora presentó incumplimiento, toda vez que, no se evidenció el acta de concertación con la CNTI de los criterios de priorización y socialización del plan de atención, durante la primera sesión de la vigencia 2020. 
La Oficina de Control Interno, solicita se adelante nuevamente el análisis de la causa a raíz a fin de determinar la acción de mejora que dará tratamiento a lo observado por la CGR en cuanto a la priorización y focalización para la constitución, ampliación, saneamiento o reestructuración de resguardos indígenas.</t>
    </r>
  </si>
  <si>
    <r>
      <rPr>
        <b/>
        <sz val="11"/>
        <color theme="1"/>
        <rFont val="Arial Narrow"/>
        <family val="2"/>
      </rPr>
      <t>22/10/2020.</t>
    </r>
    <r>
      <rPr>
        <sz val="11"/>
        <color theme="1"/>
        <rFont val="Arial Narrow"/>
        <family val="2"/>
      </rPr>
      <t xml:space="preserve"> Se observó el documento "INFORME SOBRE LOS PROCESOS DE CLARIFICACIÓN DE LA VIGENCIA LEGAL DE LOS TÍTULOS DE ORIGEN COLONIAL INCLUIDOS EN EL PLAN DE ATENCIÓN DE LA VIGENCIA 2020 EN LA SUBDIRECCIÓN DE ASUNTOS ÉTNICOS DE LA ANT", el cual contiene la gestión adelantada por la ANT, en cuanto a los acercamientos con la Defensoría del Pueblo a nivel nacional, la Procuraduría General de la Nación y el Ministerio del Interior, para adelantar, transversalmente, acciones de solución de conflictos que faciliten el buen desarrollo de las actuaciones ordenadas, y permitan la participación plural de todos los actores interesados, para la CLARIFICACIÓN Y REESTRUCTURACIÓN RI YAGUARA DE CHAPARRAL TOLIMA, CAÑAMOMO LOMAPRIETA. Respecto a la  CLARIFICACIÓN Y REESTRUCTURACIÓN  RI MOKANÁ, indica que la ANT incluyó el proceso de clarificación del Resguardo Indígena Mokaná de Tubará dentro del Plan de Atención de la vigencia 2020, y tiene las siguientes actividades pendientes, con el fin de dar cumplimiento a la orden judicial:
1) Realizar un análisis jurisprudencial exhaustivo de las Sentencias T-530 de 2016 y T-522 de 2016 con el fin de identificar las reglas jurídicamente aplicables a los casos de clarificación de la vigencia legal de los títulos de origen Colonial.
2) Establecer una reunión con el equipo social de la Subdirección de Asuntos Étnicos de la ANT, con el fin de establecer un plan de trabajo social para el abordaje del caso del RI de Mokaná.
3) Una vez se profiera el Decreto que reglamente el procedimiento de clarificación de la vigencia legal de los títulos de origen colonial, se procederá a establecer un plan de trabajo con fases y este será socializado con el RI de Mokaná.
4) Sin embargo, se efectuará visita previa al R.I. de Mokaná del 21 al 24 de septiembre del presente año, con el fin de concertar con la comunidad metodología de trabajo para dar cumplimiento a la sentencia.
En atención a los avances de gestión y evidencias suministradas, la acción de mejora presentó cumplimiento, toda vez que, se evidenció la elaboración de 2 Informes cuatrimestrales de seguimiento de los tres casos.
</t>
    </r>
  </si>
  <si>
    <r>
      <rPr>
        <b/>
        <sz val="11"/>
        <color theme="1"/>
        <rFont val="Arial Narrow"/>
        <family val="2"/>
      </rPr>
      <t xml:space="preserve">19/10/2020. </t>
    </r>
    <r>
      <rPr>
        <sz val="11"/>
        <color theme="1"/>
        <rFont val="Arial Narrow"/>
        <family val="2"/>
      </rPr>
      <t xml:space="preserve">Se observó memorando 20202000173463 del 19/08/2020 remitido por la DOSP   a los Directores de Gestión Jurídica de Tierras,  Acceso a Tierras y de Asuntos Étnicos, mediante el cual se da a conocer el Diagnóstico estado actual de Sistema Integrado de Tierras.  Respecto al componente étnico el memorando en cuestión indica que, la Dirección de Asuntos Étnico cuenta con un total de 6 sistemas y/o flujos o módulos, así:
</t>
    </r>
    <r>
      <rPr>
        <b/>
        <sz val="11"/>
        <color theme="1"/>
        <rFont val="Arial Narrow"/>
        <family val="2"/>
      </rPr>
      <t>Decreto 2333 - Pretensión a territorios Ancestrales,</t>
    </r>
    <r>
      <rPr>
        <sz val="11"/>
        <color theme="1"/>
        <rFont val="Arial Narrow"/>
        <family val="2"/>
      </rPr>
      <t xml:space="preserve">  Funcionalidad que apoya al proceso de protección de las tierras y territorios ocupados o poseídos ancestralmente y/o tradicionalmente por los pueblos indígenas.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1071 - Titulación colectiva a comunidades Étnicas.  </t>
    </r>
    <r>
      <rPr>
        <sz val="11"/>
        <color theme="1"/>
        <rFont val="Arial Narrow"/>
        <family val="2"/>
      </rPr>
      <t xml:space="preserve">Funcionalidad que permite el seguimiento de las actividades necesarias para constituir, ampliar, sanear o reestructurar resguardos, en beneficio de las comunidades indígenas, para su adecuado asentamiento y desarrollo, con la finalidad de preservar sus usos y costumbres y el mejoramiento de la calidad de vida de sus integrantes.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Decreto 1066 - Titulación colectiva a comunidades Negras. </t>
    </r>
    <r>
      <rPr>
        <sz val="11"/>
        <color theme="1"/>
        <rFont val="Arial Narrow"/>
        <family val="2"/>
      </rPr>
      <t xml:space="preserve"> Funcionalidad que permite la gestión del procedimiento de titulación colectiva a comunidades negras facilitando su adecuado asentamiento y desarrollo étnico, de conformidad con sus prácticas tradicionales de producción.  Se encuentra implementado en el SIT, no está en uso, se programó capacitación con la Subdirección de Asuntos Étnicos para la cuarta semana de agosto, con el fin de garantizar el uso y apropiación de la funcionalidad para su posterior estabilización y maduración.
</t>
    </r>
    <r>
      <rPr>
        <b/>
        <sz val="11"/>
        <color theme="1"/>
        <rFont val="Arial Narrow"/>
        <family val="2"/>
      </rPr>
      <t xml:space="preserve">Compra directa de predios - Adquisición de predios para comunidades Étnicas. </t>
    </r>
    <r>
      <rPr>
        <sz val="11"/>
        <color theme="1"/>
        <rFont val="Arial Narrow"/>
        <family val="2"/>
      </rPr>
      <t xml:space="preserve"> Funcionalidad que permite la registro y seguimiento de las actividades asociadas al proceso de adquisición de predios para comunidades étnicas.  No cuenta con sistema de información, se cuenta con estimación de esfuerzo de alto nivel requerido para su implementación, se requiere la construcción del sistema, a espera de la priorización y asignación de recursos para dar inicio al levantamiento de requerimientos.
Iniciativas comunitarias - Gestión de iniciativas comunitarias con enfoque diferencial Étnico.  Funcionalidad que permite la registro y seguimiento de las actividades asociadas al proceso de gestión de iniciativas comunitarias con enfoque diferencial étnico.  No cuenta con sistema de información, se cuenta con estimación de esfuerzo de alto nivel requerido para su implementación, se requiere la construcción del sistema, a espera de la priorización y asignación de recursos para dar inicio al levantamiento de requerimientos.
</t>
    </r>
    <r>
      <rPr>
        <b/>
        <sz val="11"/>
        <color theme="1"/>
        <rFont val="Arial Narrow"/>
        <family val="2"/>
      </rPr>
      <t xml:space="preserve">Heródoto. </t>
    </r>
    <r>
      <rPr>
        <sz val="11"/>
        <color theme="1"/>
        <rFont val="Arial Narrow"/>
        <family val="2"/>
      </rPr>
      <t xml:space="preserve">  Sistema que permite el registro de los seguimientos realizados a los expedientes de los procesos que se llevan en la Dirección de Asuntos Étnicos.   Cuenta con sistema desarrollado desde la DAE y se encuentra operativo, requieren análisis detallado para determinar el esfuerzo requerido para su reemplazo y migración de información al SIT.
Así mismo, dicho memorando indica la realización de mesas de trabajo de priorización en el mes de agosto, a fin de profundizar el análisis y definir el plan de trabajo para el mejoramiento de la cobertura de los sistemas de información de la Agencia e identificar los frentes que requieren actualmente la mayor atención, como segunda medida, realizar estimaciones de alto nivel en estos frentes, para finalmente cuantificar los recursos requeridos en el mediano plazo, y teniendo en cuenta que los recursos con que cuenta la SSIT son limitados, acordar el apoyo en términos de recursos y presupuesto por parte de las áreas.
En concordancia con lo anterior, se remitió la priorización de 11 sistemas de información, a saber, Baldíos persona natural – 902, Restitución,  Baldíos persona natural – 160, Administración de predios baldíos,  Limitaciones a la propiedad, Aura Portal,  Registro de inmuebles rurales. RIR, Seguimiento B D SQL, Hojas de vida baldíos persona natural y Titulación de baldíos EDP.
Finalmente, se allegó el memorando 20205000198293 del 10/09/2020, el cual establece las acciones especificas adelantas y pendientes con corte al 27/08/2020, en cuento a los sistemas Decreto 2333 - Pretensión a territorios Ancestrales,  Decreto 1071 - Titulación colectiva a comunidades Étnicas y Decreto 1066 – Titulación colectiva a comunidades Negras.
</t>
    </r>
    <r>
      <rPr>
        <b/>
        <sz val="11"/>
        <color theme="1"/>
        <rFont val="Arial Narrow"/>
        <family val="2"/>
      </rPr>
      <t>22/10/2020.</t>
    </r>
    <r>
      <rPr>
        <sz val="11"/>
        <color theme="1"/>
        <rFont val="Arial Narrow"/>
        <family val="2"/>
      </rPr>
      <t xml:space="preserve"> La Dirección de Asuntos Étnicos remitió a la Oficina de Control Interno mediante memorando 20205000213163 del 24/09/2020 la solicitud reformulación acción de mejora AMC-393 Hallazgo 16 Plan de Mejoramiento.  Respecto a lo anterior, es preciso mencionar que el análisis y aprobación de las eventualidades presentadas en las acciones de mejora son del resorte del Comité Institucional de Control Interno, para lo cual, una vez finalizado el actual seguimiento al plan de mejoramiento institucional, adelantara de la mano de la Dirección las correspondientes mesas de trabajo a fin de brindar la asesoría y acompañamiento en la metodología para la formulación de planes de mejoramiento. Una vez la Dependencias haya definido la acción a presentar al Comité, su solicitud será incluida en la siguiente sesión a realizarse.  Es preciso indicar que, el Comité se reúne obligatoriamente 2 veces al año, y extraordinariamente cuando la Directora General, quien lo precede, lo solicita.  Sin embargo, esta Jefatura pondrá en conocimiento las solicitudes a bien que se evalué la programación de una sesión.   
En este orden de ideas y hasta tanto el Comité no analice y apruebe la solicitud de modificación, la acción de mejora ostentara el estado evidenciado en el último seguimiento que fue objeto de valoración, a saber incumplida.</t>
    </r>
  </si>
  <si>
    <r>
      <rPr>
        <b/>
        <sz val="11"/>
        <color theme="1"/>
        <rFont val="Arial Narrow"/>
        <family val="2"/>
      </rPr>
      <t xml:space="preserve">22/10/2020.  </t>
    </r>
    <r>
      <rPr>
        <sz val="11"/>
        <color theme="1"/>
        <rFont val="Arial Narrow"/>
        <family val="2"/>
      </rPr>
      <t xml:space="preserve">La Dirección de Asuntos Étnicos informó que, se realizó una mesa técnica entre las personas encargadas del manejo de los elementos del Sistema Integrado de Gestión de la DAE y la líder de Adquisición de Predios, en la cual se analizaron las respuestas recibidas.   Respecto a lo enunciado,  esta Jefatura observó las siguientes respuestas emitidas por:  
</t>
    </r>
    <r>
      <rPr>
        <b/>
        <sz val="11"/>
        <color theme="1"/>
        <rFont val="Arial Narrow"/>
        <family val="2"/>
      </rPr>
      <t>Director Acceso a Tierras mediante memorando 20204000220723 del 01/10/2020</t>
    </r>
    <r>
      <rPr>
        <sz val="11"/>
        <color theme="1"/>
        <rFont val="Arial Narrow"/>
        <family val="2"/>
      </rPr>
      <t xml:space="preserve">, en el cual manifiesta que el registro del predio en el fondo de tierras para la reforma rural integral, podría realizarse una vez se realice el efectivo pago del predio al comprador.
</t>
    </r>
    <r>
      <rPr>
        <b/>
        <sz val="11"/>
        <color theme="1"/>
        <rFont val="Arial Narrow"/>
        <family val="2"/>
      </rPr>
      <t>Jefe Oficina Jurídica a través de memorando 20201030210533 del 22/09/2020</t>
    </r>
    <r>
      <rPr>
        <sz val="11"/>
        <color theme="1"/>
        <rFont val="Arial Narrow"/>
        <family val="2"/>
      </rPr>
      <t xml:space="preserve">, la cual considera que, salvo mejor criterio, el registro contable de los predios y/o mejoras adquiridas, debe hacerse inmediatamente después de registrada la escritura de compraventa en la Oficina de Registro de Instrumentos Públicos, independiente de si los bienes han sido entregados o no a los beneficiarios, en razón a que tales bienes se convierten en activos de la Agencia y como tal deben reflejarse en sus estados financieros, de los cuales saldrán solo cuando se lleve a cabo el respectivo procedimiento de dotación de tierras a la comunidad étnica beneficiaria o la adjudicación de tales bienes a los sujetos a favor de quienes se realizó la compra directa de los mismos.
</t>
    </r>
    <r>
      <rPr>
        <b/>
        <sz val="11"/>
        <color theme="1"/>
        <rFont val="Arial Narrow"/>
        <family val="2"/>
      </rPr>
      <t>Subdirector de Administración de Tierras de la Nación mediante memorando 20204300217373 del 29/09/2020</t>
    </r>
    <r>
      <rPr>
        <sz val="11"/>
        <color theme="1"/>
        <rFont val="Arial Narrow"/>
        <family val="2"/>
      </rPr>
      <t xml:space="preserve">, quien indicó que Resultado de la actividad 24 del procedimiento y una vez el predio se encuentre
con titularidad de la Agencia Nacional de Tierras en el folio de matrícula inmobiliaria correspondiente, deberán solicitar a la Subdirección de Administración de Tierras de la Nación el registro o ingreso en el Fondo de Tierras para la Reforma Rural Integral, adjuntando la siguiente documentación: Copia simple de la escritura pública de compra venta y Folio Matrícula inmobiliaria con titularidad de la Agencia Nacional de Tierras.  Verificada la titularidad del bien y conforme a los procedimientos establecidos, la
Subdirección de Administración de Tierras de la Nación realizará la incorporación al inventario del Fondo de Tierras para la Reforma Rural Integral.  Posterior a la ejecución de la Actividad 25, la cual indica: “Recibir y entregar materialmente el predio”, deberán remitir a la Subdirección de Administración de Tierras de la Nación, copia del formato diligenciado ACCTI-F-024 “ACTA DE RECIBO Y ENTREGA MATERIAL DEL PREDIO”, con el fin de llevar el control de la ocupación de los bienes ingresados al Fondo de Tierras y para efectos de administración, conforme a las funciones asignadas.
Por otra parte, se observó el acta del 01/10/2020, cuyo objeto fue el análisis de las respuestas recibidas en relación con la pertinencia y oportunidad del registro de los predios adquiridos con destino a las comunidades étnicas, establecido en el procedimiento ACCTI-P-010.  Quedando como compromisos la Reiterar la solicitud efectuada a la Subdirección Administrativa y Financiera, informándole sobre el resultado del análisis efectuado a las respuestas dadas por las otras dependencias
y las implicaciones que tendría no conocer su posición,  Elaborar la propuesta de modificación del procedimiento, Realizar reunión con la Oficina de Planeación, como responsable por el Sistema Integrado de Gestión, para la modificación formal del procedimiento y De acuerdo con los resultados de la reunión, proceder a solicitar formalmente la modificación del procedimiento.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
</t>
    </r>
  </si>
  <si>
    <r>
      <rPr>
        <b/>
        <sz val="11"/>
        <color theme="1"/>
        <rFont val="Arial Narrow"/>
        <family val="2"/>
      </rPr>
      <t>28/08/2020.</t>
    </r>
    <r>
      <rPr>
        <sz val="11"/>
        <color theme="1"/>
        <rFont val="Arial Narrow"/>
        <family val="2"/>
      </rPr>
      <t xml:space="preserve"> El Comité Institucional de Coordinación de Control Interno - CICCI en sesión del 27/08/2020, analizó la solicitud realizada por la Dirección de Acceso a Tierras a través correo electrónico del  21/08/2020 en cuanto a la necesidad de reformular la acción de mejora AME-370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AME-409 y AME-441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Así mismo, hace llamado al cumplimiento oportuno de la acción AME-409, toda vez que, mediante esta acción esta gestionando las desviaciones observadas en el Hallazgo 1 de la Auditoría Financiera vigencia fiscal 2018 (AME370)</t>
    </r>
  </si>
  <si>
    <r>
      <rPr>
        <b/>
        <sz val="11"/>
        <color theme="1"/>
        <rFont val="Arial Narrow"/>
        <family val="2"/>
      </rPr>
      <t>22/10/2020.</t>
    </r>
    <r>
      <rPr>
        <sz val="11"/>
        <color theme="1"/>
        <rFont val="Arial Narrow"/>
        <family val="2"/>
      </rPr>
      <t xml:space="preserve"> La acción de mejora se encuentra en términos para su ejecución, siendo diciembre del 2020 el mes establecido para su cierre, sin embargo, no se allegaron avances gestión documentados que permitan establecer el avance de su implementación de acuerdo a la planificado.</t>
    </r>
  </si>
  <si>
    <r>
      <rPr>
        <b/>
        <sz val="11"/>
        <color theme="1"/>
        <rFont val="Arial Narrow"/>
        <family val="2"/>
      </rPr>
      <t>22/10/2020.</t>
    </r>
    <r>
      <rPr>
        <sz val="11"/>
        <color theme="1"/>
        <rFont val="Arial Narrow"/>
        <family val="2"/>
      </rPr>
      <t xml:space="preserve"> La Dirección de Acceso a Tierras indicó que, durante el seguimiento, pude ver que los hallazgos AME-408, AME-409, AME-423 y AME-424, son dados a la Dirección de Asuntos Étnicos, por incumplimiento al procedimiento, por lo que se espera que sean ellos quienes propongan las acciones y actividades de mejora, para subsanar lo observado. Si es el caso desde la Dirección de Acceso a Tierras, puede solicitar el apoyo. Por ello, creo que es necesario solicitar el ajuste al responsable de las mismas.
</t>
    </r>
    <r>
      <rPr>
        <b/>
        <sz val="11"/>
        <color theme="1"/>
        <rFont val="Arial Narrow"/>
        <family val="2"/>
      </rPr>
      <t>22/10/2020.</t>
    </r>
    <r>
      <rPr>
        <sz val="11"/>
        <color theme="1"/>
        <rFont val="Arial Narrow"/>
        <family val="2"/>
      </rPr>
      <t xml:space="preserve"> La Dirección de Asuntos Étnicos informó que, esta actividad vence en diciembre de 2020, no obstante al análisis realizado en la actividad anterior para definir el ajuste del procedimiento ACTI-P-010 Compra directa, se está a la espera del concepto jurídico por parte de la Oficina Jurídica según lo expuesto en la AMC381.
Respecto a los avances reportados por las Dependencias responsables de ejecución, esta Jefatura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diciembre del 2020 la fecha establecida para su cierre.  No obstante, es preciso indicar que, su ejecución inicio en el mes de agosto y no se han allegado avances puntales sobre el ajuste el procedimiento ACCTI-P-010-Compra Directa de Predio.
La Oficina de Control Interno, reitera la importancia de definir una única dependencia como responsable de la ejecución, a fin que lidere su gestión, compile y reporte los avances de las dependencias de apoyo.   Lo anterior, busca prevenir el riesgo de incumplimiento de la acción, toda vez que, se definió como responsables Dirección de Acceso a Tierras y Dirección de Asuntos Étnicos. </t>
    </r>
  </si>
  <si>
    <r>
      <rPr>
        <b/>
        <sz val="11"/>
        <color theme="1"/>
        <rFont val="Arial Narrow"/>
        <family val="2"/>
      </rPr>
      <t xml:space="preserve">22/10/2020. </t>
    </r>
    <r>
      <rPr>
        <sz val="11"/>
        <color theme="1"/>
        <rFont val="Arial Narrow"/>
        <family val="2"/>
      </rPr>
      <t>La Dirección de Asuntos Étnicos informó que, para continuar con el ajuste de los procedimientos es necesario la respuesta del concepto jurídico solicitado con memorando 20205000130943 del 30/06/2020, motivo por el cual se anexa las reiteraciones de esta solicitud elevadas el 03/sept/2020 y 06/oct/2020 a la Oficina Jurídica en la evidencia AMC381 Hallazgo 05.
Respecto a lo enunciado, se observó correos electrónicos del 03/09/2020  y 07/10/2020 remitidos a la Oficina Jurídica a fin de conocer el estado de solicitud de concepto técnico elevado por la Dirección de Asuntos Étnicos mediante memorandos 20205000130943 del 19/05/2020 y 20205000130943 del 30/06/2020.
La acción de mejora se encuentra en términos para su ejecución, siendo noviembre del 2020 la fecha establecida para su cierre.  No obstante, es preciso indicar que, el inicio de la acción de mejora fue el mes de agosto, sin  allegarse avances puntales sobre el ajuste del procedimiento  ACCTI-P-010-Compra Directa de Predio.
La Oficina de Control Interno, recomienda realizar acercamientos con la Oficina Jurídica mediante medios diferentes al correo electrónico y Orfeo, a fin de establecer las limitantes para no dar respuesta a los requerimientos de concepto jurídico y así, definir un plan de trabajo que conlleve al cumplimiento oportuno de la acción planteada.</t>
    </r>
  </si>
  <si>
    <r>
      <rPr>
        <b/>
        <sz val="11"/>
        <color theme="1"/>
        <rFont val="Arial Narrow"/>
        <family val="2"/>
      </rPr>
      <t xml:space="preserve">22/10/2020. </t>
    </r>
    <r>
      <rPr>
        <sz val="11"/>
        <color theme="1"/>
        <rFont val="Arial Narrow"/>
        <family val="2"/>
      </rPr>
      <t xml:space="preserve">Se observó matriz en Excel del equipo de adquisiciones de predios de la Dirección de Asuntos Étnicos, la cual contiene la siguiente información:
Relación de solicitud de ofertas de predios recibidas para el periodo de mayo a agosto, a saber, 559.
Compra de predios  completos  para el periodo de mayo a agosto, a saber, 63.
Medición del indicador ACCTI-COR-6 para el periodo de enero a abril del 2020, con u resultado del 11%, observándose que Se toma el dato del indicador como el número de revisiones efectuadas durante el período, toda vez que el trabajo se concentra en la revisión de expedientes nuevos, expedientes identificados que corresponden a otras vigencias (rezago) y respuestas que requieren nueva revisión de los expedientes.
La acción de  mejora continua se encuentra en términos para su ejecución, siendo el mes de noviembre de 2020 el establecido para su cierre.  Respecto al reporte de gestión y evidencias suministradas, la acción no presentó avance en atención a la unidad de medida establecida, a saber, informe mensual  de verificación a las ofertas recibidas en el período, a fin de garantizar que han sido valoradas y dado curso de acuerdo con el procedimiento.
</t>
    </r>
  </si>
  <si>
    <r>
      <rPr>
        <b/>
        <sz val="11"/>
        <color theme="1"/>
        <rFont val="Arial Narrow"/>
        <family val="2"/>
      </rPr>
      <t>21/10/2020.</t>
    </r>
    <r>
      <rPr>
        <sz val="11"/>
        <color theme="1"/>
        <rFont val="Arial Narrow"/>
        <family val="2"/>
      </rPr>
      <t xml:space="preserve"> La Subdirección de Administración de Tierras  informó que, elevó requerimiento al IGAC  con el objeto de indagar cual es el procedimiento para avanzar en la actualización catastral. Resultado de esta gestión el IGAC  dio respuesta  informando que la Agencia Nacional de Tierras no tiene competencia para adelantar dicha actualización catastral si no la Alcaldía de Cartagena por ser de su competencia, razón por la que se adjunta informe del reporte y la respuesta generada por el IGAC.  Respecto a lo enunciado, se observó el comunicado del IGAC el indica que,
(...) </t>
    </r>
    <r>
      <rPr>
        <i/>
        <sz val="11"/>
        <color theme="1"/>
        <rFont val="Arial Narrow"/>
        <family val="2"/>
      </rPr>
      <t>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Finalmente, el citado artículo 2.2.2.2.2 del Decreto 1170 de 2015 otorga la posibilidad de actualizar la
información de un área geográfica, no siendo obligatorio adelantar levantamiento catastral en la totalidad
de los inmuebles que la conforman, sin embargo, esto no se traduce en que el estudio económico deba
realizarse en parte del territorio</t>
    </r>
    <r>
      <rPr>
        <sz val="11"/>
        <color theme="1"/>
        <rFont val="Arial Narrow"/>
        <family val="2"/>
      </rPr>
      <t>. (...)
Respecto a la solicitud de dar por cumplida la actividad en torno a la respuesta dada por el IGAC, es preciso indicar que, esta Jefatura lleva a cabo su evaluación a partir del análisis de los avances de gestión y evidencias suministrada frente al hallazgo y la acción de mejora establecida,  junto a sus componentes ( unidad de medida, cantidad y  periodo).  En este orden de ideas, esta Jefatura no podría dar por ejecutada la acción toda vez que no evidenció  los 4 informes de las gestiones adelantas con el Instituto Geográfico Agustín Codazzi (IGAC), tendientes a determinar la ruta de acción que posibilite la realización de la actualización catastral de los predios de las Islas del Rosario y San Bernardo, por las autoridades competentes.
La Oficina de Control Interno, recomienda a la dependencia responsable de ejecución realice el análisis correspondiente y se eleve su solicitud de eventualidad al Comité Institucional de Coordinación de Control Interno, ente encargado de analizar y aprobar las reformulaciones, modificaciones y/o eliminaciones de las acciones de mejora al Sistema de Control Interno.  Dicha solicitud debe ser realizada mediante memorando, contener la justificación del caso, incluyendo las nuevas acciones de mejora a implementar y/o de ser el caso solicitando la eliminación de la vigente; el memorando deberá allegarse a la Oficina de Control Interno, a fin de realizar las validaciones correspondientes antes de presentarse a Comité.
La acción de mejora se encuentra en términos para su ejecución según su planificación, se sugiere adelantar oportunamente las actividades a fin de comunicar las eventualidades presentadas, para ser puestas a consideración del CICCI.</t>
    </r>
  </si>
  <si>
    <r>
      <rPr>
        <b/>
        <sz val="11"/>
        <rFont val="Arial Narrow"/>
        <family val="2"/>
      </rPr>
      <t xml:space="preserve">14/07/2020. </t>
    </r>
    <r>
      <rPr>
        <sz val="11"/>
        <rFont val="Arial Narrow"/>
        <family val="2"/>
      </rPr>
      <t>Se analizaron 88 documentos suministrados de los cuales 18 presentaron error y no se pudo acceder a su contenido.   A continuación, se relacionan las 70 resoluciones observadas: 19475, 19474, 19327, 20012, 19323, 19468, 20310, 19324, 19469, 19325, 20015, 19478, 19472, 19483, 19331, 19471, 19470, 19476, 19473, 19276, 19275, 19282, 19328, 19330, 19284, 19326, 19333, 19278, 19332, 1469, 1470, 1471, 1472, 1479, 1480, 1481, 1482, 1486, 19277, 19272, 19273, 19274, 19283, 19285, 19318, 19329, 19334, 19335, 19467, 19481, 19482, 20011, 20013, 20014, 20020, 20292, 20300, 20301, 20302, 20303, 20304, 20305, 20306, 20307, 20308, 20309, 20813, 20876 y 20878. Los actos administrativos relacionada anteriormente fueron elaborados en los meses de diciembre 2019 y marzo del 2020.
Igualmente, se allegó la base de datos "plan de intervención segundo semestre 2020 adjudicación", la cual contiene información relaciona con 101 expediente de predios en intervención Convenio 784 corte a junio de 2020. Sin embargo, los expedientes no guardan relación con los actos administrativos suministrado.
Por otra parte, la Dirección de Acceso a Tierras suministró el documento "JUSTIFICACIÓN POR NO CUMPLIMIENTO DE METAS PLAN DE MEJORAMIENTO Caso Zonas de Reserva Campesina", el cual indica que,  (...) Durante el primer trimestre de la presente vigencia (mes de marzo), se declara por parte del Gobierno Nacional la emergencia sanitaria derivada del Covid – 19. Esta condición, entendida como un hecho sobreviniente, ha limitado el ejercicio misional de la entidad, en tanto no se ha podido adelantar buena parte de las actividades propuestas en el Plan de Mejoramiento, en especial aquellas que refieren trabajo de campo con comunidades, lo cual explica que, a la fecha, no se haya podido cumplir con el 100 % de las metas proyectadas en dicho instrumento. Importante resulta aclarar que, pese a la coyuntura señalada, desde la Agencia Nacional de Tierras se han venido adoptando esquemas de trabajo virtuales, posibilitándose de esta manera avances parciales en desarrollo del quehacer institucional de la Agencia. No obstante, lo anterior, para nuestro caso, esta modalidad resulta inviable debido a que las actividades a adelantar en cumplimiento del Plan de Mejoramiento presuponen actividades en campo, las cuales están descartadas hasta el momento por parte del Gobierno Nacional como medida de protección tanto para Funcionarios y/o Colaboradores como para las Comunidades Rurales. (...)
En atención a los avances de gestión reportados y a las evidencias allegadas, la acción de mejora continua presentó incumplimiento, toda vez que, se observaron 70 de los 200 actos administrativos expedidos de adjudicación y/o registro ante la ORIP correspondiente cuando se trate de formalización de baldíos a personas naturales en zonas de reserva campesina.</t>
    </r>
  </si>
  <si>
    <r>
      <rPr>
        <b/>
        <sz val="11"/>
        <color theme="1"/>
        <rFont val="Arial Narrow"/>
        <family val="2"/>
      </rPr>
      <t xml:space="preserve">22/10/2020. </t>
    </r>
    <r>
      <rPr>
        <sz val="11"/>
        <color theme="1"/>
        <rFont val="Arial Narrow"/>
        <family val="2"/>
      </rPr>
      <t>Se analizaron 104 resoluciones de adjudicación suministradas, de las cuales 5 presentaron error y no pudieron ser consultadas, a saber No. 2163, 2164, 2165, 2167 y 2168.  A continuación, se relacionan las 33 resoluciones observadas: 2166, 2169, 2170, 2171, 2172, 2173, 2178, 2179, 2180, 2181, 2182, 2183, 2184, 2185, 5789, 5790, 5791, 5791, 5792, 5792, 5793, 5793, 579, 5802, 5804, 5907, 5910, 5916 ,5917, 5919, 5920, 5921 y 19322. Los actos administrativos relacionados anteriormente fueron expedidos en los meses de diciembre 2019, marzo y julio del 2020.
Es preciso indicar que, las 66 resoluciones restantes hacen referencia a documentos suministrados y evaluados con corte al II trimestre del 2020.
Igualmente, se allegó la base de datos "Base de Datos intervención adjudicación ZRC", la cual contiene información relaciona con 101 FISOS. Sin embargo, los expedientes no guardan relación con los actos administrativos suministrado.
En atención a los avances de gestión reportados y a las evidencias allegadas, la acción de mejora continua presentó incumplimiento, toda vez que, se observaron 103 de los 200 actos administrativos expedidos de adjudicación de baldíos a personas naturales en zonas de reserva campesina.</t>
    </r>
  </si>
  <si>
    <r>
      <rPr>
        <b/>
        <sz val="11"/>
        <color theme="1"/>
        <rFont val="Arial Narrow"/>
        <family val="2"/>
      </rPr>
      <t xml:space="preserve">22/10/2020. </t>
    </r>
    <r>
      <rPr>
        <sz val="11"/>
        <color theme="1"/>
        <rFont val="Arial Narrow"/>
        <family val="2"/>
      </rPr>
      <t>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dado que, no se evidenció los 40 Actos Administrativos registrados.</t>
    </r>
  </si>
  <si>
    <r>
      <rPr>
        <b/>
        <sz val="11"/>
        <color theme="1"/>
        <rFont val="Arial Narrow"/>
        <family val="2"/>
      </rPr>
      <t>22/10/2020.</t>
    </r>
    <r>
      <rPr>
        <sz val="11"/>
        <color theme="1"/>
        <rFont val="Arial Narrow"/>
        <family val="2"/>
      </rPr>
      <t xml:space="preserve"> La Dirección de Acceso a Tierras suministró el documento "INFORME DE IMPULSO DE TRAMITES DE ADJUDICACIÓN DE ENTIDADES DE DERECHO PÚBLICO EN ZONAS DE RESERVA CAMPESINA", el cual indica que se ha logrado el impulso de 22 trámites en los Municipios de Calamar (5), Cantagallo (3), Remedios (3) y San Vicente del Caguán (11).  Del mismo modo, de manera articulada el equipo de Zonas de Reserva Campesina bajo los lineamientos que rigen el procedimiento de Adjudicación, prestó apoyo, orientación y acompañamiento en la radicación de 18 solicitudes nuevas, realizadas por la alcaldía del Municipio de Arenal perteneciente a la ZRC del Sur de Bolívar.
Actualmente las solicitudes antes citadas se encuentran en proceso de revisión jurídico técnica, por parte del grupo de profesionales designados para el efecto de la Subdirección de Administración de Tierras de la Nación.
De acuerdo con todo lo anterior, durante el 2020, se han adelantado acciones sobre 40 trámites de adjudicación de baldíos a Entidades de Derecho Público, en sus etapas preliminares y de desarrollo procedimental, precisando que sobre lo que está pendiente de finalización se ha establecido prioridad, en el marco de los compromisos relacionados con las ZRC y los Programas de Desarrollo con Enfoque Territorial (PDET) impulsados por la Alta Consejería para la Estabilización y la Consolidación de la Presidencia de la República.
En atención a los avances y evidencias suministradas, la acción de mejora presentó incumplimiento, toda vez que, se observó 1 de 2 informes procesos de titulación a entidades de derecho público en zonas de reserva campesina.</t>
    </r>
  </si>
  <si>
    <r>
      <t>11/09/2020. S</t>
    </r>
    <r>
      <rPr>
        <sz val="11"/>
        <color theme="1"/>
        <rFont val="Arial Narrow"/>
        <family val="2"/>
      </rPr>
      <t xml:space="preserve">e evidenció Acta 001 del 21/01/2020 de tema: ARTICULACIÓN INSTITUCIONAL – ALCALDÍA DE TOPAIPÍ /SPO(ANT)/OIM y cuyo objetó fue Primer acercamiento institucional con la Alcaldía de Topaipí (Cundinamarca), a fin de entregar el documento Plan de Ordenamiento Social de la Propiedad del municipio de Topaipí al Alcalde del municipio. </t>
    </r>
    <r>
      <rPr>
        <b/>
        <sz val="11"/>
        <color theme="1"/>
        <rFont val="Arial Narrow"/>
        <family val="2"/>
      </rPr>
      <t xml:space="preserve">
11/09/2020.</t>
    </r>
    <r>
      <rPr>
        <sz val="11"/>
        <color theme="1"/>
        <rFont val="Arial Narrow"/>
        <family val="2"/>
      </rPr>
      <t xml:space="preserve"> La Oficina de Control Interno a partir de la mesa de trabajo llevada a cabo el lunes 7 de septiembre con la Contraloría General de la República, procedió a realizar actividades de revisión de los resultados alcanzados, con corte al 31/07/2020, en el plan de mejoramiento derivado de Auditoría de cumplimiento Implementación Reforma Rural Integral - RRI vigencia 2017 2018, a fin de ampliar la información suministrada a la CGR en el marco de la Auditoría articulada de cumplimiento al proyecto de ordenamiento social de la propiedad vigencia 2019 a  junio del 2020.  Dichas actividades consistieron en la revaloración de los documentos suministrados por los responsables de ejecución de las acciones de mejora con corte al 31/07/2020, así como, la verificación de los aportados el 11/09/2020.
La Oficina de Control Interno mediante correo electrónico del 10/09/2020 solicitó a la Dirección de Acceso a Tierras ampliación de la información suministrada con corte al 31/07/2020, mediante la cual se determinó la ejecución de la AME-365.  Atendiendo lo anterior, dicha dependencia a través de correo electrónico del 11/09/2020, informó lo siguiente:
(…) En el mes de septiembre del año 2019 se emitió comunicación a los Alcaldes y Funcionarios de Puerto Gaitán (Meta), Guaranda (Sucre), San Marcos (Sucre),  Lebrija (Santander), Caimito (Sucre),  San Carlos (Antioquia) , Topaipi (Cundinamarca),  Ituango (Antioquia), Cáceres (Antioquia), Valdivia (Antioquia) y Tarazá (Antioquia), así como a la Unidad de Planificación Rural Agropecuaria – UPRA, en ocasión a la convocatoria de primera reunión para incorporación del POSPR en las herramientas de planificación y ordenamiento rural del territorio.
1. Solo se recibe confirmación de asistencia del alcalde del municipio de Lebrija.
2. El 30 de septiembre del 2019 se desarrolla la reunión de incorporación del POSPR del municipio de Lebrija en las herramientas de planificación y ordenamiento rural del territorio.
3. En el mes de febrero del 2020 se envía comunicación que pone en conocimiento a la nueva administración la expedición del POSPR en los municipios de Ituango, San Carlos, Lebrija y Puerto Gaitán.
4. Se está desarrollando las gestiones necesarias para realizar una nueva convocatoria, con el fin de retomar las reuniones para incorporación del POSPR en las herramientas de planificación y ordenamiento rural del territorio, en los municipios faltantes.
Frente a la ampliación de la información allegada por la Dirección de Ordenamiento Social de la Propiedad, se evidenció lo siguiente:
 Comunicación oficial 20192000767867 del 03/09/2019 dirigida al Alcalde del Municipio de Valdivia, de asunto: Convocatoria primera reunión incorporación del Plan de Ordenamiento Social de la Propiedad Rural de Valdivia (Antioquia) en las herramientas de planificación y ordenamiento del territorio.
 Comunicación oficial 20192000767121 del 03/09/2019 dirigida al Alcalde del Municipio de Topaipi, de asunto: Convocatoria primera reunión incorporación del Plan de Ordenamiento Social de la Propiedad Rural de Topaipi (Cundinamarca) en las herramientas de planificación y ordenamiento del territorio.
 Comunicación oficial 20192000768041 del 03/09/2019 dirigida al Alcalde del Municipio de Tarazá, de asunto: Convocatoria primera reunión incorporación del Plan de Ordenamiento Social de la Propiedad Rural de Tarazá (Antioquia) en las herramientas de planificación y ordenamiento del territorio.
 Comunicación oficial 20192000736961 del 28/08/2019 dirigida al Alcalde del Municipio de San Marcos, de asunto: Convocatoria primera reunión incorporación del Plan de Ordenamiento Social de la Propiedad Rural de San Marcos (Sucre) en las herramientas de planificación y ordenamiento del territorio.
 Comunicación oficial 20192000766121 del 03/09/2019 dirigida al Alcalde del Municipio de San Carlos, de asunto: Convocatoria primera reunión incorporación del Plan de Ordenamiento Social de la Propiedad Rural de San Carlos (Antioquia) en las herramientas de planificación y ordenamiento del territorio.
 Comunicación oficial 20192000765391 del 03/09/2019 dirigida al Alcalde del Municipio de Puerto Gaitán, de asunto: Convocatoria primera reunión incorporación del Plan de Ordenamiento Social de la Propiedad Rural de Puerto Gaitán (Meta) en las herramientas de planificación y ordenamiento del territorio.
 Comunicación oficial 20192000765801 del 03/09/2019 dirigida al Alcalde del Municipio de Lebrija, de asunto: Convocatoria primera reunión incorporación del Plan de Ordenamiento Social de la Propiedad Rural de Lebrija (Santander) en las herramientas de planificación y ordenamiento del territorio.
 Comunicación oficial 20192000767181 del 03/09/2019 dirigida al Alcalde del Municipio de Ituango, de asunto: Convocatoria primera reunión incorporación del Plan de Ordenamiento Social de la Propiedad Rural de Ituango (Antioquia) en las herramientas de planificación y ordenamiento del territorio.
 Comunicación oficial 20192000765631 del 03/09/2019 dirigida al Alcalde del Municipio de Guaranda, de asunto: Convocatoria primera reunión incorporación del Plan de Ordenamiento Social de la Propiedad Rural de Guaranda (Sucre) en las herramientas de planificación y ordenamiento del territorio.
 Comunicación oficial 20192000766001 del 03/09/2019 dirigida al Alcalde del Municipio de Caimito, de asunto: Convocatoria primera reunión incorporación del Plan de Ordenamiento Social de la Propiedad Rural de Caimito (Sucre) en las herramientas de planificación y ordenamiento del territorio.
 Comunicación oficial 20192000767181 del 03/09/2019 dirigida al Alcalde del Municipio de Cáceres, de asunto: Convocatoria primera reunión incorporación del Plan de Ordenamiento Social de la Propiedad Rural de Cáceres (Antioquia)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 Comunicación oficial 20192000801061 del 11/09/2019 dirigida UPRA, de asunto: Convocatoria primera reunión incorporación del Plan de Ordenamiento Social de la Propiedad Rural en las herramientas de planificación y ordenamiento del territorio.
Así mismo, se evidenció Acta 001 del 30/09/2019, de tema: Primera reunión de incorporación del Plan de Ordenamiento Social de la Propiedad Rural en las herramientas de planificación y ordenamiento rural del territorio y cuyo objetivo fue Dinamizar la incorporación del Plan de Ordenamiento Social de la Propiedad Rural en las herramientas de planificación y ordenamiento rural del territorio.  Es importante señalar que, a dicha reunión solo asistió colaboradores de 1 de los 11 Municipios convocados, a saber, Municipio de Lebrija.
Por otra parte, se observaron comunicaciones oficinales a través de las cuales la ANT pone en conocimiento a la nueva administración la expedición del Plan de Ordenamiento Social de la Propiedad Rural a los Municipios de Ituango radicado 20202000131931 del 13/02/2020, San Carlos radicado 20202000134051 del 13/02/2020, Lebrija radicado 20202000133531 del 13/02/2020 y Puerto Gaitán radicado 20202000133811 del 13/02/2020. 
En este entendido y con corte al 11/09/2020, esta Jefatura procede a comunicar a la Dirección de Ordenamiento Social de la Propiedad la corrección del estado de acción de mejora, el cual a partir de la fecha será “incumplida”, toda vez que, a partir de la ampliación de la información allegada se puedo establecer la socialización y listados de asistencias de 1 de los 10 Municipios objeto.
</t>
    </r>
    <r>
      <rPr>
        <b/>
        <sz val="11"/>
        <color theme="1"/>
        <rFont val="Arial Narrow"/>
        <family val="2"/>
      </rPr>
      <t xml:space="preserve">19/10/2020. </t>
    </r>
    <r>
      <rPr>
        <sz val="11"/>
        <color theme="1"/>
        <rFont val="Arial Narrow"/>
        <family val="2"/>
      </rPr>
      <t>La Dirección de Ordenamiento Social de la Propiedad allegó lo siguiente:
Municipio de Caimito, comunicación 20202000974221 del 29/09/2020 de asunto: Comunicación que pone en conocimiento a la nueva administración la expedición del Plan de Ordenamiento Social de la Propiedad Rural de Caimito – Sucre, Municipio de San Marcos,  comunicación 20202000974291 del 29/09/2020 de asunto: Comunicación que pone en conocimiento a la nueva administración la expedición del Plan de Ordenamiento Social de la Propiedad Rural de San Marcos – Sucre.
La acción de mejora presentó incumplimiento, toda vez que, no se allegó soportes relacionadas con el Informe, evidencias y listado se asistencia de cada reunión realizada para socializar de los POS en lo 10 municipios, cabe señala que, con corte al 11/09/2020, esta Jefatura observó los soportes relacionados con los  Municipios de Topaipí y Lebrija.</t>
    </r>
  </si>
  <si>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capacitanción realizada vía MICROSOFT TEAMS.</t>
  </si>
  <si>
    <r>
      <rPr>
        <b/>
        <sz val="11"/>
        <color theme="1"/>
        <rFont val="Arial Narrow"/>
        <family val="2"/>
      </rPr>
      <t>26/10/2020</t>
    </r>
    <r>
      <rPr>
        <sz val="11"/>
        <color theme="1"/>
        <rFont val="Arial Narrow"/>
        <family val="2"/>
      </rPr>
      <t>: Se observó la asistencia de Colaboradores de la Dirección de Acceso a Tierras, Dirección General, UGT Pasto, Medellín, Villavicencio, Cúcuta, Montería,  Villavicencio,  Cauca y Coordinación de UGTs,  la cual se realizó el 20/08/2020 de acuerdo a  lo informado por la Dirección General, suministrando captura de pantallas del aplicativo Teams.  Así mismo,  se allegaron la memorias, las cuales contienen información de los temas tratados, a saber, TIPOS DE RESPONSABILIDAD EN LA SUPERVISIÓN DE CONTRATOS ESTATALES , Comprensión del contrato, Informes del contratista ,  Aplicativo klic, Aprobación del informe y  Ley 1474 de 2011 “Estatuto Anticorrupción”.
En atención a los avances y evidencias reportadas, la acción de mejora presentó cumplimiento, toda vez que, se observó la realización de la capacitación en supervisión.</t>
    </r>
  </si>
  <si>
    <t>Capacitación a los supervisores de las UGTs y Coordinación para recordar las obligaciones al asumir dicha función, dónde se incluya la responsabilidad del cuidado y diligencia de dicha actividad.</t>
  </si>
  <si>
    <t>Mediante correo electrónico del 28/04/2020, el responsable de ejecución suministró soportes relacionados con los listados de asistencias de las capacitaciones realizadas el 13, 14, 15, 16 y 17 de mayo, así como, las memorias de los temas tratados, a saber: estructura gestión contractual vigencia 2019, ejercicio de la supervisión y prohibiciones.
Frente a las soportes allegados,  si bien estos hacen referencia a la acción de mejora propuesta, sin embargo, estos no evidencian su ejecución en el  periodo planificado, o sea, 16/09/2019 al 20/12/2019.
La actividad presentó incumplimiento frente a su planificación.</t>
  </si>
  <si>
    <t>Correo del 16/07/2020 a la Secretaría General de la Agencia Nacional de Tierras, solicitando la realización de las capacitaciones a los Líderes UGT que actúan como Supervisores de Contrato.  Envía Andrés Horacio Carvajal Pardo - Asesor Experto G3-08  Coordinador de las UGT a Carlos Salinas Sastre, Secretario General de la ANT.</t>
  </si>
  <si>
    <t>Se realiza la respectiva capacitación el día 19/08/2020 avalada por la Subdirección de Talento Humano, el cual debido a problemas técnicos debió ser programada para el día 20/08/2020 con los líderes UGT y delegados quienes apoyan los procesos de supervisión de contratos; en dicha capacitación se dio a conocer los lineamientos que se deben tener en cuenta para una adecuada aprobación y supervisión de informes de cada uno de los contratistas bajo su supervisión. Como evidencia se hace entrega del archivo de la presentación, evidencia de las asistencias a la capacitación realizada vía MICROSOFT TEAMS.</t>
  </si>
  <si>
    <t>Crear nueva funcionalidad en el SIT que permita generar reportes sistematizado del RESO, que incluya las variables del seguimiento y monitoreo de la información</t>
  </si>
  <si>
    <t>Realizar el proceso de adjudicación y/o formalización de baldíos a personas naturales en zonas de reserva campesina</t>
  </si>
  <si>
    <t>Actos Administrativos expedidos de adjudicación y/o registro ante la ORIP correspondiente cuando se trate de formalización de baldíos a personas naturales en zonas de reserva campesina</t>
  </si>
  <si>
    <t>El 08 de Octubre de 2020 fue emitida la Circular No. 24 de 2020, con el asunto: LINEAMIENTOS PARA FORMULAR EL PLAN DE ACCIÓN INSTITUCIONAL 2021 ANT.
La Circular de Plan de Acción 2021 incluye el componente relacionado con los principios presupuestales y su aplicación en la formulación de planes y proyectos de inversión.
Se adjunta Circular No. 24 de 2020.</t>
  </si>
  <si>
    <t>Se realizó la difusión de la Circular de Plan de Acción 2021, mediante correo electrrónico dirigido a los Directores y Jefes de Oficina.
Se adjunta copia del correo electrónico.</t>
  </si>
  <si>
    <r>
      <rPr>
        <b/>
        <sz val="11"/>
        <color theme="1"/>
        <rFont val="Arial Narrow"/>
        <family val="2"/>
      </rPr>
      <t>26/10/2020:</t>
    </r>
    <r>
      <rPr>
        <sz val="11"/>
        <color theme="1"/>
        <rFont val="Arial Narrow"/>
        <family val="2"/>
      </rPr>
      <t xml:space="preserve"> Se observó correo electrónico del 14/10/2020 a través del cual  se hizo la difusión institucional de la  Circular 24 del 08/10/2020.
La acción de mejora se encuentra en términos, siendo el mes de octubre el establecido para su cierre.</t>
    </r>
  </si>
  <si>
    <r>
      <rPr>
        <b/>
        <sz val="11"/>
        <color theme="1"/>
        <rFont val="Arial Narrow"/>
        <family val="2"/>
      </rPr>
      <t xml:space="preserve">26/10/2020. </t>
    </r>
    <r>
      <rPr>
        <sz val="11"/>
        <color theme="1"/>
        <rFont val="Arial Narrow"/>
        <family val="2"/>
      </rPr>
      <t xml:space="preserve">Se observó la Circular 24 del 08/10/2020 de asunto LINEAMIENTOS PARA FORMULAR EL PLAN DE ACCIÓN INSTITUCIONAL 2021 ANT, dirigida a los Directores técnicos, Subdirectores, Jefes de Oficina y Enlaces de Planeación.  Dicha Circular contiene en el aparte "Proceso de Elaboración" los siguientes lineamientos:
(...) </t>
    </r>
    <r>
      <rPr>
        <i/>
        <sz val="11"/>
        <color theme="1"/>
        <rFont val="Arial Narrow"/>
        <family val="2"/>
      </rPr>
      <t>Se debe tener en cuenta los principios presupuestales de planificación, anualidad, universalidad, unidad de caja, programación integral, especialización, embargabilidad, coherencia macroeconómica y Sostenibilidad y estabilidad Fiscal. Además de los anteriores, se consideran como principios presupuestales de origen jurisprudencial, entre otros, los de legalidad presupuestal, unidad presupuestal y, autonomía presupuestal.</t>
    </r>
    <r>
      <rPr>
        <sz val="11"/>
        <color theme="1"/>
        <rFont val="Arial Narrow"/>
        <family val="2"/>
      </rPr>
      <t xml:space="preserve"> (...)
En atención a los avances y evidencias reportadas, la acción de mejora presentó cumplimiento, toda vez que,  la Circular de Plan de Acción 2021  relaciona información de  los principios presupuestales.</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</si>
  <si>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Respecto al reporte de suministro de informe de avance, es preciso indicar que el documento enunciado no fue allegado.
En atención a los avances y evidencias suministradas, la acción de mejora presentó incumplimiento, toda vez que, no se observó los 2 Polígono Zonas de Reserva Campesina actualmente constituidas ajustados y validados.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</si>
  <si>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22/10/2020. </t>
    </r>
    <r>
      <rPr>
        <sz val="11"/>
        <color theme="1"/>
        <rFont val="Arial Narrow"/>
        <family val="2"/>
      </rPr>
      <t>La Dirección de Acceso a Tierras indicó que, se avanza en la revisión para aprobación desde el Ministerio de Ambiente y Desarrollo Sostenible de los ajustes al polígono de la Zona de Reserva Campesina Pato Balsillas, posteriormente se radicará la aprobación por parte del Consejo Directivo de la ANT.
Paralelamente y de manera articulada con el área de geografía y topografía en el ajuste cartográfico necesario para la actualización del polígono de la ZRC del Guaviare.
Se allegaron 2 documentos relacionados con el plan de trabajo para la delimitación Ri Nukak Maku y la Zona de Reserva Campesina del Guaviare.
En atención a los avances y evidencias suministradas, la acción de mejora presentó incumplimiento, toda vez que, no se observó  el informe actualización cartográfica polígonos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</si>
  <si>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color theme="1"/>
        <rFont val="Arial Narrow"/>
        <family val="2"/>
      </rPr>
      <t xml:space="preserve">21/10/2020. </t>
    </r>
    <r>
      <rPr>
        <sz val="11"/>
        <color theme="1"/>
        <rFont val="Arial Narrow"/>
        <family val="2"/>
      </rPr>
      <t>La Subdirección de Administración Tierras de la Nación suministró informe de gestión adelanta en relación a las Zonas de Reservas Campesinas constituidas y en proceso de constitución durante la vigencia 2020.
La acción mejora presentó cumplimiento posterior a la fecha establecida para cierre, a saber 30/06/2020, observándose 2 informes de constitución de Zonas de Reserva Campesina.
La Oficina de Control Interno solicita que, para el próximo seguimiento a realizarse en enero del 2021, se allegue información relacionada con el número de solicitudes de constitución, número de solicitudes con plan de desarrollo sostenible, ZRC constituida y las limitantes para su constitución.</t>
    </r>
  </si>
  <si>
    <r>
      <rPr>
        <b/>
        <sz val="11"/>
        <rFont val="Arial Narrow"/>
        <family val="2"/>
      </rPr>
      <t>20/10/2020.</t>
    </r>
    <r>
      <rPr>
        <sz val="11"/>
        <rFont val="Arial Narrow"/>
        <family val="2"/>
      </rPr>
      <t xml:space="preserve"> La Dirección de Asuntos Étnicos suministró la relación de 63 comunicaciones remitidas en los meses de julio y septiembre a diferentes comunidades beneficiarias, observándose el registro de estado "solicitud incompleta" para el total de comunicaciones.</t>
    </r>
    <r>
      <rPr>
        <sz val="11"/>
        <color theme="1"/>
        <rFont val="Arial Narrow"/>
        <family val="2"/>
      </rPr>
      <t xml:space="preserve">
A fin de determinar el estado de la acción de mejora, la Oficina de Control Interno solicita se allegue la relación de solicitudes  recibidas por la ANT desde el 2015 en cuanto a la protección y seguridad jurídica de las tierras y territorios ocupados o poseídos ancestralmente y/o tradicionalmente por los pueblos indígenas, estableciendo su estado, a fin de establecer que las 125 solicitudes observadas por la CGR se gestionaron.  Lo anterior, debe allegarse dentro  del periodo de observaciones.
</t>
    </r>
    <r>
      <rPr>
        <b/>
        <sz val="11"/>
        <color theme="1"/>
        <rFont val="Arial Narrow"/>
        <family val="2"/>
      </rPr>
      <t xml:space="preserve">29/10/2020. </t>
    </r>
    <r>
      <rPr>
        <sz val="11"/>
        <color theme="1"/>
        <rFont val="Arial Narrow"/>
        <family val="2"/>
      </rPr>
      <t xml:space="preserve"> La Dirección de Asuntos Étnicos a través de correo electrónico del  27/10/2020 suministró documento el cual indica que la implementación para dar cumplimiento a estas solicitudes presenta complejidades operativas y reglamentarias respecto de lo dispuesto en el Decreto 2333 de 2014, tales como,  Sistemas de Información Étnicos (DAE): Validación geográfica, notificación personal, levantamiento cartográfico, identificación de los titulares de derechos inscritos en los folios de matrícula que se encuentren inmersos en la solicitud de pretensión territorial,  volumen de titulares de derechos inscritos,  entre otros.  Igualmente, indica que durante la vigencia 2020 en el marco del Plan de Atención se priorizaron 29 Procedimientos de medidas de protección de la posesión de territorios ancestrales y/o tradicionales (Decreto 2333 de 2104), conforme al numeral 1 del artículo 26 del Decreto 2363 de 2015.
A partir de la información suministrada, esta Jefatura observó base de datos con 125 solicitudes, de las cuales 63 registran en su tipificación "incompleta", las cuales obedecen a los requerimiento enviados a las comunidades a fin de completar la información inicial.  Por otra parte, se relacionan 62 solicitudes bajo tipificación "completa, sin embargo, en conversación telefónica del 29/10/2020 con el proceso no se pudo establecer a que se refiere con completas  y en que actividades del flujograma pertenece.  La base de datos de las 125 solicitudes fue contrastada con información registrada en la base de datos de ancestralidad, observándose inconsciencias en la información, a saber, numero de territorios registrados como "solicitud incompleta" en cuanto al cumplimiento de los requisitos mínimos Decreto 1071, donde se registra solo 1 caso.
La acción de mejora presentó cumplimiento de acuerdo a su planificación.
La Oficina de Control Interno recomienda garantizar la confiabilidad de la información en los diferentes instrumentos utilizados para controlar el proceso.  Así mismo, sugiere se lleve a cabo la revisión del procedimiento ADMTI-P-002 PROTECCIÓN DE TERRITORIOS ANCESTRALES DE COMUNIDADES INDÍGENAS versión 1 del 17/07/2017, a fin de establecer si los limitantes presentados en el informe hacen parte de las actividades de control y riesgo del proceso.</t>
    </r>
  </si>
  <si>
    <r>
      <t xml:space="preserve">21/10/2020. </t>
    </r>
    <r>
      <rPr>
        <sz val="11"/>
        <color theme="1"/>
        <rFont val="Arial Narrow"/>
        <family val="2"/>
      </rPr>
      <t>La Subdirección de Administración Tierras de la Nación suministró el documento "INFORME DE REVISIÓN DE CONTRATOS DE ARRENDAMIENTO DE LOS PREDIOS UBICADOS EN ISLAS DEL ROSARIO Y SAN BERNANDO",  el cual indica que se llevó a acabo la revisión de 50 contratos vigentes, finalizada la actividad  se desplegaron las acciones tendientes a conminar el cumplimiento de la obligación de constitución de “pólizas de cumplimento” mediante las siguientes acciones:
Primeros requerimientos generales para cumplimiento de constitución de póliza mediante comunicados oficiales del 31/01/2020 y el 03/02/2020.
La Subdirección de Administración de Tierras de la Nación, requirió por segunda vez a los arrendatarios que no respondieron al primer requerimiento.
A partir de las respuestas a los primeros requerimientos, se generaron  memorandos remitiendo a la Oficina de Gestión Contractual las pólizas de cumplimiento allegadas, a efectos que se expidieran las respectivas actas de aprobación.
Teniendo en cuenta que algunos arrendatarios remitieron en medio digital su póliza de cumplimiento para la vigencia 2020, se elaboraron los siguientes requerimientos a efectos de contar con el documento firmado en original.
En atención  a la información consignada en el documento, se observó la aprobación de 14 pólizas y 4 mas se encuentran en trámite de aprobación por parte del Grupo de Gestión para la Contratación, así mimo, 7 fueron allegas en forma digital y se solicitó su envío físico.  Finalmente,  no se observó la generación de póliza de 18 contratos, a pesar de los requerimientos realizados por la Dependencia.  A continuación, se detalla lo enunciado:</t>
    </r>
    <r>
      <rPr>
        <b/>
        <sz val="11"/>
        <color theme="1"/>
        <rFont val="Arial Narrow"/>
        <family val="2"/>
      </rPr>
      <t xml:space="preserve">
CONTRATO - PREDIO
</t>
    </r>
    <r>
      <rPr>
        <sz val="11"/>
        <color theme="1"/>
        <rFont val="Arial Narrow"/>
        <family val="2"/>
      </rPr>
      <t>001-15   El Paraíso, Póliza  digital 37-44-101031887, solicitud claridad póliza y ajuste firma en físico, oficio No. 20204300541231, solicitud de documento original póliza vigencia 2020 - 20204300243461 de 12/03/2020
001-16   Punta Brava, póliza 37-44-101033908 de Seguros del Estado S.A, Requerimiento ajuste póliza de cumplimiento contrato 001 de 2016 Oficio No. 20204301004601
002-15   Matamba, póliza digital 37-44-101031648 de Seguros del Estado S.A, solicitud de documento original póliza vigencia 2020 - 20204300243551 de 12/03/2020
002-16   Isla Latifundio y Minifundio
003-15   La Reina Mora
003-16   Sin Nombre – Laguna Encantada,  póliza digital  37-44-101031888 de Seguros del Estado S.A, solicitud de documento original póliza vigencia 2020 - 20204300243581 de 12/03/2020
004-15   Caracolí, póliza digital 37-44-101031643 (Anexos 1 y 2) de Seguros del Estado S.A, solicitud de documento original póliza vigencia 2020 - 20204300243641 de 12/03/2020
010-16   Iguana, acta aprobación póliza 0687981-9 Seguros Generales Suramericana S.A.
005-15   Los Caguamos, acta de aprobación póliza 2601095-6 Seguros Generales Suramericana S.A.
005-16   Estero del Canapote, póliza 37-44-101031668 de Seguros del Estado, solicitud póliza firmada y original oficio No. 20204300541081 
006-15   Isla Totumo, acta aprobación póliza 37-44-101031735 de Seguros del Estado S.A.
006-16  Terreno localizado en el Sector la Isleta I (PUNTAMORENA)
007-15   Isla del Pirata, acta aprobación póliza 37-44-101031645 de Seguros del Estado S.A.
007-16   Terreno localizado en el Sector la Isleta II (CORALINA)
008-15   Taitao
008-16   Techo Rojo
009-15   Lago de los Sueños, póliza digital 37-44-101031666 de Seguros del Estado S.A, segundo requerimiento póliza original físico oficio No. 20204300541121, solicitud de documento original
póliza vigencia 2020 - 20204300243681 de 12/03/2020
009-16   Isla Única, 37-44-101033954 de Seguros del Estado S.A, Requerimiento ajuste póliza de cumplimiento contrato 009 de 2016 Oficio 20204301004631
010-15   Isla Cocosolo
012-15   Suanoga, acta aprobación póliza 37-44- 101033868 Seguros del Estado S.A.
011-15   Hotel Ibiza Resort
011-16   Casa El Edén, acta aprobación póliza 37-44-101031725 de Seguros del Estado S.A.
013-15   Isla Fiesta, acta de aprobación póliza 37-44-101031632 de Seguros del Estado S.A.
014-15   La Perra, póliza 37-44-101031643 de Seguros del Estado S.A, Requerimiento ajuste póliza de cumplimiento contrato 004 de 2015 Oficio No. 20204301004621, en solicitud de aprobación de póliza.
015-15   Isla Caleta o Gigi, póliza digital 37-44-101031658 de Seguros del Estado S.A, solicitud de documento original póliza vigencia 2020 - 20204300243691 de 12/03/2020
016-15   La Isleta
017-15   Isla Hai Pao
018-15   Cari barú
019-15   Punta de Las Mantas, acta aprobación póliza 37-44-101033957 de Seguros del Estado S.A
020-15   Poligamia, acta de aprobación póliza 37-44-101031646 de Seguros del Estado S.A
021-15   Isla Chía, póliza 37-44-101031655 de Seguros del Estado S.A, requerimiento póliza en físico,
oficio No. 20204300541181, en solicitud de aprobación de póliza 
022-15   La Champetúa
023-15   Quebracho 1, póliza AA014987 Equidad Seguros, solicitud de ajustes a póliza allegada oficio No. 20204300541241
024-15   Capriccio
025-15   La Disculpa, acta aprobación póliza 1000-6013743-01 Seguros Comerciales Bolívar
026-15   Isla Pelicano 1
027-15   Isla Pavitos - Sector 2, en solicitud de aprobación de póliza NB- 100009130 Compañía Mundial de Seguros .S.A.
028-15   María Galante
030-15   Hotel San Pedro de Majagua
031-15   Cocoliso Alcatraz, póliza digital 37-44-101074244 de Seguros del Estado S.A, solicitud de documento original póliza vigencia 2020 - 20204300243791 de 12/03/2020
032-15   No Te Vendo
033-15   Punta Bella, acta de aprobación póliza 37-44-101032606 Seguros del Estado S.A.
034-15   Isla Risa, póliza 37-44-101031675 de Seguros del Estado S.A. requerimiento póliza original y
firmada oficio No. 20204300541211, en solicitud de aprobación de póliza.
1177-17   Isla El Peñón, póliza 64-44-101011746 de Seguros del Estado S.A, requerimiento póliza físico oficio No. 20204300541221
1673-17   Los Sapos, acta aprobación póliza 75-44- 101088271 Seguros del Estado S.A.
1765-17   Los Argonautas, acta de aprobación póliza  37-44- 101033908 Seguros del Estado S.A.
1799-17   Isla Macabí
1810-17   Kalua, No. 37-44- póliza 101104348 de Seguros del Estado S.A, cumplimiento contrato 1810 de
2017 Oficio No. 20204301004661
3376-17   Isla Amor, póliza 37-44-101104619 de Seguros del Estado S.A, Requerimiento ajuste póliza de
cumplimiento contrato 3376 de 2017 Oficio No. 20204301004671
012-15   La Palmarosa,  acta aprobación póliza 37-44- 101033868 Seguros del Estado S.A.
En atención a los avances y evidencias reportadas, 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</si>
  <si>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t>Cerrada - Efectiva</t>
  </si>
  <si>
    <t>Cerrada - Inefectiva</t>
  </si>
  <si>
    <t>Cierre por eventualidad</t>
  </si>
  <si>
    <r>
      <rPr>
        <b/>
        <sz val="11"/>
        <color theme="1"/>
        <rFont val="Arial Narrow"/>
        <family val="2"/>
      </rPr>
      <t xml:space="preserve">09/06/2020.  </t>
    </r>
    <r>
      <rPr>
        <sz val="11"/>
        <color theme="1"/>
        <rFont val="Arial Narrow"/>
        <family val="2"/>
      </rPr>
      <t xml:space="preserve">La Contraloría General de la República en el marco de la Auditoría Financiera vigencia fiscal 2019, evaluó las acciones establecidas por la ANT para corregir las deficiencias detectadas en la Auditoría Financiera vigencia fiscal 2018, estableciendo que, 
</t>
    </r>
    <r>
      <rPr>
        <i/>
        <sz val="11"/>
        <color theme="1"/>
        <rFont val="Arial Narrow"/>
        <family val="2"/>
      </rPr>
      <t xml:space="preserve">(...)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t>
    </r>
    <r>
      <rPr>
        <b/>
        <sz val="11"/>
        <color theme="1"/>
        <rFont val="Arial Narrow"/>
        <family val="2"/>
      </rPr>
      <t xml:space="preserve">
31/08/2020.  </t>
    </r>
    <r>
      <rPr>
        <sz val="11"/>
        <color theme="1"/>
        <rFont val="Arial Narrow"/>
        <family val="2"/>
      </rPr>
      <t xml:space="preserve">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</si>
  <si>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Informe final de la Contraloría General de la Nación radicado el 09/06/2020 mediante comunicado 20206200365042.
Acta de la sesíon del Comité Institucional de Coordinación de Control Interno realizada el 27/08/2020 .</t>
  </si>
  <si>
    <r>
      <rPr>
        <b/>
        <sz val="11"/>
        <color theme="1"/>
        <rFont val="Arial Narrow"/>
        <family val="2"/>
      </rPr>
      <t>09/06/2020:</t>
    </r>
    <r>
      <rPr>
        <sz val="11"/>
        <color theme="1"/>
        <rFont val="Arial Narrow"/>
        <family val="2"/>
      </rPr>
      <t xml:space="preserve"> La Contraloría General de la República en el marco de la Auditoría Financiera vigencia fiscal 2019, evaluó las acciones establecidas por la ANT para corregir las deficiencias detectadas en la Auditoría Financiera vigencia fiscal 2018, estableciendo que, 
(...)  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t>
    </r>
    <r>
      <rPr>
        <b/>
        <sz val="11"/>
        <color theme="1"/>
        <rFont val="Arial Narrow"/>
        <family val="2"/>
      </rPr>
      <t>31/08/2020.</t>
    </r>
    <r>
      <rPr>
        <sz val="11"/>
        <color theme="1"/>
        <rFont val="Arial Narrow"/>
        <family val="2"/>
      </rPr>
      <t xml:space="preserve">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t>
    </r>
    <r>
      <rPr>
        <i/>
        <sz val="11"/>
        <color theme="1"/>
        <rFont val="Arial Narrow"/>
        <family val="2"/>
      </rPr>
      <t xml:space="preserve">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t>
    </r>
    <r>
      <rPr>
        <sz val="11"/>
        <color theme="1"/>
        <rFont val="Arial Narrow"/>
        <family val="2"/>
      </rPr>
      <t>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</si>
  <si>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Informe final de la Contraloría General de la Nación radicado el 09/06/2020 mediante comunicado 20206200365042. 
Acta de la sesíon del Comité Institucional de Coordinación de Control Interno realizada el 27/08/2020 .</t>
  </si>
  <si>
    <t xml:space="preserve">Estado Acción de Mejora: Ejecutada. 
Fecha de verificación eficacia OCI: 22/01/2018
La verificación de eficacia de esta acción fue evaluada ejecutada al 100% con corte al II Semestre del 2017.
Corresponde evaluar la efectividad en este ejercicio y para ello debe determinarse sobre la permanencia del hallazgo y de la causa raíz que fue detectada en el análisis del plan.
Mediante correo electrónico del 17/11/2020 se solicitó a la Subdirección de Acceso a Tierras por Demanda y Descongestión allegara el expediente del Predio El Líbano FMI 236-56024, a fin de verificar la corrección a partir de lo observado por la Contraloría General de la República en el Hallazgo 11 Actuación especial Mapiripán.  Para lo cual, el 20/11/2020 la Dependencia en mención suministró el expediente digitalizado del predio en cuestión mediante dos carpetas así: Número 1 – folios 120, Numero 2 – folios 246. 
Una vez verificadas las actuaciones contenidas en el expediente allegado, se observó que con corte al 22/11/2020 la Agencia no ha iniciado de oficio lo de su competencia a fin de resolver de fondo la solicitud de revocatoria de la Resolución 152 del 15/07/2008.
Por otra parte, y en atención a los resultados evidenciados en la No Conformidad No. 1 del presente informe, se observó incumplimiento en los tiempos establecidos para la atención de las solicitudes de revocatoria directa de los actos de adjudicación de baldíos a persona natural.
En concordancia con lo anterior, la acción de mejora no fue efectiva, toda vez que, a la fecha no se evidenció la resolución de fondo de la solicitud de revocatoria del Predio El Líbano FMI 236-56024, así como, el procedimiento administrativo para gestionar las revocatorias directa de los actos de adjudicación de baldíos a persona natural presenta debilidades asociadas al incumplimiento de los tiempos de ley establecidos para llevar acabo dicho trámite.
En este entendido, es necesario que se realice nuevamente el análisis de causa raíz y se formulen nuevas acciones de mejora que permitan dar tratamiento de fondo a lo observado por el Ente de control.
Conclusión: CIERRE NO EFECTIVO </t>
  </si>
  <si>
    <t>Informe de Auditoria adjudicación de baldíos.
Expediente digital del Predio El Líbano FMI 236-56024.</t>
  </si>
  <si>
    <t xml:space="preserve">Estado Acción de Mejora: Ejecutada. 
Fecha de verificación eficacia OCI: 30/01/2018
La verificación de eficacia de esta acción fue evaluada ejecutada al 100% con corte al primer trimestre de 2019. 
Corresponde evaluar la efectividad en este ejercicio y para ello debe determinarse sobre la permanencia del hallazgo y de la causa raíz que fue detectadas en el análisis del plan.
Durante este ejercicio, a través de la revisión de expedientes hecha, correspondientes a solicitudes de revocatoria directa, y consistente con lo expresado en las No conformidades de este informe, se evidencia que existe un alto porcentaje de solicitudes en las que la Agencia no está actuando en términos, en detalle, existen diferentes puntos procesales en los que se presenta demora en la toma de decisiones. por lo anterior, se concluye que se repite el hallazgo detectado en Auditoria Financiera vigencia fiscal 2014 y parafraseando el análisis de causa inicial, el proceso se encuentra congestionado actualmente.
Ahora, frente a la causa detectada para la acción en evaluación, corresponde decir que, si bien se diseñó un instrumento de planeación, los resultados de este ejercicio evidencian la poca efectividad de dicho instrumento. 
Conclusión: CIERRE NO EFECTIVO </t>
  </si>
  <si>
    <t xml:space="preserve">Falta de información completa. Sin tener la malla catastral de esos casos no es posible adelantar gestión al respecto  por desconocer las características físicas de los predios.
La falta de recursos  compromete el Plan Nacional de Clarificación y todos los procesos agrarios, en especial respecto de  los 29.077 casos de Ruta Prioritaria
</t>
  </si>
  <si>
    <t xml:space="preserve">Impulsar en la medida de las posibilidades presupuestales y operativas la fase administrativa del procedimiento único conforme a las metas establecidas en el Plan de Acción Institucional el cual permite identificar los productos a realizar para el año 2021
 </t>
  </si>
  <si>
    <t xml:space="preserve">Reportar de manera mensual los avances porcentuales de cumplimiento a los productos del Plan de Acción Institucional asociados a los casos de Ruta Prioritaria 
</t>
  </si>
  <si>
    <t>Informe mensual de avances de sustanciación los productos de T-488</t>
  </si>
  <si>
    <t>Fortalecer la búsqueda, transferencia y disposición de la información catastral y registral entre la ANT, SNR e IGAC para adelantar de manera más expedita los casos de clarificación de la Ruta Prioritaria</t>
  </si>
  <si>
    <t>Adelantar comisiones conjuntas con la SNR e IGAC para conseguir la información registral y catastral necesaria frente a los casos a intervenir.
Esta información se buscará  priorizando  círculos registrales ya digitalizados o aquellos donde existan la mayoría de casos para adelantar con el fin de avanzar el los procesos por zonas o territorios del País.</t>
  </si>
  <si>
    <t>Acta de comisión conjunta que reporte los casos que fueron objeto de búsqueda de información y los resultados de la misma</t>
  </si>
  <si>
    <t>Depurar de la base de Ruta Prioritaria de 29.077 casos dentro de los cuales se identificaron  1007 casos que responden a predios URBANOS conforme al estudio realizado por el IGAC y en donde la ANT no tendría competencia de clarificación bajo sus funciones misionales establecidas en el Decreto Ley 2363 de 2015</t>
  </si>
  <si>
    <t>Identificar  1007 casos  urbanos que hacen parte de la base SNR y proyectar  oficios a  SNR y a las alcaldías municipales para su remisión  por competencia a las distintas autoridades territoriales conforme a lo establecido en la Ley 388 de 1997 y la calidad de bienes fiscales municipales.</t>
  </si>
  <si>
    <t xml:space="preserve">Oficios remisorios a las autoridades territoriales con copia a la SNR  </t>
  </si>
  <si>
    <t xml:space="preserve">No se determina en la base de datos de los procesos de Apertura de Folio Matrícula, criterios que permitan tener claridad sobre la fecha de inicio y finalización del tramite. El % de procesos finalizados es bajo con respecto al total del proceso iniciados.
</t>
  </si>
  <si>
    <t>Creado el nuevo modulo de Apertura de Folio de Matrícula Inmobiliaria se dispondrá de recurso humano, para migrar la información de las bases de datos existentes, correspondiente a los procesos de apertura de folio, así como para su alimentación y actualización permanente.</t>
  </si>
  <si>
    <t xml:space="preserve">Disponer de un profesional durante 3 meses continuos para migrar la información de la base de datos de Apertura de folio al aplicativo. Una vez se culmine la fase de migración, el profesional continuara actualizado de forma semanal, las gestiones realizadas en torno a cada proceso. </t>
  </si>
  <si>
    <t>Aplicativo de Apertura de Folio en funcionamiento.</t>
  </si>
  <si>
    <t>Incorporar en la base de datos de seguimiento a los procesos de  Apertura de Folio Matrícula la fecha de inicio y finalización del tramite.</t>
  </si>
  <si>
    <t>Incorporar en la base de datos de seguimiento a los procesos de Apertura de Folio de Matrícula Inmobiliaria campos de información para relacionar por proceso, la fecha de inicio y de finalización del tramite.</t>
  </si>
  <si>
    <t>Base de Datos ajustada.</t>
  </si>
  <si>
    <t>No se determina en la base de datos de los procesos de Apertura de Folio Matrícula, criterios que permitan tener claridad sobre la fecha de inicio y finalización del tramite. El % de procesos finalizados es bajo con respecto al total del proceso iniciados.</t>
  </si>
  <si>
    <t>Conformar una Mesa Técnica con el Instituto Geográfico Agustín Codazzi- IGAC- y la  Superintendencia de Notariado y Registro -SNR- para mejorar la articulación, tiempo de respuesta y flujo de información en relación a la gestión de los procesos de  Apertura del Folio de Matrícula Inmobiliaria .</t>
  </si>
  <si>
    <t>Conformar junto con la SNR e IGAC una mesa técnica (reunión cada 3 meses) para mejorar el proceso de apertura de FMI adelantadas por la ANT-SANT, dado que al 30/09/20  se han remitido 168 Resoluciones que ordenan la apertura de FMI sin respuesta de las ORIP</t>
  </si>
  <si>
    <t>Actas de las sesiones de la mesa técnica</t>
  </si>
  <si>
    <t xml:space="preserve">Presentar a la Contraloría General de la Republica, informes semestrales en el cual se de cuenta de la gestiones realizadas en torno al avance de los 610 procesos de apertura de Folio de Matrícula Inmobiliaria </t>
  </si>
  <si>
    <t>Elaborar el informe que contendrá de forma detalla las acciones desarrolladas y los soportes de las gestiones y resultados logrados sobre los 610 procesos identificados a la fecha de la auditoria.</t>
  </si>
  <si>
    <t>Informes de gestión remitidos a la Contraloría.</t>
  </si>
  <si>
    <t>En el año 2018 el proyecto de inversión “Fortalecimiento Gestión Integral del Fondo Documental de la Agencia Nacional de Tierras Nivel Nacional”, presentó deficiencia y debilidad en la actualización de las metas y recursos programados en el proyecto en el aplicativo SUIFP para la aprobación de la cabeza del sector y DNP.</t>
  </si>
  <si>
    <t>Adelantar la planeación y ejecución del proyecto de inversión  “Fortalecimiento Gestión Integral del Fondo Documental de la Agencia Nacional de Tierras Nivel Nacional”, acorde con los recursos asignados en las vigencias y mantener actualizado el proyecto en el aplicativo SUIFP</t>
  </si>
  <si>
    <t>Realizar la contratación de la depuración, clasificación y digitalización de la serie documental "Titulación de Baldíos”, de acuerdo con los metros lineales establecidos como metas programadas en el proyecto de inversión “Fortalecimiento Gestión Integral del Fondo Documental de la Agencia Nacional de Tierras Nivel Nacional”, de acuerdo con e presupuesto asignado en la vigencia 2021.</t>
  </si>
  <si>
    <t>Actualizaciones semestrales del proyecto de inversión aplicadas en el SUIFP</t>
  </si>
  <si>
    <t>Contrato suscrito</t>
  </si>
  <si>
    <t>Informes de ejecución del contrato suscrito</t>
  </si>
  <si>
    <t>En el año 2018 el reporte de avance en el SPI del proyecto de inversión “Fortalecimiento Gestión Integral del Fondo Documental de la Agencia Nacional de Tierras Nivel Nacional”, presentaba deficiencia y debilidad por cuanto no se registró la información real de ejecución.</t>
  </si>
  <si>
    <t>Realizar las actividades de consolidación y reporte de los avances  financieros, físicos y de gestión de los recursos asignados en las vigencias al “Fortalecimiento Gestión Integral del Fondo Documental de la Agencia Nacional de Tierras Nivel Nacional” de acuerdo a las disposiciones establecidas</t>
  </si>
  <si>
    <t>Realizar el reporte mensual en el aplicativo SPI de los avances financieros, físicos y de gestión de los recursos del “Fortalecimiento Gestión Integral del Fondo Documental de la Agencia Nacional de Tierras Nivel Nacional”, según el cronograma dispuesto en dicha herramienta</t>
  </si>
  <si>
    <t>Reporte mensual consignado en el SPI</t>
  </si>
  <si>
    <t>Faltan avances en las actividades de identificación y organización de los archivos recibidos por parte del extinto INCODER y el PAR INCODER correspondientes a la Titulación de Baldíos que se encuentra en estado natural en el archivo central de la ANT, con el fin de depurar el 100%  de los archivos entregados a la fecha.</t>
  </si>
  <si>
    <t>Establecer e implementar la acciones respectivas para adelantar las actividades de identificación y organización de los archivos recibidos por parte del extinto INCODER y el PAR INCODER correspondientes a la Titulación de Baldíos que se encuentra en estado natural en el archivo central de la ANT</t>
  </si>
  <si>
    <t>Realizar la depuración e identificación dentro de la ANT de los archivos recibidos por parte del extinto INCODER y el PAR INCODER correspondientes a la Titulación de Baldíos, para determinar el universo real a gestionar y el estado de las solicitudes por parte de las áreas misionales</t>
  </si>
  <si>
    <t>Informes semestrales de avance de la depuración e identificación de los archivos recibidos por parte del extinto INCODER y el PAR INCODER</t>
  </si>
  <si>
    <t>Deficiente alimentación y articulación entre sistemas de información: Aplicativo de Titulación de Baldíos y SIT  durante el periodo de seguimiento al cumplimiento del auto 040/2017 emitido por la Corte Constitucional, lo que derivó que las fuentes donde se consignaban los avances procesales de los expedientes fueran diferentes, generando falta de confiabilidad en las cifras reportadas.</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</si>
  <si>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</si>
  <si>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 xml:space="preserve">Analizar en la vigencia 2021 40.000 de los 189.757 expedientes contentivos de solicitudes de adjudicación de baldíos a persona natural, de acuerdo a la información reportada en el SIT, verificando qué etapas procesales fueron adelantadas en el trámite de la solicitud de adjudicación y definir la última actuación administrativa en la que se encuentra el expediente.
 </t>
  </si>
  <si>
    <t>Expedientes analizados en la vigencia 2021.</t>
  </si>
  <si>
    <t>Analizar, identificar y actualizar progresivamente los estados procesales (última actuación administrativa adelantada) de los 189.757 expedientes contentivos de solicitudes de adjudicación de baldíos a persona natural, de acuerdo a la información reportada en el Sistema Integrado de Tierras - SIT.</t>
  </si>
  <si>
    <t>Identificar de los 40.000 expedientes analizados el universo de expedientes con resoluciones de adjudicación expedidas por el INCORA - INCODER (2009 - 2015), según la información del SIT.
Esta tarea consiste en determinar si los expedientes cuentan con un acto administrativo de adjudicación debidamente suscrito, numerado y fechado, expedidas por el INCORA - INCODER (2009 - 2015).</t>
  </si>
  <si>
    <t xml:space="preserve">Expedientes que sean identificados en la vigencia 2021 y que cuentan con resoluciones de adjudicación expedidas por el INCORA e INCODER  (2009 -2015) </t>
  </si>
  <si>
    <t xml:space="preserve">Actualizar, de los 40.000 expedientes analizados, el estado procesal en el Sistema Integrado de Tierras.
Actividad que consiste en la actualización dentro del BPMN en producción (módulo baldíos persona natural) la última actuación adelantada y el cargue de los soportes documentales en PDF asociándolos al respectivo expediente. </t>
  </si>
  <si>
    <t>Expedientes con su estado procesal actualizado en el SIT en la vigencia 2021.</t>
  </si>
  <si>
    <t>Elaborar un informe mensual de cumplimiento a las gestiones procesales de los diferentes procesos agrarios que vaya en consonancia con los productos incorporados en el Plan de Acción Institucional y conforme con la partida presupuestal designada a regularización de la propiedad.</t>
  </si>
  <si>
    <t xml:space="preserve">Elaborar informe mensual de cumplimiento de metas para el año 2021 incluidas en el Plan de Acción Institucional que recoja los avances por productos de los distintos procesos agrarios en zonas no focalizadas y que son adelantados por la Subdirección de Procesos Agrarios y Gestión Jurídica para revisar el porcentaje de cumplimiento y las alertas frente al mismo
</t>
  </si>
  <si>
    <t xml:space="preserve">La Dirección de Gestión Jurídica de Tierras no cuenta  con una base completa y actualizada de todos los procesos agrarios bajo competencia de la SPAGJ, la SSJ y las UGT en zonas focalizadas y no focalizadas, que le permita tener un panorama de manejo y planeación eficaz para su intervención.
</t>
  </si>
  <si>
    <t xml:space="preserve">Continuar con la consolidación y actualización de una base  de procesos agrarios de zonas focalizadas y no focalizadas que contenga la información completa de los expedientes a cargo de la SPAGJ,  la SSJ y las UGT, así como  de las solicitudes de inicio de procesos agrarios con el fin de que sea incluida en el Sistema Integrado de Tierras como sistema de información oficial de la ANT
</t>
  </si>
  <si>
    <t xml:space="preserve">Actualizar y consolidar la base de procesos agrarios de la SPAGJ, la SSJ y las UGT con el fin de tener una sola base unificada con todos los procesos de clarificación de la propiedad, deslinde, extinción de dominio y recuperación de baldíos en zonas no focalizadas y focalizadas para ser  cargada al SIT con su respectivo diccionario de datos
</t>
  </si>
  <si>
    <t>Base de datos  actualizada de procesos agrarios de la SPAGJ, la SSJ y las UGT</t>
  </si>
  <si>
    <t>La falta de información catastral y registral para los casos de clarificación de la propiedad ha dificultado avances sustanciales en estos procesos agrarios.  La información no se tiene de manera inmediata por cuanto la misma no se encuentra digitalizada, esta en libros de Sistema Antiguo de registro o las fichas prediales no están escaneadas..</t>
  </si>
  <si>
    <t xml:space="preserve">Fortalecer la gestión de búsqueda y obtención de información catastral y registral  que propenda por el adelantamiento de los procesos de clarificación tramitados por Decreto Ley 902 de 2017  para lograr los insumos probatorios que permitan determinar en menor tiempo la naturaleza jurídica de los predios objeto de estudio
</t>
  </si>
  <si>
    <t xml:space="preserve">Organizar comisiones conjuntas con SNR e IGAC para la búsqueda de antecedentes registrales e información catastral en ORIP y TERRITORIALES DE CATASTRO para conseguir escrituras, planos, fichas prediales y registros.
Estas comisiones pueden realizarse por cada entidad o de manera conjunta bajo los protocolos establecidos por las partes.
</t>
  </si>
  <si>
    <t xml:space="preserve">Acta de comisiones conjuntas </t>
  </si>
  <si>
    <t xml:space="preserve">
Falta de intervención documental de todos los expedientes de rezago provenientes del INCODER por desconocimiento del fondo documental y baja capacidad operativa
La intervención documental es progresiva pues la capacidad del equipo de gestión documental es limitada y debe articular la intervención con los procesos de 902 que adelantan los diferentes equipos
</t>
  </si>
  <si>
    <t>Intervenir progresivamente los expedientes de rezago identificados por parte del equipo de gestión documental que permitan establecer la situación jurídica y técnica real de cada caso y poder establecer las acciones a realizar</t>
  </si>
  <si>
    <t>Intervenir documentalmente  expedientes físicos de rezago para identificar el estado actual y frente a aquellos que cuenten con decisión final, determinar la actuación pendiente y adelantarla de manera prioritaria para archivar los casos sin que sigan reportándose como casos abiertos.
Con la información física revisada, se deberá alimentar la base de procesos agrarios en construcción</t>
  </si>
  <si>
    <t>Expedientes de rezago intervenidos</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</si>
  <si>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</si>
  <si>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Revisar los casos de deslinde en los que se haya proferido resolución final para analizar y determinar aquellos procesos con acto  administrativo  ejecutoriado y registrado,  para que sean remitidos a la Subdirección de Administración de Tierras para la expedición del respectivo reglamento de uso de bienes baldíos inadjudicables y se otorguen las respectivas autorizaciones.
</t>
  </si>
  <si>
    <t xml:space="preserve">Revisar expedientes de deslinde con decisión final ejecutoriada y registrada que hayan sido proferidas por el INCODER y que aún se encuentren en bases de la SPAGJ.
</t>
  </si>
  <si>
    <t>Matriz de expedientes revisados de deslinde con decisión final ejecutoriada</t>
  </si>
  <si>
    <t xml:space="preserve">Elaborar el memorando remisorio a la Subdirección de Administración de Tierras de los casos identificados con decisión final debidamente ejecutoriada y registrada  con el fin de que se adelante el respectivo reglamento de uso
</t>
  </si>
  <si>
    <t xml:space="preserve">Elaborar el memorando remisorio a la Subdirección de Administración de Tierras de los casos identificados en la revisión y con decisión final debidamente ejecutoriada y registrada
</t>
  </si>
  <si>
    <t>Memorando remisorio</t>
  </si>
  <si>
    <t>Identificar los procesos de deslinde con decisión final expedida pero en trámite de notificación para priorizar conforme a la planeación de la SPAGJ su intervención hasta lograr la ejecutoria de la decisión</t>
  </si>
  <si>
    <t xml:space="preserve">Elaborar matriz de casos de deslinde con decisión final y en trámite de notificación que permitan adelantar una planeación para cumplir con este requerimiento procesal
</t>
  </si>
  <si>
    <t>Matriz de casos con decisión final</t>
  </si>
  <si>
    <t xml:space="preserve">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
</t>
  </si>
  <si>
    <t xml:space="preserve">Elaborar una base de sujetos procesales de los casos con decisión final con el fin de identificar las tareas y acciones de notificación por caso teniendo en cuenta su nivel de complejidad.  </t>
  </si>
  <si>
    <t xml:space="preserve">Elaborar base de datos de sujetos procesales de casos de deslinde con decisión final sin notificar que incorpore los nombres, dirección y ubicación de los sujetos y así lograr estrategias para la debida notificación
</t>
  </si>
  <si>
    <t>Base de datos de sujetos procesales de casos de deslinde con decisión final</t>
  </si>
  <si>
    <t>Adelantar capacitaciones con los equipos técnicos de la DGJT con el fin de fortalecer los equipos en el trabajo de levantamiento topográfico y ambiental que requieren los procesos de deslinde de tierras de la nación para evitar imprecisiones futuras en la identificación espacial de estos bienes.</t>
  </si>
  <si>
    <t xml:space="preserve">Realizar capacitaciones para los equipos técnicos de la SPAGJ que fortalezcan el conocimiento técnico frente a los levantamientos topográficos y ambientales en los casos de deslinde y se apropien de los protocolos para recoger la información, elaborar las actas de visitas técnicas y el pos procesamiento de datos
</t>
  </si>
  <si>
    <t>La complejidad de los casos de deslinde por la cantidad de predios vinculados a los procesos incluyendo  propietarios, poseedores, ocupantes e interesados al mismo configuran una compleja actuación administrativa para el cierre definitivo.
Hay información desactualizada, falta de identificación de sujetos procesales, direcciones para notificación y expedientes sin intervenir</t>
  </si>
  <si>
    <t xml:space="preserve">Adelantar y fortalecer el trabajo interadministrativo con otras entidades locales, regionales o nacionales para que, bajo el principio de coordinación interadministrativa, se pueda adelantar la notificación personal de los procesos de deslinde que se encuentren en etapas donde el acto administrativo proferido por la entidad requiera de su debida notificación
</t>
  </si>
  <si>
    <t xml:space="preserve">Adelantar convenios, acuerdos de entendimiento o alguna otra figura que en el marco del principio de coordinación con el Ministerio Público, Alcaldías, Gobernaciones, Personerías, u otras entidades públicas se pueda facilitar el trámite de notificación
</t>
  </si>
  <si>
    <t>Documento que materialice el principio de coordinación interadministrativa</t>
  </si>
  <si>
    <t>Seguimiento inadecuado por parte de la Agencia, una vez se dejan en firme las resoluciones que resuelven a favor de la Nación los procesos agrarios de recuperación.</t>
  </si>
  <si>
    <t>Adelantar las gestiones necesarias tendientes a recuperar o regularizar la situación de los predios baldíos ubicados en las Islas, con resolución que resuelve el proceso agrario de recuperación, en firme.</t>
  </si>
  <si>
    <t>Iniciar el procedimiento de acuerdo al protocolo establecido para la recuperación o suscribir el contrato de arrendamiento que regularice la ocupación, de los predios baldíos ubicados en las islas, denominados -Isla Arena, Majayura, Gran Eden, Isla Fama, Tambito -.</t>
  </si>
  <si>
    <t xml:space="preserve">Informe semestral </t>
  </si>
  <si>
    <t>Falta de seguimiento a los contratos de administración de los predios que hacen parte de las islas del archipiélago en mención.</t>
  </si>
  <si>
    <t>Dejar constancia de las gestiones adelantadas para la actualización de los contratos de arrendamiento en los predios que se requieran, respecto de los 119 objeto de hallazgo.</t>
  </si>
  <si>
    <t>Generar un informe semestral que de cuenta de la gestión adelantada para la actualización de los contratos.</t>
  </si>
  <si>
    <t>Informe semestral</t>
  </si>
  <si>
    <t>Dejar constancia de las acciones de supervisión adelantadas respecto de los contratos de arrendamiento vigentes, de los predios ubicados en  el Archipiélago de Nuestra Señora del  Rosario.</t>
  </si>
  <si>
    <t>Elaborar informe semestral de gestión, que de cuenta de las acciones de supervisión, adelantadas en el marco de los contrato de arrendamiento vigentes.</t>
  </si>
  <si>
    <t xml:space="preserve">Notificar la Resolución 2165 de 2012 a los 17 sujetos procesales pendientes, con el fin de cumplir con el procesos de notificación completo y continuar con la resolución de los posibles  recursos, incluyendo al del señor Acosta Moreno 
</t>
  </si>
  <si>
    <t xml:space="preserve">Presentar notificación de la Resolución 2165 de 2012 a 17 sujetos procesales que aún faltan por notificar
</t>
  </si>
  <si>
    <t>Actas de notificación personal</t>
  </si>
  <si>
    <t xml:space="preserve">Resolver los recursos que vayan a ser interpuestos a la Resolución 2165 de 2012 una vez se hayan notificado la totalidad de sujetos procesales 
</t>
  </si>
  <si>
    <t xml:space="preserve">Resolver todos los recursos de reposición a la Resolución Final que deslindó las sabanas comunales de Miramar de Guanapalo
</t>
  </si>
  <si>
    <t xml:space="preserve">Acto Administrativo de respuesta a recurso de reposición, al 100%
</t>
  </si>
  <si>
    <t xml:space="preserve">Registrar ante la ORIP la Resolución No. 2165 de 2012 una vez se hayan dado respuesta a todos los recursos y quede ejecutoriada
</t>
  </si>
  <si>
    <t xml:space="preserve">Elaborar la solicitud de registro de la Resolución de Deslinde  No. 2165 de 2012
</t>
  </si>
  <si>
    <t xml:space="preserve">Oficio remisorio a la ORIP para solicitar registro
</t>
  </si>
  <si>
    <t xml:space="preserve">Elaborar auto de archivo y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
</t>
  </si>
  <si>
    <t xml:space="preserve">Realizar auto de archivo definitivo y memorando de traslado a la Subdirección de Administración de Tierras
</t>
  </si>
  <si>
    <t xml:space="preserve">Auto de Archivo y memorando de traslado
</t>
  </si>
  <si>
    <t xml:space="preserve">La transferencia de expedientes por parte del INCODER a la ANT fue realizada de manera desordenada y desactualizada
 la ANT avocó conocimiento en 2017 pero este se dio de manera masiva para varios procesos de rezago, pero la intervención procesal y conocimiento del caso específico solo fue conocido en el año 2019 con la petición de fecha 4 de junio.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</si>
  <si>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</si>
  <si>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Realizar auto de archivo definitivo y memorando de traslado a la Subdirección de Administración de Tierras</t>
  </si>
  <si>
    <t>Auto de Archivo y memorando de traslado</t>
  </si>
  <si>
    <t xml:space="preserve">Realizar una verificación registral y catastral actualizada para contrastar las colindancias establecidas en la Resolución 2173 de 2012 con los datos que reporten a la fecha en catastro y registro.
Contrastar  los planos de la resolución con la verificación técnica realizada en el año 2017 y así determinar la ruta  para subsanar el yerro presentado en dicho acto administrativo. 
</t>
  </si>
  <si>
    <t xml:space="preserve">Solicitar al IGAC las fichas prediales actualizadas de los predios asociados al polígono de la sabana 
</t>
  </si>
  <si>
    <t xml:space="preserve">Oficio remisorio al IGAC 
</t>
  </si>
  <si>
    <t xml:space="preserve">Realizar informe técnico que de cuenta de la información recogida en la Resolución 2173 de 2012 en contraste con la información establecida en el informe de 2017 para identificar el error y subsanar
</t>
  </si>
  <si>
    <t xml:space="preserve">Realizar informe técnico sobre el levantamiento topográfico SEJUT8523085 de fecha septiembre de 2017 para establecer con certeza la ubicación real de la Sabana la Esmeralda
</t>
  </si>
  <si>
    <t xml:space="preserve">Informe Técnico 
</t>
  </si>
  <si>
    <t xml:space="preserve">Adelantar un análisis jurídico, una vez se tenga el informe técnico, para que establezca cual es la ruta más idónea para subsanar la inconsistencia presentada y conforme a ello proferir un acto administrativo que resuelva la situación.
</t>
  </si>
  <si>
    <t xml:space="preserve">Definir y expedir el  acto administrativo que resuelva de fondo la situación geo referencial de la sabana basados en la información técnica recopilada del nuevo informe.
</t>
  </si>
  <si>
    <t xml:space="preserve">Acto Administrativo 
</t>
  </si>
  <si>
    <t xml:space="preserve">Notificar el nuevo acto administrativo que complemente, subsane o corrija la inconsistencia geo referencial del polígono establecido en la Resolución 2173 de 2012
</t>
  </si>
  <si>
    <t xml:space="preserve">Notificar el acto administrativo que complemente, subsane o corrija la inconsistencia geo referencial del polígono establecido en la Resolución 2173 de 2012
</t>
  </si>
  <si>
    <t xml:space="preserve">Actas de notificación personal, al 100%
</t>
  </si>
  <si>
    <t xml:space="preserve">Resolver los recursos de reposición a la Resolución Final que deslindó las sabanas comunales de La Esmeralda
</t>
  </si>
  <si>
    <t>Elaborar memorando de traslado del bien público deslindado a la Subdirección de Administración de Tierras de la Nación para que en dicha dependencia se adelante la reglamentación de usos y las acciones correspondientes para sanear situaciones de ocupación sobre terrenos públicos conforme a su facultad legal.</t>
  </si>
  <si>
    <t xml:space="preserve">Auto de Archivo </t>
  </si>
  <si>
    <t xml:space="preserve">Arroyo Grande es un proceso de clarificación que involucró a un polígono  que no tenia una precisión geo referencial clara pues deviene de información y unidades de medida de caballerizas con una presunción original de 18000 ha las cuales se precisan en 8417 ha + 9755 m2 con la Resolución 3740 de 2020 </t>
  </si>
  <si>
    <t xml:space="preserve">Elaborar un informe cada 4 meses de cumplimiento frente a las gestiones desarrolladas por parte del equipo de la SPAGJ dentro del proceso de Clarificación de los Terrenos de Arroyo Grande que identifique su situación actual y la planeación para dar respuesta a recursos, notificaciones, y como se abordan las diferentes etapas procesales.
</t>
  </si>
  <si>
    <t xml:space="preserve">Elaborar informe cada 4 meses de los avances en el procesos, las actividades del equipo y la planeación del procedimiento
</t>
  </si>
  <si>
    <t xml:space="preserve">Informe de avance y cumplimiento
</t>
  </si>
  <si>
    <t xml:space="preserve">Arroyo Grande es un proceso de clarificación que involucró a un polígono  que no tenia una precisión geo referencial clara pues deviene de información y unidas de medida de caballerizas con una presunción original de 18000 ha las cuales se precisan en 8417 ha + 9755 m2 con la Resolución 3740 de 2020 </t>
  </si>
  <si>
    <t xml:space="preserve">Adelantar acciones internas e interinstitucionales  para garantizar la notificación absoluta de los sujetos vinculados en la  Res. 3740/2020 que se asocian a los  638 predios que hacen parte del polígono precisado denominado Terrenos de Arroyo Grande. 
</t>
  </si>
  <si>
    <t xml:space="preserve">Precisar el alcance del contrato de mensajería con 4/72 que suscribió la  Secretaría General  con el fin de poder establecer si el certificado de no notificación por dirección errónea o no encontrada puede servir para justificar las notificaciones por estado en vista de la falta de información de los sujetos procesales.
</t>
  </si>
  <si>
    <t xml:space="preserve">Acta de revisión del contrato de mensajería y diagnóstico del alcance de la certificación
</t>
  </si>
  <si>
    <t xml:space="preserve">Coordinar y establecer con el equipo de sistemas ANT el diseño de la herramienta informática que permita dar aplicabilidad a la notificación por aviso del art. 69 del CPACA y que, a pesar de la magnitud de los titulares, les garantice su fácil identificación en la página y el acceso al acto administrativo.
</t>
  </si>
  <si>
    <t xml:space="preserve">Plataforma digital para notificaciones y conocimiento de proceso
</t>
  </si>
  <si>
    <t xml:space="preserve">Fortalecer  la cooperación interinstitucional con la Oficina de Registro de Cartagena para ser más eficientes en el proceso de inscripción de los actos administrativos proferidos y desafectación de las medidas inscritas frente a los predios que no hacen parte del polígono precisado de los terrenos de Arroyo Grande
</t>
  </si>
  <si>
    <t xml:space="preserve">Actas de afectación y desafectación de medidas dentro del proceso de clarificación que den cuenta de la gestión coordinada entre la SNR y la ANT frente al caso en especifico.
Estas actas se van a asociar al informe de cumplimiento propuesto en el presente plan de mejora
</t>
  </si>
  <si>
    <t xml:space="preserve">Identificar, analizar y resolver los recursos y/o acciones cuyas pretensiones se encuentren encaminadas en el mismo sentido de lo resuelto en la Res. 3740 de 2020 para así, mediante acto administrativo dar, aplicación a la figura de carencia de objeto.
</t>
  </si>
  <si>
    <t xml:space="preserve">Analizar, clasificar y resolver todos los recursos, teniendo como metodología el estudio por ejes temáticos que permitan celeridad y certeza en las decisiones.
</t>
  </si>
  <si>
    <t xml:space="preserve">Acto Administrativo de contestación de recursos
</t>
  </si>
  <si>
    <t xml:space="preserve">Dar inicio a la etapa probatoria del proceso de clarificación de los Terrenos de Arroyo Grande
</t>
  </si>
  <si>
    <t xml:space="preserve">Expedir acto administrativo de etapa probatoria del proceso de clarificación de los Terrenos de Arroyo Grande
</t>
  </si>
  <si>
    <t xml:space="preserve">Acto Administrativo de apertura de etapa probatoria
</t>
  </si>
  <si>
    <t xml:space="preserve">Los procesos fueron conocidos por la ANT en distintas etapas procesales adelantadas por el entonces INCODER   y fueron adelantados de manera independiente bajo la interpretación del artículo 148 del Código General del Proceso numeral 3 </t>
  </si>
  <si>
    <t xml:space="preserve">Archivar de manera priorizada todos los casos asociados con los predios de Juan de Acosta que se encuentran en etapa final
</t>
  </si>
  <si>
    <t xml:space="preserve">Proferir archivo definitivo de los 6 casos identificados que hacen parte de los predios de Juan de Acosta </t>
  </si>
  <si>
    <t>Archivo definitivo</t>
  </si>
  <si>
    <t>Los procesos fueron conocidos por la ANT en distintas etapas procesales adelantadas por el entonces INCODER   y fueron adelantados de manera independiente bajo la interpretación del artículo 148 del Código General del Proceso numeral 3</t>
  </si>
  <si>
    <t xml:space="preserve">Revisar el mapa de procesos agrarios de la SPAGJ para identificar si dentro del mismo se requiere incluir  la figura de acumulación procesal acorde a lo establecido en la Ley y realizar la respectiva modificación 
</t>
  </si>
  <si>
    <t xml:space="preserve">Revisar el mapa de procesos agrario en el sistema Integrado de Gestión para determinar la pertinencia o no de incluir la figura de acumulación en el mapa.
</t>
  </si>
  <si>
    <t>Revisión del mapa de procesos agrarios realización de la eventual actualización</t>
  </si>
  <si>
    <t xml:space="preserve">No se realizó la debida trazabilidad del registro de la decisión administrativa en el folio de matrícula correspondiente y tampoco verificó la gestión posterior de la SNR que culminó con la apertura errónea de un nuevo FMI.
</t>
  </si>
  <si>
    <t>Realizar una verificación del registro de todos los  casos registrados ante la SNR con el fin de tener una claridad frente a que dicho trámite se haya realizado en debida forma.</t>
  </si>
  <si>
    <t>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t>
  </si>
  <si>
    <t>Oficio remisorio a SNR</t>
  </si>
  <si>
    <t>La aplicación de las excepciones establecidas en el acuerdo 014 de 1995 y la no adjudicación de la UAF por ZRH. A la fecha no se formalizado una disposición técnica que obligue a una real sustentación y soporte técnico a estas excepciones relacionada directamente con la competitividad y productividad de la ZRH y del predio objeto de análisis por parte de ANT.</t>
  </si>
  <si>
    <t xml:space="preserve">Reformulación metodología para el cálculo de las Unidades Agrícolas Familiares - UAF, en el marco de un trabajo interinstitucional colaborativo, entre el Ministerio de Agricultura y Desarrollo Rural, UPRA y ANT
</t>
  </si>
  <si>
    <t>Realización Mesas Técnicas y Jurídicas entre Min agricultura , UPRA y ANT para revisar los componentes que hacen parte de la propuesta de reformulación metodológica para el Cálculo de las UAF.
Presentación ante Consejo Directivo de la ANT para revisión y consideración del proyecto de Acto Administrativo por el cual se adopta la nueva metodología para el cálculo de las  UAF,</t>
  </si>
  <si>
    <t xml:space="preserve">Proyecto de Acto Administrativo por el cual se adopta la nueva metodología para el cálculo de las Unidades Agrícolas Familiares, UAF, presentada ante el Consejo Directivo de la ANT
</t>
  </si>
  <si>
    <t xml:space="preserve">No dar la orden expresa en la resolución de adjudicación en los términos literales del Artículo 73 del Decreto Ley 902 de 2017, lo que derivó a la no remisión  completa del expediente a la ADR.
</t>
  </si>
  <si>
    <t>Ajustar el sentido de la orden que se incluye en las resoluciones de adjudicación, de tal suerte que se entienda la remisión a la ADR en los términos del Artículo 73  del Decreto Ley 902 de 2017.</t>
  </si>
  <si>
    <t xml:space="preserve">Elaborar el  procedimiento interno de la Subdirección, con el fin de que se incluya el traslado de la adjudicación y registro a la entidad competente para la implementación del proyecto productivo. </t>
  </si>
  <si>
    <t>Procedimiento interno elaborado y formalizado</t>
  </si>
  <si>
    <t>Remitir copia de lo actuado en los expedientes  FISO 9844, FISO 7735 y FISO 10208 y FISO 9335, a la ADR</t>
  </si>
  <si>
    <t>Remitir la copia del acto administrativo de adjudicación a la ADR, mediante oficio, acuerdo a los  términos literales del Artículo 73 del Decreto Ley 902 de 2017</t>
  </si>
  <si>
    <t>Comunicación oficial</t>
  </si>
  <si>
    <t>No se cuenta con un procedimiento claro para actuar cuando se recibe  una solicitud que recae sobre un predio ubicado sobre un municipio focalizado pero que después del análisis catastral se determina que el predio se encuentra en un municipio no focalizado.</t>
  </si>
  <si>
    <t>Elaborar el  procedimiento interno de la Subdirección, en el cual se incluya la ruta cuando  el  predio que fue ubicado inicialmente como municipio focalizado  y después del análisis catastral  se determine que el predio no se encuentra dentro de los límites del municipio focalizado, por lo que debe ser trasladado a la dependencia competente de la ANT</t>
  </si>
  <si>
    <t>Elaborar un procedimiento interno, por parte de la Subdirección de Acceso a Tierras en Zonas Focalizadas , en el marco del procedimiento único de la ANT, con el fin de establecer las diferentes actividades que se desarrollan antes del cierre administrativo de un proceso,  así como dejar la  ruta clara cuando  un predio no se encuentra en un municipio focalizado</t>
  </si>
  <si>
    <t>Procedimiento  interno elaborado y formalizado.</t>
  </si>
  <si>
    <t>Remitir el expediente FISO 11260 a la Subdirección de Acceso a Tierras por Demanda y Descongestión</t>
  </si>
  <si>
    <t>Remitir expediente a la Subdirección de Acceso a Tierras por Demanda y Descongestión, mediante memorando, cumpliendo con los requisitos de gestión documental</t>
  </si>
  <si>
    <t>Memorando de traslado</t>
  </si>
  <si>
    <t>A pesar de la existencia de los Convenios Interadministrativos suscritos con cada una de estas Entidades, aún se cuenta con dificultades para solucionar de manera centralizada y ordenada las necesidades que surgen para los diferentes procesos misionales de la Agencia. Se cuenta con extensos tiempos de consecución de la información, dificultando así el cumplimiento de los cronogramas.</t>
  </si>
  <si>
    <t>Alcanzar un mayor grado de interoperabilidad entre los sistemas de las entidades, a través de la construcción de servicios web de intercambio de información, tanto del IGAC, como de la SNR para ser consumidos por la ANT, en el corto plazo a través de la plataforma del Nodo de Tierras y en el mediano-largo plazo a través de la plataforma de interoperabilidad del estado Colombiano X-Road.</t>
  </si>
  <si>
    <t>•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</si>
  <si>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t>Servicios de información implementados en SIT</t>
  </si>
  <si>
    <t>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t>
  </si>
  <si>
    <t>• Definir enlaces para la gestión de información.
• Retomar espacios directivos creados por los Convenios Interadm. con la SNR e IGAC, para facilitar la toma de decisión. 
• Crear Comité  técnico con el IGAC y continuar con el Comité Técnico del Conv. 570 del 2016 - SNR, para resolver las dificultades de tipo técnico que estén retrasando los procesos misionales de la ANT.</t>
  </si>
  <si>
    <t>Informe resultante de los espacios directivos y técnicos en ejecución, en el cual se desarrolle la consecución, centralización y actualización de la información</t>
  </si>
  <si>
    <t>Diferencias en cantidad de bienes entre las dos áreas, debido a las actualizaciones de estado que presentan los predios ingresados y registrados.</t>
  </si>
  <si>
    <t>Verificar la cantidad de bienes que tiene registrado la Subdirección de Administración de Tierras de la Nación y la Subdirección Administrativa y Financiera</t>
  </si>
  <si>
    <t xml:space="preserve">Realizar una conciliación para revisar la cantidad de bienes registrados en la base a cargo de la Subdirección de Administración de Tierras de la Nación y los bienes registrados por la Subdirección Administrativa y Financiera, que aparecen en las conciliaciones que adelantan las dos dependencias.
</t>
  </si>
  <si>
    <t xml:space="preserve">Conciliación
</t>
  </si>
  <si>
    <t>Los bienes baldíos y algunos bienes fiscales patrimoniales que fueron incorporados a la base del Fondo de Tierras sin un valor determinado, no contaban con este dato en su documento de ingreso.</t>
  </si>
  <si>
    <t>Solicitar el valor catastral que registra en el IGAC y Catastros descentralizados, de los bienes ingresados que no tienen un valor establecido.</t>
  </si>
  <si>
    <t xml:space="preserve">Realizar requerimientos al IGAC y/o Catastros descentralizados, solicitando cada dos meses, a partir del 01 de marzo de 2021, el certificado catastral o documento que contenga el valor catastral de los predios ingresados con valor Cero. </t>
  </si>
  <si>
    <t xml:space="preserve"> Solicitudes cada dos meses 
</t>
  </si>
  <si>
    <t>Ingreso del valor catastral en el inventario de bienes del fondo de tierras para la reforma rural integral</t>
  </si>
  <si>
    <t>Incorporar el valor  informado por catastro al inventario de bienes del fondo de tierras para la reforma rural integral, que cumpla con los requisitos referentes al área de los predios.</t>
  </si>
  <si>
    <t>100% de lo informado por catastro que cumpla con los requisitos referentes al área de los predios.</t>
  </si>
  <si>
    <t>No existe en la Entidad una directriz clara y unívoca fijada en el Manual de Supervisión que especifique cuáles son los soportes que se deben aportar con los informes de ejecución técnica y financiera de los convenios o contratos que permitan evidenciar y soportar fehacientemente su ejecución</t>
  </si>
  <si>
    <t>Remitir desde las subdirecciones de la Dirección de Acceso a Tierras, hacia los asesores de la misma dirección, la información de la ejecución de los convenios, para verificar y avalar la correcta ejecución de los componentes financieros y jurídicos, con el fin de asegurar la correcta ejecución y aporte de los soportes de ejecución.</t>
  </si>
  <si>
    <t>Emitir comunicado desde la DAT, hacia las subdirecciones de Acceso a Tierras en Zonas Focalizadas, por Demanda y Descongestión y Administración de Tierras de la Nación, impartiendo instrucciones de remisión trimestral de información de ejecución de los convenios, a los asesores de la DAT, quienes realizarán la verificación financiera y jurídica, con el fin de emitir aval al supervisor.</t>
  </si>
  <si>
    <t>Comunicado con instrucciones</t>
  </si>
  <si>
    <t>No se cuenta con la oportuna actualización de los expedientes de los convenios, según se vaya ejecutando el convenio, lo que genera que al revisarlos, no se evidencie el total de la información generada.</t>
  </si>
  <si>
    <t>Adoptar un mecanismo de consulta, para la Dirección de Acceso a Tierras, que permita la verificación oportuna y confiable de los soportes incluidos en el expediente.</t>
  </si>
  <si>
    <t>Emitir comunicado con destino a la Coordinación de Gestión Contractual, solicitando la apertura de una carpeta digital compartida por cada convenio, para realizar el monitoreo y seguimiento sobre la actualización del expediente, de conformidad a los soportes entregados por el área misional.</t>
  </si>
  <si>
    <t>Actualizar la documentación de los convenios y contratos dentro de los expedientes digitales remitidos por las diferentes dependencias y permitir su consulta en tiempo real.</t>
  </si>
  <si>
    <t>Carpeta digital compartida</t>
  </si>
  <si>
    <t>El SIT de la Atesta en proceso de construcción y mejoramiento.Por la limitación de recursos, alto número de frentes a atender y a la dinámica de los procesos de la ANT, hay módulos y flujos de proceso que aún no están construidos y otros deben mejorar.Se realizó diagnóstico y priorización en conjunto con las áreas misionales, para enfocar los esfuerzos según disponibilidad de recursos.</t>
  </si>
  <si>
    <t>Ajustar los requerimientos para la actualización de mejoras al módulo y flujo de proceso para la Administración de Predios Baldíos de acuerdo con el diagnóstico realizado a la funcionalidad del proceso en el SIT.</t>
  </si>
  <si>
    <t>Ajustar la especificación de los requerimientos identificados durante el diagnóstico realizado al procedimiento de Administración de Predios Baldíos, con la finalidad de implementar los ajustes necesarios para que el área funcional comience a utilizar el sistema.</t>
  </si>
  <si>
    <t>Entrega del módulo en producción</t>
  </si>
  <si>
    <t>Ajustar los requerimientos para la actualización de mejoras a los flujos de los procesos de Baldíos Persona Natural - 160  y Baldíos Restitución de acuerdo con el diagnóstico realizado a la funcionalidad de los procesos en el SIT.</t>
  </si>
  <si>
    <t>Ajustar la especificación de los requerimientos identificados durante el diagnóstico realizado a los procesos de Baldíos Persona Natural-160 y Baldíos Restitución con la finalidad de implementar los ajustes necesarios para que las áreas funcionales continúen  utilizando el sistema.</t>
  </si>
  <si>
    <t>Entrega de ajustes en producción</t>
  </si>
  <si>
    <t xml:space="preserve">Analizar la información en poder de las dependencias que es reportada a los entes de control, para validarla con la información existente en la bodega de datos y así diagnosticar su calidad y determinar si se requiere vincular esta información a la base de datos que administra la Subdirección de Sistemas de Información de Tierras (SSIT)
 </t>
  </si>
  <si>
    <t>Revisar toda la información que se ha utilizado para obtener las cifras reportadas en esta auditoría, con un trabajo en conjunto entre las áreas responsables, para poder identificar las fuentes de información utilizadas y poder estandarizarla, así como crear los diccionario de datos que se requieran.</t>
  </si>
  <si>
    <t>Diccionario de datos en Excel</t>
  </si>
  <si>
    <t>Asegurar el adecuado uso, por parte del usuario final y el correcto desempeño de las funcionalidades de los productos entregados por la Subdirección de Sistemas de Información de Tierras</t>
  </si>
  <si>
    <t xml:space="preserve">Realizar tres reuniones, con espacio de tres meses cada una y a partir del tercer mes de uso de los productos entregados por la Subdirección de Sistemas de Información de Tierras, con el fin de evidenciar el entendimiento de su operación, exponer su desempeño funcional y proponer ajustes de ser requeridos. </t>
  </si>
  <si>
    <t>Documento que evidencie la reunión de seguimiento al uso de los productos entregados en producción, por la Subdirección de Sistemas de Información de Tierras</t>
  </si>
  <si>
    <t xml:space="preserve">La metodología para la implementación de POSPR no estaba cerrada  ya que el marco normativo y técnico del catastro multipropósito liderado por el IGAC no había sido emitida. </t>
  </si>
  <si>
    <t xml:space="preserve">Aprobar en el Sistema Integrado de Gestión la documentación del proceso de implementación de POSPR para garantizar que se cuenta con los instrumentos para su ejecución. </t>
  </si>
  <si>
    <t xml:space="preserve">Elaborar y aprobar, a partir de la reglamentación expedida por la autoridad catastral, las guías, formatos, instructivos u otros documentos que definan la metodología de implementación de Plan de Ordenamiento Social de la Propiedad Rural - POSPR. 
</t>
  </si>
  <si>
    <t>Documentos metodológicos  creados o actualizados en el SIG (formatos, guías, instructivos, procedimientos y políticas)</t>
  </si>
  <si>
    <t>No se contaba con la certeza del presupuesto disponible para la implementación de los POSPR aprobados</t>
  </si>
  <si>
    <t xml:space="preserve">Realizar gestiones para la consecución de recursos de financiamiento de la implementación de POSPR
</t>
  </si>
  <si>
    <t>Realizar gestiones ante las entidades o instancias nacionales o territoriales para la asignación de recursos, así como gestiones ante agencias de cooperación internacional para la gestión de recursos destinados a la financiación de la implementación de POSPR formulados que no cuentan con recursos</t>
  </si>
  <si>
    <t xml:space="preserve">Informe de gestión trimestral
</t>
  </si>
  <si>
    <t>Fortalecer el seguimiento integral a la implementación de los POSPR, para poder identificar a tiempo falta de recursos y mitigar futuras demoras de ejecución.</t>
  </si>
  <si>
    <t xml:space="preserve">Consolidar  herramientas de seguimiento  a la implementación de los POSPR </t>
  </si>
  <si>
    <t>Herramienta diseñada para el seguimiento integral de implementación de POSPR</t>
  </si>
  <si>
    <t>No se contaba con un mecanismo que permitiera valorar la viabilidad o no de la implementación de los POSPR y por tanto del modelo de atención por oferta por parte de la ANT</t>
  </si>
  <si>
    <t>Ejecutar el mecanismo por la cual se valora la viabilidad o no de la implementación de POSPR a través de las mesas de Ordenamiento Social de la Propiedad Rural</t>
  </si>
  <si>
    <t>Incorporar recomendaciones de Viabilidad de implementación POSPR en la formulación de planes operativos.
Realizar mesas de Ordenamiento Social de la Propiedad Rural para analizar la viabilidad o no de la implementación de POSPR.</t>
  </si>
  <si>
    <t>Actas o ayudas de memoria resultantes de los espacios directivos y técnicos en ejecución en el cual se aprueba o no la viabilidad de implementación del POSPR</t>
  </si>
  <si>
    <t>Falta de respuesta de las entidades requeridas para que alleguen los documentos necesarios para finiquitar los procesos, la imposibilidad de realizar salidas de campo que impulsen los procesos (notificaciones e inspecciones oculares), y los pocos recursos humanos y económicos con los que se cuenta para el adelantamiento de todo el universo de procesos en zonas focalizadas.</t>
  </si>
  <si>
    <t>Identificar los casos que tienen etapas procesales avanzadas cerca de la resolución final, para gestionarlos en concordancia con el cumplimiento de lo consignado en el plan de acción y los recursos humanos asignados para la vigencia 2020 y 2021</t>
  </si>
  <si>
    <t>Priorizar los casos que tienen etapas procesales avanzadas cerca de la resolución final, para gestionarlos en concordancia con el cumplimiento de lo consignado en el plan de acción y los recursos humanos asignados para la vigencia 2020 y 2021</t>
  </si>
  <si>
    <t>Procesos identificados y priorizados</t>
  </si>
  <si>
    <t>Verificar que los procesos que se encuentren avanzados en su procedimiento, estén adelantados en debida forma y de acuerdo al régimen aplicable (identificación de posibles irregularidades) para expedir autos que corrijan irregularidades</t>
  </si>
  <si>
    <t>Expedir los autos de trámite necesarios en los procesos con posibles irregularidades, para encausar el proceso y poder acercarnos a la expedición del acto final</t>
  </si>
  <si>
    <t>Actos Administrativos: Autos que corrigen irregularidades</t>
  </si>
  <si>
    <t>Identificar la totalidad de los documentos requeridos para definir los procesos agrarios de Clarificación y recuperación de baldíos.</t>
  </si>
  <si>
    <t>Realizar y/o reiterar las solicitudes a las Notarías, oficinas de Registro, Juzgados y demás entes, a fin de obtener los documentos necesarios para el estudio jurídico de naturaleza jurídica y la situación de tenencia de los predios inmersos en el proceso agrario, para proyectar las resoluciones finales dentro de los procesos agrarios de Clarificación y recuperación de baldíos.</t>
  </si>
  <si>
    <t>Oficios necesarios con solicitudes a notarías, oficinas de registro, juzgados de la República y demás entidades, al 100%.</t>
  </si>
  <si>
    <t xml:space="preserve">Verificar que los procesos que se encuentren avanzados en su procedimiento, estén adelantados en debida forma y de acuerdo al régimen aplicable </t>
  </si>
  <si>
    <t>Expedir los autos de cierre de etapa probatoria que sean necesarios en los procesos identificados que nos acerquen a la expedición del acto final de los procesos agrarios de Clarificación y recuperación de baldíos</t>
  </si>
  <si>
    <t>Actos Administrativos: Autos que cierran etapa probatoria, al 100%.</t>
  </si>
  <si>
    <t>Analizar los documentos recolectados y la información contenida en el expediente para proceder con la proyección de los actos administrativos que finalicen procesos agrarios de Clarificación y recuperación de baldíos.</t>
  </si>
  <si>
    <t>Expedir las resoluciones finales de los procesos agrarios de clarificación y recuperación de baldíos</t>
  </si>
  <si>
    <t>Resoluciones que finalicen procesos agrarios de clarificación y recuperación de baldíos.</t>
  </si>
  <si>
    <t>AME-459</t>
  </si>
  <si>
    <t>AME-460</t>
  </si>
  <si>
    <t>AME-461</t>
  </si>
  <si>
    <t>AME-462</t>
  </si>
  <si>
    <t>AME-463</t>
  </si>
  <si>
    <t>AME-464</t>
  </si>
  <si>
    <t>AME-465</t>
  </si>
  <si>
    <t>AME-466</t>
  </si>
  <si>
    <t>AME-467</t>
  </si>
  <si>
    <t>AME-468</t>
  </si>
  <si>
    <t>AME-469</t>
  </si>
  <si>
    <t>AME-470</t>
  </si>
  <si>
    <t>AME-471</t>
  </si>
  <si>
    <t>AME-472</t>
  </si>
  <si>
    <t>AME-473</t>
  </si>
  <si>
    <t>AME-474</t>
  </si>
  <si>
    <t>AME-475</t>
  </si>
  <si>
    <t>AME-476</t>
  </si>
  <si>
    <t>AME-477</t>
  </si>
  <si>
    <t>AME-478</t>
  </si>
  <si>
    <t>AME-479</t>
  </si>
  <si>
    <t>AME-480</t>
  </si>
  <si>
    <t>AME-481</t>
  </si>
  <si>
    <t>AME-482</t>
  </si>
  <si>
    <t>AME-483</t>
  </si>
  <si>
    <t>AME-484</t>
  </si>
  <si>
    <t>AME-485</t>
  </si>
  <si>
    <t>AME-486</t>
  </si>
  <si>
    <t>AME-487</t>
  </si>
  <si>
    <t>AME-488</t>
  </si>
  <si>
    <t>AME-489</t>
  </si>
  <si>
    <t>AME-490</t>
  </si>
  <si>
    <t>AME-491</t>
  </si>
  <si>
    <t>AME-492</t>
  </si>
  <si>
    <t>AME-493</t>
  </si>
  <si>
    <t>AME-494</t>
  </si>
  <si>
    <t>AME-495</t>
  </si>
  <si>
    <t>AME-496</t>
  </si>
  <si>
    <t>AME-497</t>
  </si>
  <si>
    <t>AME-498</t>
  </si>
  <si>
    <t>AME-499</t>
  </si>
  <si>
    <t>AME-500</t>
  </si>
  <si>
    <t>AME-501</t>
  </si>
  <si>
    <t>AME-502</t>
  </si>
  <si>
    <t>AME-503</t>
  </si>
  <si>
    <t>AME-504</t>
  </si>
  <si>
    <t>AME-505</t>
  </si>
  <si>
    <t>AME-506</t>
  </si>
  <si>
    <t>AME-507</t>
  </si>
  <si>
    <t>AME-508</t>
  </si>
  <si>
    <t>AME-509</t>
  </si>
  <si>
    <t>AME-510</t>
  </si>
  <si>
    <t>AME-511</t>
  </si>
  <si>
    <t>AME-512</t>
  </si>
  <si>
    <t>AME-513</t>
  </si>
  <si>
    <t>AME-514</t>
  </si>
  <si>
    <t>AME-515</t>
  </si>
  <si>
    <t>AME-516</t>
  </si>
  <si>
    <t>AME-517</t>
  </si>
  <si>
    <t>AME-518</t>
  </si>
  <si>
    <t>AME-519</t>
  </si>
  <si>
    <t>AME-520</t>
  </si>
  <si>
    <t>AME-521</t>
  </si>
  <si>
    <t>AME-522</t>
  </si>
  <si>
    <t>AME-523</t>
  </si>
  <si>
    <t>AME-524</t>
  </si>
  <si>
    <t>AME-525</t>
  </si>
  <si>
    <t>AME-526</t>
  </si>
  <si>
    <t>AME-527</t>
  </si>
  <si>
    <t>AME-528</t>
  </si>
  <si>
    <t>AME-529</t>
  </si>
  <si>
    <t>AME-530</t>
  </si>
  <si>
    <t>AME-531</t>
  </si>
  <si>
    <t>AME-532</t>
  </si>
  <si>
    <t>Auditoría Intersectorial de Cumplimiento a la Política de Administración de Baldíos</t>
  </si>
  <si>
    <t>Subdirección de Procesos Agrarios y Gestión Jurídica</t>
  </si>
  <si>
    <t>Ministerio Público - Personerías Municipales
Alcaldías Municipales</t>
  </si>
  <si>
    <t>ORIP Valledupar</t>
  </si>
  <si>
    <t>Subdirección de Acceso a Tierras por Demanda y Descongestión.
Subdirección de Acceso a Tierras en Zonas Focalizadas.</t>
  </si>
  <si>
    <t>Subdirección de Sistemas de Información de Tierra</t>
  </si>
  <si>
    <t xml:space="preserve">
Dirección de Gestión Jurídica de Tierras
Dirección de Asuntos Étnicos</t>
  </si>
  <si>
    <t>Subdirección de Acceso a Tierras en Zonas Focalizadas
Subdirección de Acceso a Tierras por Demanda y Descongestión</t>
  </si>
  <si>
    <t xml:space="preserve">Subdirección de Acceso a Tierras por Demanda y Descongestión 
Subdirección de Administración de Tierras de la Nación 
Subdirección de Sistemas de Información de Tierras
</t>
  </si>
  <si>
    <t>Subdirección  de Planeación Operativa
Subdirección de Acceso a Tierras en Zonas Focalizadas
Subdirección de Administración de Tierras de la Nación 
Subdirección de Seguridad Jurídica</t>
  </si>
  <si>
    <t>Dirección General
Equipo de Cooperación Internacional
Oficina de Planeación</t>
  </si>
  <si>
    <t>Subdirección de Planeación Operativa</t>
  </si>
  <si>
    <t>Dirección de Gestión del Ordenamiento Social de la Propiedad
Subdirección de Acceso a Tierras en Zonas Focalizadas_x000D_
_x000D_
Subdirección de Administración de Tierras de la Nación _x000D_
_x000D_
Subdirección de Seguridad Jurídica</t>
  </si>
  <si>
    <r>
      <rPr>
        <b/>
        <sz val="11"/>
        <color theme="1"/>
        <rFont val="Arial Narrow"/>
        <family val="2"/>
      </rPr>
      <t>28/08/2020.</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aplicación de la fecha de terminación de la acción.
</t>
    </r>
    <r>
      <rPr>
        <b/>
        <sz val="11"/>
        <color theme="1"/>
        <rFont val="Arial Narrow"/>
        <family val="2"/>
      </rPr>
      <t>21/10/2020.</t>
    </r>
    <r>
      <rPr>
        <sz val="11"/>
        <color theme="1"/>
        <rFont val="Arial Narrow"/>
        <family val="2"/>
      </rPr>
      <t xml:space="preserve"> En concordancia con los avances evidenciados por la Oficina de Control Interno en la AME-265, a continuación se relacionan los memorando de traslado observados: 
</t>
    </r>
    <r>
      <rPr>
        <b/>
        <sz val="11"/>
        <color theme="1"/>
        <rFont val="Arial Narrow"/>
        <family val="2"/>
      </rPr>
      <t xml:space="preserve">
Predio Villa Diana,</t>
    </r>
    <r>
      <rPr>
        <sz val="11"/>
        <color theme="1"/>
        <rFont val="Arial Narrow"/>
        <family val="2"/>
      </rPr>
      <t xml:space="preserve">  se observó el memorando 20204100128003 del 26/06/2020 mediante el cual se dio traslado por competencia a la  Subdirector de Administración de Tierras de la Nación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por competencia a la  Subdirector de Administración de Tierras de la Nación de la Resolución 10538 del 29/07/2019, ANA LUCIA YARPAS RIVERA y  la Resolución 1798 del 28/11/2017, MARÍA MENESES ROSALES.
</t>
    </r>
    <r>
      <rPr>
        <b/>
        <sz val="11"/>
        <color theme="1"/>
        <rFont val="Arial Narrow"/>
        <family val="2"/>
      </rPr>
      <t>Predio La Calera</t>
    </r>
    <r>
      <rPr>
        <sz val="11"/>
        <color theme="1"/>
        <rFont val="Arial Narrow"/>
        <family val="2"/>
      </rPr>
      <t xml:space="preserve">,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t>
    </r>
    <r>
      <rPr>
        <b/>
        <sz val="11"/>
        <color theme="1"/>
        <rFont val="Arial Narrow"/>
        <family val="2"/>
      </rPr>
      <t>Predio Santa Inés</t>
    </r>
    <r>
      <rPr>
        <sz val="11"/>
        <color theme="1"/>
        <rFont val="Arial Narrow"/>
        <family val="2"/>
      </rPr>
      <t>, no se allegó memorando de traslado por competencia de las Resoluciones 9029, 9030, 9031, 9032, 9033, 9034,9035, 9036, 9037, 9038, 9039, 9040 y 9041 del 23/09/2020.
La acción de mejora continua presentó incumplimiento, toda vez que, no se evidenció el traslado de competencia del total de las resoluciones de revocatorias de los predios La Calera y Santa Inés.</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</si>
  <si>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y aprobó la solicitud realizada por la Dirección de Ordenamiento Social de la Propiedad a través de los correos electrónicos del  17/07/2020 y 20/08/2020 en cuanto a la necesidad de modificar la acción de mejora AMC-364 establecida para dar tratamiento al Hallazgo 2,3,2 de la Auditoría de cumplimiento Implementación Reforma Rural Integral - RRI, vigencia 2017 2018.
</t>
    </r>
    <r>
      <rPr>
        <b/>
        <sz val="11"/>
        <color theme="1"/>
        <rFont val="Arial Narrow"/>
        <family val="2"/>
      </rPr>
      <t xml:space="preserve">19/10/2020. </t>
    </r>
    <r>
      <rPr>
        <sz val="11"/>
        <color theme="1"/>
        <rFont val="Arial Narrow"/>
        <family val="2"/>
      </rPr>
      <t>Se observó la Resolución 9639 del 02/10/2020 por medio de la cual se adopta la decisión  de desprogramar los municipios de Montelíbano (Córdoba), Puerto Libertador (Córdoba), San José de Uré (Córdoba) y Nechí (Antioquia),  en atención  a la normatividad vigente aplicable y al análisis de conflictividad y recomendaciones para intervención territorial en municipios programados por oferta emitido por la Subdirección de Planeación Operativa.  Sin embargo, los municipios enunciados no hacen referencia a los desprogramados mediante Resolución 6060 del 14/09/2018, a saber Cáceres, Ituango y San Carlos (Antioquia), Guarana (Sucre), Puerto Gaitán (Meta), Lebrija (Santander) y Topaipí (Cundinamarca).
La acción de mejora se encuentra en términos para su ejecución, siendo el mes de agosto del 2021 el definido para su cierre.</t>
    </r>
  </si>
  <si>
    <t>La Contraloría General de la República comunicó, el 05/10/2020 a la Agencia el informe final de la Auditoría Intersectorial de Cumplimiento a la Política de Administración de Baldíos ANT - SNR - IGAD, el cual fue registrado en el Sistema Orfeo bajo radicado 20206200700092 del 08/10/2020.  En con concordancia con lo anterior, la Agencia suscribió el correspondiente plan de mejoramiento el pasado 18/11/2020, como constan en el acuse de aceptación de rendición 2161102020-10-05.</t>
  </si>
  <si>
    <t>Observaciones a los avances de gestión y/o cumplimiento reportados
Oficina de Control Interno
IV Trimestre 2020</t>
  </si>
  <si>
    <t>Actividad ejecutada con corte al III Trimestre de 2020.</t>
  </si>
  <si>
    <t>No aplica. Actividad ejecutada con corte al II trimestre del 2020.</t>
  </si>
  <si>
    <t>Actividad ejecutada con corte al II trimestre del 2020.</t>
  </si>
  <si>
    <t>No aplica. Actividad ejecutada con corte al I trimestre del 2020.</t>
  </si>
  <si>
    <t>Actividad ejecutada con corte al I trimestre de 2020.</t>
  </si>
  <si>
    <t>Actividad ejecutada con corte al IV trimestre de 2019.</t>
  </si>
  <si>
    <t>Actividad reformulada (AMC-434,  AMC-435 y  AMC-438)  con corte al III Trimestre de 2020.</t>
  </si>
  <si>
    <t>Actividad eliminada con corte al III trimestre de 2020.</t>
  </si>
  <si>
    <t>Actividad modificada con corte al III trimestre de 2020.</t>
  </si>
  <si>
    <t>Acta de la sesíon del Comité Institucional de Coordinación de Control Interno realizada el 12/02/2020 .</t>
  </si>
  <si>
    <t xml:space="preserve">Reporte de la gestión y/o cumplimiento de las acciones de mejora continua
Respondable de Ejecución
IV Trimestre del 2020
</t>
  </si>
  <si>
    <r>
      <rPr>
        <b/>
        <sz val="11"/>
        <color rgb="FF000000"/>
        <rFont val="Arial Narrow"/>
        <family val="2"/>
      </rPr>
      <t>Acción Ejecutada,</t>
    </r>
    <r>
      <rPr>
        <sz val="11"/>
        <color rgb="FF000000"/>
        <rFont val="Arial Narrow"/>
        <family val="2"/>
      </rPr>
      <t xml:space="preserve">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</si>
  <si>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Acción Ejecutada</t>
    </r>
    <r>
      <rPr>
        <sz val="11"/>
        <color rgb="FF000000"/>
        <rFont val="Arial Narrow"/>
        <family val="2"/>
      </rPr>
      <t>, toda vez que se realizaron las siguientes actividades, de las cuales se anexa su evidencia:
1. El pasado 22/05/2020 se llevó a cabo mesa técnica institucional entre la Dirección de Asuntos Étnicos, Dirección de Acceso a Tierras, Oficina Jurídica, Subdirección de Asuntos Étnicos, UGT Antioquia, Oficina Inspector de la Gestión de Tierras, Diálogo Social, Área de Topografía para la verificación de la función social del predio Yarumal y su situación respecto de la comunidad beneficiaria del Consejo Comunitario Bocas del Río Turbo, correspondiente al Hallazgo 28 de la auditoria financiera vigencia 2018 realizada por la Contraloría General de la República.
2. Posteriormente el 09/06/2020 en Mesa Institucional entre la Dirección, Subdirección de Asuntos Étnicos y Dirección de Administración de Tierras de la Nación se socializa la propuesta de ruta de trabajo para la caracterización del predio Yarumal que arrojará la función social del mismo, fijando como fecha probable de comisión para la visita técnica al predio la semana del día 14 al día 18 de septiembre del 2020.
3. Informe de caracterización realizado en diciembre de 2020 por la Dirección de Acceso a Tierras al predio Yarumal.</t>
    </r>
  </si>
  <si>
    <r>
      <rPr>
        <b/>
        <sz val="11"/>
        <color rgb="FF000000"/>
        <rFont val="Arial Narrow"/>
        <family val="2"/>
      </rPr>
      <t xml:space="preserve">Actividad en gestión: </t>
    </r>
    <r>
      <rPr>
        <sz val="11"/>
        <color rgb="FF000000"/>
        <rFont val="Arial Narrow"/>
        <family val="2"/>
      </rPr>
      <t>la Subdirección de Asuntos Étnicos se encuentra analizando el infome de caracterización realizado en diciembre de 2020.</t>
    </r>
  </si>
  <si>
    <r>
      <rPr>
        <b/>
        <sz val="11"/>
        <color rgb="FF000000"/>
        <rFont val="Arial Narrow"/>
        <family val="2"/>
      </rPr>
      <t>Actividad en gestión:</t>
    </r>
    <r>
      <rPr>
        <sz val="11"/>
        <color rgb="FF000000"/>
        <rFont val="Arial Narrow"/>
        <family val="2"/>
      </rPr>
      <t xml:space="preserve"> la Subdirección de Asuntos Étnicos se encuentra analizando el infome de caracterización realizado en diciembre de 2020.</t>
    </r>
  </si>
  <si>
    <r>
      <rPr>
        <b/>
        <sz val="11"/>
        <color theme="1"/>
        <rFont val="Arial Narrow"/>
        <family val="2"/>
      </rPr>
      <t>Acción ejecutada:</t>
    </r>
    <r>
      <rPr>
        <sz val="11"/>
        <color theme="1"/>
        <rFont val="Arial Narrow"/>
        <family val="2"/>
      </rPr>
      <t xml:space="preserve">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r>
  </si>
  <si>
    <t>Actividad con fecha de vencimiento el 31/07/2021.</t>
  </si>
  <si>
    <r>
      <rPr>
        <b/>
        <sz val="11"/>
        <color theme="1"/>
        <rFont val="Arial Narrow"/>
        <family val="2"/>
      </rPr>
      <t>Actividad con solicitud de ampliación fecha de cumplimiento:</t>
    </r>
    <r>
      <rPr>
        <sz val="11"/>
        <color theme="1"/>
        <rFont val="Arial Narrow"/>
        <family val="2"/>
      </rPr>
      <t xml:space="preserve"> a través de memorando 20205000313893 del 18/12/2020 se solicitó ampliación para la fecha de cumplimiento, se anexa memorando para soporte.</t>
    </r>
  </si>
  <si>
    <t>En gestión, se están verificando los ajustes en el procedimiento para proceder a la actualización en el formato de calidad.</t>
  </si>
  <si>
    <t>Vence el 11/Noviembre/2021.</t>
  </si>
  <si>
    <t>Acción ejcutada, se anexan las fichas, base de datos e informe respectivo.</t>
  </si>
  <si>
    <t>Se anexa en la evidencia AME-385 el informe de las fichas revisadas a la fecha.</t>
  </si>
  <si>
    <t>Actividad ejecutada: se presenta en la evidencia AME-385 la base de datos donde se evidencia el registro de 172 fichas de caracterización actualizadas con su respectivo informe.</t>
  </si>
  <si>
    <t>Actividad ejecutada: se anexa informe en la evidencia AME-385 la actualización de 172 fichas de caracterización.</t>
  </si>
  <si>
    <t>La acción de mejora continua se encuentra programada para ejecución en el 2021, dado que, es posterior a la ejecución de las acciones planteadas para subsanar el Hallazgo 7.</t>
  </si>
  <si>
    <t>Acción ejecutada: en diciembre se llevó a cabo la quinta sesión de la Comisión Nacional de Territorios Indígenas CNTI 2020, donde los delegados indígenas y de gobierno nacional definieron aspectos sobre las rutas de cumplimiento de los acuerdos del protocolo conjunto para inscribir el total de los actos administrativos no registrados que formalizan y protegen territorios indígenas, el mecanismo de verificación de inscripción de los actos administrativos, el seguimiento al Plan de Choque, Se concertó el Plan de Atención y Plan de Acción vigencia 2021, se socializó el proyecto de inversión 2021; se socializaron los criterios priorización  para la atención a comunidades indígenas y los predios priorizados para adquisición.</t>
  </si>
  <si>
    <t>Pendiente aprobación reprogramación de acciones de mejora: la Dirección de Asuntos Étnicos se encuentra a la espera de la primera sesión del Comité de Control Interno para presentar la solicitud de reprogramación de metas, en atención a lo solicitado en memorando 20205000213163 de fecha 24-09-2020.</t>
  </si>
  <si>
    <r>
      <t xml:space="preserve">Acción Ejecutada: se anexan siete (07) actas de reuniones con la URT en el marco de la priorización de casos, en las cuales se enuncia los asistentes a las mismas:
1. </t>
    </r>
    <r>
      <rPr>
        <b/>
        <sz val="11"/>
        <color theme="1"/>
        <rFont val="Arial Narrow"/>
        <family val="2"/>
      </rPr>
      <t>22012020:</t>
    </r>
    <r>
      <rPr>
        <sz val="11"/>
        <color theme="1"/>
        <rFont val="Arial Narrow"/>
        <family val="2"/>
      </rPr>
      <t xml:space="preserve">Reunión de articulación entre la ANT, Subdirección de Asuntos Étnicos y la DAER de los UAEGRTO con el fin de atender ordenes judiciales proferidas por el Juzgado Primero de Restitución de Tierras de Cali dentro del proceso con radicado 2019-00076-00.
2. </t>
    </r>
    <r>
      <rPr>
        <b/>
        <sz val="11"/>
        <color theme="1"/>
        <rFont val="Arial Narrow"/>
        <family val="2"/>
      </rPr>
      <t xml:space="preserve">10032020: </t>
    </r>
    <r>
      <rPr>
        <sz val="11"/>
        <color theme="1"/>
        <rFont val="Arial Narrow"/>
        <family val="2"/>
      </rPr>
      <t xml:space="preserve">Reunión protocolo de articulación entre ANT-URT.
3. </t>
    </r>
    <r>
      <rPr>
        <b/>
        <sz val="11"/>
        <color theme="1"/>
        <rFont val="Arial Narrow"/>
        <family val="2"/>
      </rPr>
      <t xml:space="preserve">16042020: </t>
    </r>
    <r>
      <rPr>
        <sz val="11"/>
        <color theme="1"/>
        <rFont val="Arial Narrow"/>
        <family val="2"/>
      </rPr>
      <t xml:space="preserve">primera sesión de la mesa de Articulación en Asuntos Étnicos (MAAE) de la ANT y la URT.
4. </t>
    </r>
    <r>
      <rPr>
        <b/>
        <sz val="11"/>
        <color theme="1"/>
        <rFont val="Arial Narrow"/>
        <family val="2"/>
      </rPr>
      <t xml:space="preserve">16062020: </t>
    </r>
    <r>
      <rPr>
        <sz val="11"/>
        <color theme="1"/>
        <rFont val="Arial Narrow"/>
        <family val="2"/>
      </rPr>
      <t xml:space="preserve">Correspondiente a la reunión de la etapa administrativa del Consejo Comunitario Zanjón de Garrapatero.
5. </t>
    </r>
    <r>
      <rPr>
        <b/>
        <sz val="11"/>
        <color theme="1"/>
        <rFont val="Arial Narrow"/>
        <family val="2"/>
      </rPr>
      <t xml:space="preserve">30072020: </t>
    </r>
    <r>
      <rPr>
        <sz val="11"/>
        <color theme="1"/>
        <rFont val="Arial Narrow"/>
        <family val="2"/>
      </rPr>
      <t xml:space="preserve">primera sesión de seguimiento a la mesa de articulación en Asuntos Étnicos (MAAE) de la ANT y URT.
6. </t>
    </r>
    <r>
      <rPr>
        <b/>
        <sz val="11"/>
        <color theme="1"/>
        <rFont val="Arial Narrow"/>
        <family val="2"/>
      </rPr>
      <t xml:space="preserve">10082020: </t>
    </r>
    <r>
      <rPr>
        <sz val="11"/>
        <color theme="1"/>
        <rFont val="Arial Narrow"/>
        <family val="2"/>
      </rPr>
      <t xml:space="preserve">Mesa Bilateral Unidad de Agencia Nacional de Tierras – Restitución de Tierras, Cumplimiento ruta étnica de protección
Art. 150 Decreto Ley 4633 de 2011.
7. </t>
    </r>
    <r>
      <rPr>
        <b/>
        <sz val="11"/>
        <color theme="1"/>
        <rFont val="Arial Narrow"/>
        <family val="2"/>
      </rPr>
      <t xml:space="preserve">21092020:  </t>
    </r>
    <r>
      <rPr>
        <sz val="11"/>
        <color theme="1"/>
        <rFont val="Arial Narrow"/>
        <family val="2"/>
      </rPr>
      <t>Reunión articulación ANT-UAERTD: Comunidad Irocobingkayra del Pueblo Barí.</t>
    </r>
  </si>
  <si>
    <t>Actividad en gestión: para concretar esta acción de mejora es indispensable tener respuesta del concepto jurídico solicitado a la Oficina Jurídica, el cual a la fecha no se han pronunciado, se anexa soporte de gestión frente a la acción de mejora.</t>
  </si>
  <si>
    <t xml:space="preserve">Acción ejecutada: a través de los siguientes cinco memorandos se informó y solicitó para pago de predios  cuatro predios adquiridos en la vigencia 2020 con recursos del presupuesto anual y uno a través de acreedores:
Memorando 20205000181943 del 25/Ago/2020 Predio California
Memorando 20205000234093 del 13/Oct/2020 Predio Esmeralda
Memorando 20205000266373 del 09/Nov/2020 Predio las Juntas.
Memorando 20205000266363 del 09/Nov/2020 Predio El Berlin.
Memorando 20205000281473 del 24/Nov/2020 Predio Corralitos
</t>
  </si>
  <si>
    <r>
      <rPr>
        <b/>
        <sz val="11"/>
        <color theme="1"/>
        <rFont val="Arial Narrow"/>
        <family val="2"/>
      </rPr>
      <t>Acción Ejecutada</t>
    </r>
    <r>
      <rPr>
        <sz val="11"/>
        <color theme="1"/>
        <rFont val="Arial Narrow"/>
        <family val="2"/>
      </rPr>
      <t>: se anexan cinco informes correspondiente a los meses de agosto, septiembre, octubre, noviembre y diciembre por parte del equipo de Mesas de la Dirección de Asuntos Étnicos, en el cual se relacionan las gestiones en el marco de los procedimientos de formalización, adquisición de predios y la interlocución con las diferentes mesas en territorio.</t>
    </r>
  </si>
  <si>
    <t>En gestión: antes del 29/01/2021 se allegaran todos los informes realizados.</t>
  </si>
  <si>
    <t>Actividad en gestión: vence en Enero del 2021.</t>
  </si>
  <si>
    <r>
      <rPr>
        <b/>
        <sz val="11"/>
        <color theme="1"/>
        <rFont val="Arial Narrow"/>
        <family val="2"/>
      </rPr>
      <t xml:space="preserve">22/10/2020. </t>
    </r>
    <r>
      <rPr>
        <sz val="11"/>
        <color theme="1"/>
        <rFont val="Arial Narrow"/>
        <family val="2"/>
      </rPr>
      <t>La Dirección de Asuntos Étnicos informó que, se está a la espera de respuesta por parte de la Corporación PCN Hileros  del oficio  20205100673301 del 23 de julio de 2020, donde se solicitó Balance financiero y soportes de los informes de ejecución  correspondiente a los meses de septiembre de 2019 a abril de 2020.   Comunicación No. 20205100960071 del 24 de septiembre de  2020 de reiteración de solicitud radicado 20205100673301 - Convenio de Asociación No. 912 de 2018 Corporación PCN- Hileros – Agencia Nacional de Tierras – ANT. Comunicación de la Corporación Hileros en el cual solicitan convocar a Comité Directivo y las comunicaciones del Ente de Control frente al hallazgo.
Es preciso indicar que, para el periodo evaluado no se allegó los correspondientes informes de supervisión a fin de analizar la  ejecución técnica, administrativa y financiera, conforme al Plan Operativo y el cronograma de actividades.
Respecto a los avances de cumplimento reportados, así como, a las evidencias suministradas, la Oficina de Control Interno, establece el incumplimiento de la actividad, toda vez que, para el periodo evaluado no se allegaron los informes de supervisión a fin analizar la  ejecución técnica, administrativa y financiera, conforme al Plan Operativo y el cronograma de actividades.  Por otra, se esta a la espera que se remita el  balance financiero y soportes de los informes de ejecución  correspondiente a los meses de septiembre de 2019 a abril de 2020.</t>
    </r>
  </si>
  <si>
    <r>
      <rPr>
        <b/>
        <sz val="11"/>
        <color theme="1"/>
        <rFont val="Arial Narrow"/>
        <family val="2"/>
      </rPr>
      <t>Actividad en gestión:</t>
    </r>
    <r>
      <rPr>
        <sz val="11"/>
        <color theme="1"/>
        <rFont val="Arial Narrow"/>
        <family val="2"/>
      </rPr>
      <t xml:space="preserve"> 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t>
    </r>
  </si>
  <si>
    <r>
      <rPr>
        <b/>
        <sz val="11"/>
        <color theme="1"/>
        <rFont val="Arial Narrow"/>
        <family val="2"/>
      </rPr>
      <t xml:space="preserve">20/08/2020. </t>
    </r>
    <r>
      <rPr>
        <sz val="11"/>
        <color theme="1"/>
        <rFont val="Arial Narrow"/>
        <family val="2"/>
      </rPr>
      <t xml:space="preserve">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
</t>
    </r>
    <r>
      <rPr>
        <b/>
        <sz val="11"/>
        <color theme="1"/>
        <rFont val="Arial Narrow"/>
        <family val="2"/>
      </rPr>
      <t xml:space="preserve">
28/08/2020. </t>
    </r>
    <r>
      <rPr>
        <sz val="11"/>
        <color theme="1"/>
        <rFont val="Arial Narrow"/>
        <family val="2"/>
      </rPr>
      <t>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r>
  </si>
  <si>
    <r>
      <rPr>
        <b/>
        <sz val="11"/>
        <color theme="1"/>
        <rFont val="Arial Narrow"/>
        <family val="2"/>
      </rPr>
      <t>06/01/2021.</t>
    </r>
    <r>
      <rPr>
        <sz val="11"/>
        <color theme="1"/>
        <rFont val="Arial Narrow"/>
        <family val="2"/>
      </rPr>
      <t xml:space="preserve"> La Dirección de Asunto Étnicos allegó memorando 20205000213163 del 24/09/2020, mediante el cual informa la eventualidad presentada para la acción AME-393.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Es preciso indicar que con corte al 31/10/2020, la Oficina de Control Interno en sus observaciones indicó la necesidad de adelantar las correspondientes mesas de trabajo a fin de brindar asesoría y acompañamiento en la metodología para la formulación de planes de  mejoramiento, sin embargo, no se ha recibido la correspondiente agenda por parte del responsable de ejecución.
En este orden de ideas y hasta tanto el Comité no analice y apruebe la solicitud de modificación, la acción de mejora ostentará el estado evidenciado en el último seguimiento que fue objeto de valoración, a saber, incumplida.</t>
    </r>
  </si>
  <si>
    <r>
      <rPr>
        <b/>
        <sz val="11"/>
        <color indexed="8"/>
        <rFont val="Arial Narrow"/>
        <family val="2"/>
      </rPr>
      <t>Hallazgo 1. Protección y seguridad jurídica de las tierras y territorios ocupados o poseídos ancestralmente y/o tradicionalmente por los pueblos indígenas.</t>
    </r>
    <r>
      <rPr>
        <sz val="11"/>
        <color theme="1"/>
        <rFont val="Arial Narrow"/>
        <family val="2"/>
      </rPr>
      <t xml:space="preserve"> Pese a que los mecanismos y compromisos existentes para llevar a cabo la efectiva protección y seguridad jurídica fueron establecidos desde el 2014 y la ANT cuenta con esta función desde finales de 2015, a la fecha reposan en la ANT 125 solicitudes, sin que haya sido expedida ninguna resolución de protección jurídica a territorios ancestrales y/o tradicionales. De igual manera, para las vigencias 2016 y 2017 no se establecieron metas en los proyectos de inversión y para las vigencias 2018 - 2019 tan solo se fijó como meta la expedición de 3 resoluciones de protección a territorios ancestrales (1 para 2018 y 2 para 2019). </t>
    </r>
  </si>
  <si>
    <r>
      <rPr>
        <b/>
        <sz val="11"/>
        <color theme="1"/>
        <rFont val="Arial Narrow"/>
        <family val="2"/>
      </rPr>
      <t>Acción en proceso de ampliación:</t>
    </r>
    <r>
      <rPr>
        <sz val="11"/>
        <color theme="1"/>
        <rFont val="Arial Narrow"/>
        <family val="2"/>
      </rPr>
      <t xml:space="preserve"> la Dirección de Asuntos Étnicos está a la espera de la sesión del próximo Comité de Control Interno para llevar la solicitud de ampliación de esta acción de mejora, atendiendo al memorando que se anexa No. 20201020310253 del 17/DIC/2020.  </t>
    </r>
  </si>
  <si>
    <r>
      <rPr>
        <b/>
        <sz val="11"/>
        <color indexed="8"/>
        <rFont val="Arial Narrow"/>
        <family val="2"/>
      </rPr>
      <t xml:space="preserve">Hallazgo 7. Caracterización de los territorios indígenas acorde al plan de acción que establezca la CNTI. </t>
    </r>
    <r>
      <rPr>
        <sz val="11"/>
        <color theme="1"/>
        <rFont val="Arial Narrow"/>
        <family val="2"/>
      </rPr>
      <t xml:space="preserve">En el marco de la CNTI se asumió el compromiso de llevar a cabo la caracterización de los territorios indígenas, acorde al plan de acción que esta comisión establezca, compromiso que quedó plasmado en las “Bases del Plan Nacional de Desarrollo 2014-2018: Todos por un nuevo país”, las cuales de conformidad con el artículo 2° de la Ley 1753 de 2015 hacen parte integral del plan de desarrollo. 
La caracterización de los territorios indígenas se constituye en presupuesto fundamental para la formulación de las políticas públicas dirigidas a los territorios indígenas, en la medida en que con ella se logra la identificación de necesidades, de los problemas que afectan a las comunidades, así como la estimación de costos al que podría ascender su atención, con la consecuente formulación de proyectos de inversión conforme a una actuación planificada y los recursos disponibles. En otras palabras, la Agencia debe partir de un proceso de planificación que identifique de manera clara tanto los resultados a alcanzar, como las estrategias, programas y proyectos necesarios para garantizar los derechos territoriales de las comunidades étnicas.
La ANT en su respuesta a la solicitud de información elevada por la CGR en el marco de la presente auditoria, manifestó que “la Comisión Nacional de Territorios Indígenas - CNTI,  es el espacio en que se concerta la programación de actividades de la entidad, por medio de reuniones se realiza la planeación de las pretensiones territoriales para atender, siendo priorizadas las comunidades que deben ser atendidas mediante la adquisición de predios y mejoras y legalización de tierras en cada vigencia, de acuerdo con la disponibilidad presupuestal asignada. Esa necesidad corresponde a los resultados de los estudios socioeconómicos, jurídicos y de tenencia de tierras, en los que se determinan las necesidades reales de tierra para cada comunidad”, acciones que no reflejan el cumplimiento del compromiso asumido.   
Adicionalmente, se observa que pese a que, en los proyectos de inversión de los años 2016, 2017 y 2018 se planteó como meta total entre 2013-2018, realizar 2 estudios de caracterización de territorios indígenas a nivel nacional, en ninguna de estas vigencias se trazó como meta especifica realizar esta actividad.   </t>
    </r>
  </si>
  <si>
    <t xml:space="preserve">El Grupo Interno de Trabajo para la Gestión Contractual de la Agencia Nacional de Tierras se permite informar que para el II Semestre de la vigencia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Los documentos adjuntos permiten ver la ejecución y detalle de la ejecución de los aportes realizados por parte de los cooperantes internacionales. 
Se anexa a esta comunicación lo enunciado. </t>
  </si>
  <si>
    <t xml:space="preserve">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	Se realizaron ajustes en la distribución de temas de la supervisión e interventoría
•	Se incluyó objeto y alcance del manual
•	Se mejoró la descripción de los temas a desarrollar
•	Se incluyó el capitulo III Seguimiento y Control para los convenios que se celebran en la ANT.
Adjunto se remite el documento actualizado y publicado en el Sistema Integrado de Gestión. </t>
  </si>
  <si>
    <t xml:space="preserve">Por parte de la Secretaría General - Grupo de Contratos se realizaron las revisiones, ajustes y modificaciones del Manual de Contratación y Manual de Supervisión de la ANT. Dentro de las revisiones se realizó lo siguiente:
ADQBS-I-001 Manual de Contratación: Se ve necesaria la reestructuración del documento, incluyendo las principios y modalidades de contratación que regirán la gestión contractual de la Agencia. Así mismo, la creación de un anexo específico para aclarar generalidades sobre los convenios de cooperación internacional, celebrados en virtud del artículo 20 de la ley 1150 de 2007 y la eliminación del acapite del procedimiento competitivo.
ADQBS-I-002 Manual de Supervisión: Se realiza reestructuración del documento, teniendo en cuenta las oportunidades de mejora señaladas por la control interno, generando claridad en las definiciones de supervisión e interventoria y planteando de manera concreta, las diferencias y similitudes entre cada una.
Por otro lado se elaboró y formalizó el ADQBS-P-008 Procedimiento Licitación Pública, en el que se establecen y definen  la metodología y actividades necesarias para realizar la modalidad de selección mediante el procedimiento de Licitación Pública que pretenda llevar a cabo la Entidad, dentro de los parámetros que deben regir estos procesos, de conformidad con la normatividad vigente.
Adjunto se remiten los documentos actualizados/formalizados y publicados en el Sistema Integrado de Gestión. </t>
  </si>
  <si>
    <t xml:space="preserve">Actividad en terminos para su ejecución </t>
  </si>
  <si>
    <r>
      <rPr>
        <b/>
        <sz val="11"/>
        <color theme="1"/>
        <rFont val="Arial Narrow"/>
        <family val="2"/>
      </rPr>
      <t>15/01/2021.</t>
    </r>
    <r>
      <rPr>
        <sz val="11"/>
        <color theme="1"/>
        <rFont val="Arial Narrow"/>
        <family val="2"/>
      </rPr>
      <t xml:space="preserve"> La Secretaría General suministró el documento "INFORME DE RENOVACIONES Y/O NUEVOS CONVENIOS DE COOPERACIÓN CON ANEXO TÉCNICO CON EL COMPROMISO DE SOPORTABILIDAD EN EL GASTO Y SU ALCANCE", el cual  indica que con corte  II Semestre 2020 se realizó la modificación de los siguientes convenios:
• Convenio de cooperación 943 de 2020, en el anexo técnico ANT – PNUD, del cual se adjunta el anexo “Justificación contrapartida e informe financiero proyecto 117890 soportabilidad de aportes ANT.
• Convenio 951 de 2017 del cual se adjunta el oficio de fecha 6 de noviembre de 2020, denominado “Amortización del Gasto Convenio ANT-PNUD”.
Por otra parte, se allegó comunicación oficial del 06/11/2020 de asunto: Sobre Acuerdos e Instrumentos de Cooperación Internacional PNUD, con el ánimo de precisar y ampliar la información vigente sobre los procedimientos y directrices del PNUD, que aplican y caracterizan los acuerdos con aliados públicos en el marco del Convenio de Cooperación Internacional 951 de 2017.  Así mismo, se allegó el documento Lineamientos Técnicos para el desarrollo de acciones en la implementación de la estrategia de diálogo social, el análisis, la atención, la gestión y prevención de la conflictividad social, rural, interétnica e intercultural, en el marco del Convenio 943 de 2020, en el cual se indica que, durante la ejecución del convenio, el PNUD entregará justificación y soportabilidad del valor de la contrapartida certificada por la Representante del PNUD.
En atención a la acción de mejora establecida, es preciso se suministre la minuta de renovación de los Convenios 943 de 2020 y Convenio 951 de 2017, a fin de establecer la inclusión, mediante anexo técnico al convenio, el compromiso de presentar información  financiera con soportabilidad del gasto y su respectivo alcance.
En el marco de la evaluación de la eficacia de las acciones de mejora y en atención a las evidencias aportadas, la acción presentó incumplimiento, toda vez que, no se observaron los 2 informes semestrales indicando la relación de renovaciones y/o nuevos convenios de cooperación con anexo técnico con el compromiso de soportabilidad en el gasto y su alcance.
</t>
    </r>
  </si>
  <si>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13 de octubre de 2020. Se adjunta como evidencia de cumplimiento el acta del Comité en mención. </t>
  </si>
  <si>
    <t xml:space="preserve">Actividad en terminos para su ejecución.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t>
  </si>
  <si>
    <t xml:space="preserve">Actividad en terminos para su ejecución.
La Secretaría General informó que, se encuentra realizando las validaciones correspondientes a la modificación de procedimientos y lineamientos de orden misional, razón por la cual, proyecta la ejecución de la actividad para el mes de febrero de 2021. </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</si>
  <si>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 Visualización de las evidencias del cumplimiento de las obligaciones en los informes de actividades e integración entre KLIC y Orfeo. 
En los soportes remitidos se encuentra un informe elaborado por parte del Equipo de Soporte Tecnológico, el cual describe el paso a paso de las alertas remitidas vía correo electrónico, lo que evidencia el cumplimiento de la actividad a satisfacción. </t>
  </si>
  <si>
    <t xml:space="preserve">Actividad en terminos para su ejecución. 
Se presentará avance en la presentación de la información en el seguimiento al plan de mejoramiento del siguiente trimestre de la vigencia 2021. </t>
  </si>
  <si>
    <r>
      <rPr>
        <b/>
        <sz val="11"/>
        <color theme="1"/>
        <rFont val="Arial Narrow"/>
        <family val="2"/>
      </rPr>
      <t xml:space="preserve">27/08/2020. </t>
    </r>
    <r>
      <rPr>
        <sz val="11"/>
        <color theme="1"/>
        <rFont val="Arial Narrow"/>
        <family val="2"/>
      </rPr>
      <t xml:space="preserve"> 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</si>
  <si>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</si>
  <si>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rPr>
        <b/>
        <sz val="11"/>
        <color theme="1"/>
        <rFont val="Arial Narrow"/>
        <family val="2"/>
      </rPr>
      <t xml:space="preserve">27/08/2020.  </t>
    </r>
    <r>
      <rPr>
        <sz val="11"/>
        <color theme="1"/>
        <rFont val="Arial Narrow"/>
        <family val="2"/>
      </rPr>
      <t>Actividad reformulada (AMC-434,  AMC-435 y  AMC-438)  con corte al III Trimestre de 2020.</t>
    </r>
  </si>
  <si>
    <r>
      <t xml:space="preserve">Presentar al Comité de contratación los pronunciamientos emitidos por </t>
    </r>
    <r>
      <rPr>
        <b/>
        <sz val="11"/>
        <rFont val="Arial Narrow"/>
        <family val="2"/>
      </rPr>
      <t>Colombia Compra Eficiente,</t>
    </r>
    <r>
      <rPr>
        <sz val="11"/>
        <rFont val="Arial Narrow"/>
        <family val="2"/>
      </rPr>
      <t xml:space="preserve"> la Sala de Consulta y Servicio Civil del Consejo de Estado, el cooperante internacional y la</t>
    </r>
    <r>
      <rPr>
        <b/>
        <sz val="11"/>
        <rFont val="Arial Narrow"/>
        <family val="2"/>
      </rPr>
      <t xml:space="preserve"> Oficina Jurídica </t>
    </r>
  </si>
  <si>
    <r>
      <rPr>
        <b/>
        <sz val="11"/>
        <color theme="1"/>
        <rFont val="Arial Narrow"/>
        <family val="2"/>
      </rPr>
      <t xml:space="preserve">15/01/2021. </t>
    </r>
    <r>
      <rPr>
        <sz val="11"/>
        <color theme="1"/>
        <rFont val="Arial Narrow"/>
        <family val="2"/>
      </rPr>
      <t xml:space="preserve"> La Secretaría General informó que, la Coordinación para la Gestión Contractual se encuentra realizando las gestiones pertinentes para la revisión de los contratos remitidos y remitir de manera oportuna los informes de los procedimientos administrativos o judiciales que haya lugar. De igual manera, se tendrá en cuenta la recomendación realizada por la Oficina de Control Interno en cuanto a la inclusión de los predios objeto de evaluación por parte del Ente de Control . 
Actividad en términos,  reportó avances de gestión, su ejecución esta programada para el periodo comprendido del 2020/07/01 al 2021/07/01.</t>
    </r>
  </si>
  <si>
    <r>
      <rPr>
        <b/>
        <sz val="11"/>
        <color theme="1"/>
        <rFont val="Arial Narrow"/>
        <family val="2"/>
      </rPr>
      <t xml:space="preserve">15/01/2021. </t>
    </r>
    <r>
      <rPr>
        <sz val="11"/>
        <color theme="1"/>
        <rFont val="Arial Narrow"/>
        <family val="2"/>
      </rPr>
      <t>La Secretaría General informó que, se encuentra realizando las validaciones correspondientes a la modificación de procedimientos y lineamientos de orden misional, razón por la cual, proyecta la ejecución de la actividad para el mes de febrero de 2021. 
Actividad en términos,  reportó avances de gestión, su ejecución esta programada para el periodo comprendido del 2020/03/01 al 2021/03/01.</t>
    </r>
  </si>
  <si>
    <t xml:space="preserve">Se adelantaron las gestiones pertinentes entre la Secretaría General, Subdirección Administrativa y Financiera y Dirección de Acceso a Tierras, que permieron expedir la Resolución 23374 de 2020 que modifica las Resoluciones 291 de 2017 y 2203 de 2018 que reglamentan el Comité del Fondo de Tierras para la Reforma Rural Integral del Decreto 902 de 2017. Se adjunta como evidencia la Resolución en mención. </t>
  </si>
  <si>
    <t xml:space="preserve">La Subdirección Administrativa y Financiera de acuerdo remite el Manual de Políticas contables actualizado, así como los documentos que soportan la socialización realizada. </t>
  </si>
  <si>
    <t xml:space="preserve">La Subdirección Administrativa y  Financiera mediante la circular No. 27 CIERRE VIGENCIA FISCAL 2020 – INICIO VIGENCIA 2021, da a concocer  los lineamientos y cronogramas que se establezcan para el reporte de la información de los Estados Financieros y las notas que sean requeridas a los mismos </t>
  </si>
  <si>
    <t>Con el fin de informar el estado de las cuentas de cobro de prestación de servicios que están bajo la supervisión de cada uno de las dependencias, la SAF envía mediante correos electrónicos y memorandos el seguimiento correspondiente a dichas cuentas ayudando así a que no se vea afectada la ejecución del PAC. Adicionalmente se adjunta el avance de la implementación del aplicativo Klic.</t>
  </si>
  <si>
    <t>Se realizó la actualización del Manual de políticas contables con el fin de establecer los lineamientos de la constitución de las reservas presupuestales, así como el formato para la solicitud de Reservas Presupuestales, dichos documentos se encuentran publicados en el Sistema Integrado de Gestión. Adicionalmente se socializó mediante reunión con los enlaces financieros el 26 de Noviembre de 2020 y mediante el banner enviado por correo electrónico el día 30 de noviembre.</t>
  </si>
  <si>
    <t>Se creó el formato de Reducción de RP (necesario para la solicitud de Reserva presupuestal), y la actualización del formato de solicitud de Reserva Presupuestal, los cuales se encuentran publicados en el Sistema Integrado de Gestión. Adicionalmente se socializó mediante reunión con los enlaces financieros el 26 de Noviembre de 2020, y mediante el banner enviado por correo electrónico el día 30 de noviembre.</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</si>
  <si>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t>
  </si>
  <si>
    <t xml:space="preserve">En atención a las recomendaciones dadas por la Oficina de Control Interno, es preciso informar que la Subdirección Administrativa y Financiera identificó el riesgo de gestión denominado "Fallas en la constitución de reservas presupuestales" incluido dentro del proceso de Gestión Financiera, en donde, es importante tener en cuenta que el riesgo es asociado al procedimiento de la constitución de una reserva para todos los procesos de manera transversal que este pueda afectar, bien sea causado por compra de predios, pago de contratos por prestación de servicios, pago de sentencias, etc. Por lo tanto, consideramos que el riesgo dentro de su generalidad abarca las actividades de control y acciones preventivas a lugar para evitar la materialización a futuro del riesgo.
Adjunto como evidencia: Correo electronico de remisión de los riesgos de Gestión Financiera,  el Mapa de Riesgos V4 aprobado por el Comité de Gestión y Desempeño y publicado en página web, en el cual se puede evidenciar el riesgo incluido. 
Adicionalmente, se remiten los soportes correspondientes a las gestiones adelantadas por la SAF y la Oficina Jurídica para la realización del pago de los recursos a los hijos del fallecido. </t>
  </si>
  <si>
    <t xml:space="preserve">Actividad en termino para su ejecución.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t>
  </si>
  <si>
    <t xml:space="preserve">La Subdirección Administrativa y Financiera adelantó la suscripción de la Aceptación de Oferta 1521 de 2020 con el objeto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el pasado 29 de octubre de la presente vigencia. Se adjunta contrato correspondiente. </t>
  </si>
  <si>
    <r>
      <rPr>
        <b/>
        <sz val="11"/>
        <color theme="1"/>
        <rFont val="Arial Narrow"/>
        <family val="2"/>
      </rPr>
      <t xml:space="preserve">15/01/2021. </t>
    </r>
    <r>
      <rPr>
        <sz val="11"/>
        <color theme="1"/>
        <rFont val="Arial Narrow"/>
        <family val="2"/>
      </rPr>
      <t xml:space="preserve">  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Toda vez que, el documento allegado indica que la producción de las actualizaciones realizadas al aplicativo KLIC entraran en producción a partir de diciembre y en el entendido que la acción de mejora establece que se deben implementar los controles o alertas dentro del aplicativo KLIC, que permita realizar el seguimiento y control de los informes de actividades y radicaciones de cuentas de cobro de los contratos de prestación de servicios, es preciso que para el próximo seguimiento se alleguen las evidencia de funcionamiento de las respectivas actualizaciones.
Actividad en términos,  reportó avances de gestión, su ejecución esta programada para el periodo comprendido del 2020/08/01 al 2021/08/30.</t>
    </r>
  </si>
  <si>
    <t>La Subdirección de Talento Humano realiza las gestiones correspondientes y que permiten dar cumplimiento a la actividad establecida, se adjuntan como soportes de la gestión realizada los siguientes documentos: 
- Resolución No. 9641 del 02/10/2020 y Memorando No. 20206100223983 del 02/10/2020.
- GTHU-P-004- PROCEDIMIENTO CONTROL DE CUMPLIMIENTO DE LA JORNADA LABORAL Y HORARIO DE TRABAJO V2.
- Comunicación correo electrónico de la STH por el cual se comunica a todos los funcionarios de la ANT Resolución No. 9641 del 2020 y Procedimiento GTHU-P-004 V2.</t>
  </si>
  <si>
    <t>PROCESO</t>
  </si>
  <si>
    <t>Adquisición de Bienes y Servicios</t>
  </si>
  <si>
    <t>Inteligencia de la Información</t>
  </si>
  <si>
    <t>Direccionamiento Estratégico</t>
  </si>
  <si>
    <r>
      <rPr>
        <b/>
        <sz val="11"/>
        <color theme="1"/>
        <rFont val="Arial Narrow"/>
        <family val="2"/>
      </rPr>
      <t xml:space="preserve">19/01/2021. </t>
    </r>
    <r>
      <rPr>
        <sz val="11"/>
        <color theme="1"/>
        <rFont val="Arial Narrow"/>
        <family val="2"/>
      </rPr>
      <t xml:space="preserve">La Secretaría General allegó la Circular 27 del 25/11/2020 dirigida a los Directores, Subdirectores, Jefes de Oficina, Funcionarios de asunto CIERRE VIGENCIA FISCAL 2020 – INICIO VIGENCIA 2021, donde se informa los principales aspectos a tener en consideración para realizar un adecuado cierre de la vigencia 2020 e inicio de la vigencia 2021, donde se destacan lineamientos sobre:
</t>
    </r>
    <r>
      <rPr>
        <b/>
        <sz val="11"/>
        <color theme="1"/>
        <rFont val="Arial Narrow"/>
        <family val="2"/>
      </rPr>
      <t>CIERRE VIGENCIA 2020:</t>
    </r>
    <r>
      <rPr>
        <sz val="11"/>
        <color theme="1"/>
        <rFont val="Arial Narrow"/>
        <family val="2"/>
      </rPr>
      <t xml:space="preserve">
Legalización definitiva de cajas menores
Radicación de cuentas
Presupuesto
Viáticos y/o gastos de desplazamiento
Pago acreedores varios y subsidios de vigencias anteriores
Plan anual mensualizado de caja - PAC
Ingresos pendientes por identificar
</t>
    </r>
    <r>
      <rPr>
        <b/>
        <sz val="11"/>
        <color theme="1"/>
        <rFont val="Arial Narrow"/>
        <family val="2"/>
      </rPr>
      <t xml:space="preserve">INICIO VIGENCIA 2021:
</t>
    </r>
    <r>
      <rPr>
        <sz val="11"/>
        <color theme="1"/>
        <rFont val="Arial Narrow"/>
        <family val="2"/>
      </rPr>
      <t>Desagregación del presupuesto de inversión a objeto de gasto
Distribución de los recursos a nivel de subcuentas Fondo de Tierras
Solicitud de certificados de disponibilidad presupuestal 2021
Reporte de información para registro contable
En el marco de la evaluación de la eficacia de las acciones de mejora y en atención a los avances y evidencias aportadas, la acción de mejora presentó cumplimiento, toda vez que, se observó documento mediante el cual se  informó a las dependencias los lineamientos y cronogramas que se establezcan para el reporte de la información de los Estados Financieros y las notas que sean requeridas a los mismos .  Es preciso señalar que,  su realización fue posterior a la fecha establecida para ejecución, a saber, 31/12/2020.
La efectividad de la acción de mejora ejecutada, se realizará en concordancia a las actividades aprobadas en el Plan Anual de Auditorías que guarden correlación.</t>
    </r>
  </si>
  <si>
    <r>
      <rPr>
        <b/>
        <sz val="11"/>
        <color theme="1"/>
        <rFont val="Arial Narrow"/>
        <family val="2"/>
      </rPr>
      <t xml:space="preserve">19/01/2021. </t>
    </r>
    <r>
      <rPr>
        <sz val="11"/>
        <color theme="1"/>
        <rFont val="Arial Narrow"/>
        <family val="2"/>
      </rPr>
      <t>La Secretaría General informó que, la Subdirección Administrativa y Financiera, reporta que en el marco del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Se identifica dentro de la justificación de la contratación y el estudio de mercados lo correspondiente a la necesidad presentada por la ANT y se adjunta como soporte de cumplimiento a la actividad la evidencia fotográfica de la construcción realizada a la fecha de cierre de la actividad, sin embargo, se encuentra pendiente el informe de necesidades el cual constituirá lo correspondiente a la vigencia 2021 de la sede central de la ANT y UGTS. 
La acción de mejora se encuentra en términos para su ejecución,  reportó avance de gestión, siendo el periodo definido para su ejecución el de 2020/08/03 al 2021/08/31.</t>
    </r>
  </si>
  <si>
    <r>
      <rPr>
        <b/>
        <sz val="11"/>
        <color theme="1"/>
        <rFont val="Arial Narrow"/>
        <family val="2"/>
      </rPr>
      <t xml:space="preserve">19/01/2021. </t>
    </r>
    <r>
      <rPr>
        <sz val="11"/>
        <color theme="1"/>
        <rFont val="Arial Narrow"/>
        <family val="2"/>
      </rPr>
      <t xml:space="preserve"> La Secretaría General suministró los siguientes documentos:
MANUAL DE POLÍTICAS CONTABLES, GEFIN-I-001 versión 4 del 25/11/2020,  cuyo objetivos son: Servir de instrumento para garantizar que todas las operaciones financieras realizadas al interior de los procesos misionales y/o de apoyo de la Agencia Nacional de Tierras, sean vinculadas al proceso contable, Aplicar los principios e implementar las prácticas contables para reconocer y revelar los activos, pasivos, patrimonio, ingresos y gastos, inherentes al proceso contable de la Agencia Nacional de Tierras, Mantener la sostenibilidad del sistema contable de la Agencia Nacional de Tierras, Soportar en forma adecuada la toma de decisiones y Contribuir al ejercicio de la rendición de cuentas, el cumplimiento de la legalidad y el control administrativo, fiscal y disciplinario sobre la gestión eficiente, la destinación, uso, mantenimiento y salvaguarda de los recursos públicos con que cuenta la Agencia Nacional de Tierras. 
Forma GEFIN-F-010-FORMA-SOLICITUD-CONSTITUCIÓN-DE-RESERVAS-PRESUPUESTALES-Versión-3 del 25/11/2020.  
Forma GEFIN-F-023 SOLICITUD DE REDUCCION DE REGISTRO PRESUPUESTAL, versión 1 del 25/11/2020.
Los documentos mencionados se encuentran controlados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la actualización y socialización de 2 documentos relacionados con las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</si>
  <si>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15/01/2021. </t>
    </r>
    <r>
      <rPr>
        <sz val="11"/>
        <color theme="1"/>
        <rFont val="Arial Narrow"/>
        <family val="2"/>
      </rPr>
      <t xml:space="preserve">La Secretaría General suministró los siguientes documentos: 
</t>
    </r>
    <r>
      <rPr>
        <b/>
        <sz val="11"/>
        <color theme="1"/>
        <rFont val="Arial Narrow"/>
        <family val="2"/>
      </rPr>
      <t>Instructivo ADQBS-I-002 Manual de Supervisión versión 2 del 31/12/2020</t>
    </r>
    <r>
      <rPr>
        <sz val="11"/>
        <color theme="1"/>
        <rFont val="Arial Narrow"/>
        <family val="2"/>
      </rPr>
      <t xml:space="preserve">,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http://intranet.agenciadetierras.gov.co/wp-content/uploads/2020/12/ADQBS-I-002-MANUAL-DE-SUPERVISI%C3%93N-V2.-.pdf
</t>
    </r>
    <r>
      <rPr>
        <b/>
        <sz val="11"/>
        <rFont val="Arial Narrow"/>
        <family val="2"/>
      </rPr>
      <t>Instructivo ADQBS-I-001 MANUAL DE CONTRATACIÓN, versión 4 del 31/12/2020</t>
    </r>
    <r>
      <rPr>
        <sz val="11"/>
        <rFont val="Arial Narrow"/>
        <family val="2"/>
      </rPr>
      <t xml:space="preserve">, cuyo objeto es fijar directrices y estándares para simplificar y homogenizar las acciones que se desarrollan en las diferentes etapas del proceso contractual y en la celebración de los contratos que necesita La Agencia Nacional de Tierras – ANT para el cumplimiento de las funciones, metas y objetivos institucionales, determinando competencias y responsabilidades de las diferentes áreas.  Dicho instructivo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http://intranet.agenciadetierras.gov.co/wp-content/uploads/2020/12/ADQBS-I-001-MANUAL-DE-CONTRATACI%C3%93N-V-4.-..pdf  </t>
    </r>
    <r>
      <rPr>
        <sz val="11"/>
        <rFont val="Arial Narrow"/>
        <family val="2"/>
      </rPr>
      <t xml:space="preserve">así como, en la página web institucional en el enlace </t>
    </r>
    <r>
      <rPr>
        <sz val="11"/>
        <color rgb="FF0070C0"/>
        <rFont val="Arial Narrow"/>
        <family val="2"/>
      </rPr>
      <t>https://www.agenciadetierras.gov.co/planeacion-control-y-gestion/contratacion/manual-de-contratacion/</t>
    </r>
    <r>
      <rPr>
        <sz val="11"/>
        <color theme="1"/>
        <rFont val="Arial Narrow"/>
        <family val="2"/>
      </rPr>
      <t xml:space="preserve">
</t>
    </r>
    <r>
      <rPr>
        <b/>
        <sz val="11"/>
        <color theme="1"/>
        <rFont val="Arial Narrow"/>
        <family val="2"/>
      </rPr>
      <t>Procedimiento ADQBS-P-008 Licitación Pública, versión 1 del 31/12/2020</t>
    </r>
    <r>
      <rPr>
        <sz val="11"/>
        <color theme="1"/>
        <rFont val="Arial Narrow"/>
        <family val="2"/>
      </rPr>
      <t xml:space="preserve">, cuyo objetivo es definir la metodología y actividades necesarias para realizar la modalidad de selección mediante el procedimiento de Licitación Pública que pretenda llevar a cabo la Entidad, dentro de los parámetros que deben regir estos procesos, de conformidad con la normatividad vigente.  Dicho procedimiento  se encuentra controlado en el Sistema Integrado de Gestión de la Agencia y se encuentra disponible en la intranet  en el siguiente enlace </t>
    </r>
    <r>
      <rPr>
        <sz val="11"/>
        <color rgb="FF0070C0"/>
        <rFont val="Arial Narrow"/>
        <family val="2"/>
      </rPr>
      <t xml:space="preserve">http://intranet.agenciadetierras.gov.co/wp-content/uploads/2020/12/ADQBS-P-008-PROCEDIMIENTO-LICITACION-P%C3%9ABLICA-V1.-1-1.pdf
</t>
    </r>
    <r>
      <rPr>
        <sz val="11"/>
        <color theme="1"/>
        <rFont val="Arial Narrow"/>
        <family val="2"/>
      </rPr>
      <t xml:space="preserve">
Por otra parte, se allegó correo electrónico masivo del 19/01/2021, mediante el cual se realizó la socialización de los documentos mencionados.
En el marco de la evaluación de la eficacia de las acciones de mejora y en atención a las evidencias aportadas, la acción  presentó cumplimiento, toda vez que, se observaron 3 documentos actualizados y socializados, inherentes a la  gestión de los procesos contractuales.
La efectividad de la acción de mejora ejecutada, se realizará en concordancia con las actividades aprobadas en el Plan Anual de Auditorías que guarden correlación.</t>
    </r>
  </si>
  <si>
    <r>
      <t xml:space="preserve">19/01/2021.  </t>
    </r>
    <r>
      <rPr>
        <sz val="11"/>
        <color theme="1"/>
        <rFont val="Arial Narrow"/>
        <family val="2"/>
      </rPr>
      <t>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t>
    </r>
    <r>
      <rPr>
        <b/>
        <sz val="11"/>
        <color theme="1"/>
        <rFont val="Arial Narrow"/>
        <family val="2"/>
      </rPr>
      <t xml:space="preserve">
19/10/2020. </t>
    </r>
    <r>
      <rPr>
        <sz val="11"/>
        <color theme="1"/>
        <rFont val="Arial Narrow"/>
        <family val="2"/>
      </rPr>
      <t>Se observó la Resolución 9641 del 02/10/2020, por la cual se establece la jornada laboral, el horario de trabajo y el horario flexible para los servidores públicos de la Agencia Nacional de Tierras, así como, el memorando 20206100223983 del 02/10/2020 mediante el cual se comunico a los servidores de la Agencia el acto administrativo en mención.  Igualmente, se observó la captura de pantalla del correo electrónico dirigido al grupo "Funcionarios ANT" mediante el cual se difundió la comunicación de la Resolución en cuestión.
En el marco de la evaluación de la eficacia de las acciones de mejora y en atención a los avances y evidencias aportadas, la acción de mejora presentó cumplimiento, toda vez que, se observó la actualización, publicación y socialización  del Procedimiento  GTHU-P-004- CONTROL DE CUMPLIMIENTO DE LA JORNADA LABORAL Y HORARIO DE TRABAJO y  la Resolución  No. 7855 de 2019 al interior de la Agencia.
La efectividad de la acción de mejora ejecutada, se realizará en concordancia con las actividades aprobadas en el Plan Anual de Auditorías que guarden correlación.</t>
    </r>
  </si>
  <si>
    <r>
      <rPr>
        <b/>
        <sz val="11"/>
        <color theme="1"/>
        <rFont val="Arial Narrow"/>
        <family val="2"/>
      </rPr>
      <t>19/01/2021.</t>
    </r>
    <r>
      <rPr>
        <sz val="11"/>
        <color theme="1"/>
        <rFont val="Arial Narrow"/>
        <family val="2"/>
      </rPr>
      <t xml:space="preserve"> La Secretaría General allegó la Aceptación de Oferta No. 1521 del 21/10/2020, realizada con SERVINDUSTRIALES DEL HUILA S.A.S, con el objeto de  "Prestar el servicio de mantenimiento preventivo y correctivo a los ascensores, situados en el edificio principal de la Agencia Nacional de Tierras ubicados en la Calle 43 No. 57 - 41, lo cual deberá incluir los repuestos necesarios y mano de obra, para el normal y correcto funcionamiento". 
En el marco de la evaluación de la eficacia de las acciones de mejora y en atención a los avances y evidencias aportadas, la acción de mejora presentó cumplimiento, toda vez que, se observó la contratación del servicio de mantenimiento preventivo y correctivo de los ascensores y realizar el seguimiento en su ejecución para el prestar el servicio.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</si>
  <si>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 La Secretaría General suministró el documento GEFIN-I-001 MANUAL DE POLÍTICAS CONTABLES, versión 4 del 25/11/2020, el cual contempla en el aparte SUBUNIDAD 17-17-00-03 FONDO DE TIERRAS PARA DOTACIÓN A COMUNIDADES INDÍGENAS, en el literal  a) ingreso de inventario lo siguiente: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El ingreso de los bienes se genera por los siguientes conceptos:
</t>
    </r>
    <r>
      <rPr>
        <b/>
        <sz val="11"/>
        <color theme="1"/>
        <rFont val="Arial Narrow"/>
        <family val="2"/>
      </rPr>
      <t xml:space="preserve">a. Por compra: </t>
    </r>
    <r>
      <rPr>
        <sz val="11"/>
        <color theme="1"/>
        <rFont val="Arial Narrow"/>
        <family val="2"/>
      </rPr>
      <t xml:space="preserve">La ANT con el Presupuesto aprobado en cada vigencia, adquiere predios por los conceptos detallados en cada subunidad relacionados en los numerales 1 y 2 una vez se formalice la compra. La Subdirección de Administración de Tierras expide el documento denominado “Entrada de bienes Fondo de Tierras”, el cual será soporte de pago del predio adquirido por la Entidad.
INTI-F-003 Versión 4 04-03-2019
</t>
    </r>
    <r>
      <rPr>
        <b/>
        <sz val="11"/>
        <color theme="1"/>
        <rFont val="Arial Narrow"/>
        <family val="2"/>
      </rPr>
      <t xml:space="preserve">b. Por trasferencia: </t>
    </r>
    <r>
      <rPr>
        <sz val="11"/>
        <color theme="1"/>
        <rFont val="Arial Narrow"/>
        <family val="2"/>
      </rPr>
      <t xml:space="preserve">El Fondo de Tierras recibirá bienes que le transfieran otras entidades de Derecho Público. El ingreso al sistema se realizará mediante la entrada que para tal efecto expedirá la Subdirección de Administración de Tierras con el certificado de registro en instrumentos públicos del bien trasferido a nombre del Fondo de Tierras.
</t>
    </r>
    <r>
      <rPr>
        <b/>
        <sz val="11"/>
        <color theme="1"/>
        <rFont val="Arial Narrow"/>
        <family val="2"/>
      </rPr>
      <t xml:space="preserve">c. Por otros conceptos: </t>
    </r>
    <r>
      <rPr>
        <sz val="11"/>
        <color theme="1"/>
        <rFont val="Arial Narrow"/>
        <family val="2"/>
      </rPr>
      <t xml:space="preserve">Los demás conceptos por los cuales el Fondo de Tierras reciba bienes en el marco de la normatividad vigente, ingresarán al sistema mediante el documento de entrada que para tal efecto expida la Subdirección de Administración de Tierras.
Las entradas de bienes al Fondo de Tierras para la Reforma Rural Integral, serán remitidas por la Subdirección de Administración de Tierras de la Nación a la Subdirección Administrativa y Financiera dentro de los primeros cinco días de cada mes para el registro contable
El instructivo en mención se encuentran controlado por el Sistema Integrado de Gestión institucional y puede ser consultado en la intranet en el siguiente enlace </t>
    </r>
    <r>
      <rPr>
        <sz val="11"/>
        <color rgb="FF0070C0"/>
        <rFont val="Arial Narrow"/>
        <family val="2"/>
      </rPr>
      <t xml:space="preserve">http://intranet.agenciadetierras.gov.co/wp-content/uploads/2020/12/GEFIN-I-001-MANUAL-DE-POLITICAS-CONTABLES-versi%C3%B3n-5-.pdf
</t>
    </r>
    <r>
      <rPr>
        <sz val="11"/>
        <rFont val="Arial Narrow"/>
        <family val="2"/>
      </rPr>
      <t xml:space="preserve">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</si>
  <si>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Secretaria General allegó la forma GEFIN-F-010-FORMA-SOLICITUD-CONSTITUCIÓN-DE-RESERVAS-PRESUPUESTALES-Versión-3 del 25/11/2020, la cual se encuentran controlada por el Sistema Integrado de Gestión institucional y pueden ser consultados en la intranet en el siguiente enlace: </t>
    </r>
    <r>
      <rPr>
        <sz val="11"/>
        <color rgb="FF0070C0"/>
        <rFont val="Arial Narrow"/>
        <family val="2"/>
      </rPr>
      <t xml:space="preserve">http://intranet.agenciadetierras.gov.co/index.php/gestion-financiera/
</t>
    </r>
    <r>
      <rPr>
        <sz val="11"/>
        <rFont val="Arial Narrow"/>
        <family val="2"/>
      </rPr>
      <t>En el marco de la evaluación de la eficacia de las acciones de mejora y en atención a los avances y evidencias aportadas, la acción de mejora presentó cumplimiento, toda vez que, se observó la actualización y socialización del Formato de Solicitud de Reservas Presupuestales. Sin embargo, su ejecución fue posterior a la fecha inicialmente programada,  a saber,  30/11/2020.
La efectividad de la acción de mejora ejecutada, se realizará en concordancia con las actividades aprobadas en el Plan Anual de Auditorías que guarden correlación.</t>
    </r>
  </si>
  <si>
    <r>
      <rPr>
        <b/>
        <sz val="11"/>
        <color theme="1"/>
        <rFont val="Arial Narrow"/>
        <family val="2"/>
      </rPr>
      <t>15/01/2021.</t>
    </r>
    <r>
      <rPr>
        <sz val="11"/>
        <color theme="1"/>
        <rFont val="Arial Narrow"/>
        <family val="2"/>
      </rPr>
      <t xml:space="preserve"> La Secretaría General suministró el instructivo ADQBS-I-002 Manual de Supervisión versión 2 del 31/12/2020 cuyo objeto es brindar una herramienta que ayude y oriente a los supervisores de los contratos y/o convenios suscritos por la Agencia Nacional de Tierras – ANT, en el ejercicio de la coordinación, seguimiento, organización, control y vigilancia que deben ejercer de carácter técnico, administrativo, financiero, contable y jurídico sobre la ejecución de los mismos.  El instructivo contiene lineamientos relacionados con el ejercicio de la supervisión e interventoría de los contratos y/o convenios, incluyendo un aparte relacionado con las funciones de seguimiento y control de los convenios a cargo del supervisor, tales como:  Verificar que el Ejecutor cumpla con los parámetros establecidos en el plan operativo del convenio con relación al buen manejo e inversión de los recursos asignados al Convenio Marco, Solicitarle al Ejecutor la documentación que soporte la ejecución de los recursos asignados al Convenio, Brindar al Ejecutor la colaboración y orientación necesaria sobre los reglamentos, trámites y procedimientos internos administrativos, presupuestales, financieros, legales y demás normas vigentes en la ANT, para la correcta, ágil y eficiente ejecución del Convenio Marco, entre otras.
 Dicho instructivo se encuentra controlado en el Sistema Integrado de Gestión de la Agencia y se encuentra disponible en la intranet  en el siguiente enlace</t>
    </r>
    <r>
      <rPr>
        <sz val="11"/>
        <color rgb="FF0070C0"/>
        <rFont val="Arial Narrow"/>
        <family val="2"/>
      </rPr>
      <t xml:space="preserve"> http://intranet.agenciadetierras.gov.co/wp-content/uploads/2020/12/ADQBS-I-002-MANUAL-DE-SUPERVISI%C3%93N-V2.-.pdf</t>
    </r>
    <r>
      <rPr>
        <sz val="11"/>
        <color theme="1"/>
        <rFont val="Arial Narrow"/>
        <family val="2"/>
      </rPr>
      <t xml:space="preserve">
En el marco de la evaluación de la eficacia de las acciones de mejora y en atención a los avances y evidencias aportadas, la acción  presentó cumplimiento, toda vez que,  se evidenció el manual de supervisión actualizado.  Sin embargo, su ejecución fue posterior a la fecha inicialmente programada,  a saber,  2019/12/31.
La efectividad de la acción de mejora ejecutada, se realizará en concordancia con las actividades aprobadas en el Plan Anual de Auditorías que guarden correlación.</t>
    </r>
  </si>
  <si>
    <r>
      <t xml:space="preserve">Se realiza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t>
    </r>
    <r>
      <rPr>
        <b/>
        <sz val="11"/>
        <color theme="1"/>
        <rFont val="Arial Narrow"/>
        <family val="2"/>
      </rPr>
      <t>Evidencia:</t>
    </r>
    <r>
      <rPr>
        <sz val="11"/>
        <color theme="1"/>
        <rFont val="Arial Narrow"/>
        <family val="2"/>
      </rPr>
      <t xml:space="preserve">
https://agenciadetierras-my.sharepoint.com/:f:/g/personal/leidy_zuniga_agenciadetierras_gov_co/EvIZRymbLsZEo2gPZzJgdIkB_RejqD5BJV2IvAnzcf59WQ?e=0LnAcD</t>
    </r>
  </si>
  <si>
    <t>Se realizaron socializaciones en noviembre y diciembre en 3 municipios el seguimiento se realizará a partir del año 2021</t>
  </si>
  <si>
    <r>
      <rPr>
        <b/>
        <sz val="11"/>
        <color theme="1"/>
        <rFont val="Arial Narrow"/>
        <family val="2"/>
      </rPr>
      <t>Convenio 951 de 2017 ANT PNUD:</t>
    </r>
    <r>
      <rPr>
        <sz val="11"/>
        <color theme="1"/>
        <rFont val="Arial Narrow"/>
        <family val="2"/>
      </rPr>
      <t xml:space="preserve"> Se han realizado a corte 23/12/2020 tres mesas para el convenio en el trimestre octubre a diciembre, y se  formaliza la mesa financiera realizada en el mes de  septiembre:
MESA FINANCIERA 29092020 CONVENIO 951 DE 2017 ANT PNUD (estaba pendiente de formalizar) 
MESA FINANCIERA 27102020 CONVENIO 951 DE 2017 ANT PNUD  
MESA FINANCIERA 2411 2020 CONVENIO 951 DE 2017 ANT PNUD  
MESA FINANCIERA 1812 2020 CONVENIO 951 DE 2017 ANT PNUD
</t>
    </r>
    <r>
      <rPr>
        <b/>
        <sz val="11"/>
        <color theme="1"/>
        <rFont val="Arial Narrow"/>
        <family val="2"/>
      </rPr>
      <t>Convenio 986 de 2017 suscrito entre la ANT y la OIM:</t>
    </r>
    <r>
      <rPr>
        <sz val="11"/>
        <color theme="1"/>
        <rFont val="Arial Narrow"/>
        <family val="2"/>
      </rPr>
      <t xml:space="preserve"> Se realizaron las siguientes mesas financieras dando cumplimiento al plan de mejoramiento institucional de la Agencia Nacional de Tierras. 
MESA FINANCIERA 29092020 CONVENIO 986 DE 2017 ANT OIM (estaba pendiente de formalizar) 
MESA FINANCIERA 27102020 CONVENIO 986 DE 2017 ANT OIM
MESA FINANCIERA 2311 2020 CONVENIO 986 DE 2017 ANT OIM
MESA FINANCIERA 21122020 CONVENIO 986 DE 2017 ANT OIM
</t>
    </r>
    <r>
      <rPr>
        <b/>
        <sz val="11"/>
        <color theme="1"/>
        <rFont val="Arial Narrow"/>
        <family val="2"/>
      </rPr>
      <t xml:space="preserve">Ver evidencias en el siguiente link: </t>
    </r>
    <r>
      <rPr>
        <sz val="11"/>
        <color theme="1"/>
        <rFont val="Arial Narrow"/>
        <family val="2"/>
      </rPr>
      <t xml:space="preserve">
https://agenciadetierras-my.sharepoint.com/:f:/g/personal/beatriz_granados_agenciadetierras_gov_co/Elco4ByPKXxCv_fpu9uhS1IBnhiI-mQgZpJGf9X6wDIUNA?e=YbEaHX,   están las evidencias que den respuesta a la AMI 402 y 439 de los convenios bajo la supervisión de la Subdirección de Planeación Operativa y la DGOSPR 
Carpeta denominada: “AME 402 AME 439 PLAN DE MEJORAMIENTO PMI ANT OCT-DIC 2020”
Carpeta denominada: “PMI AME 402 H2 Desembolsos convenios”
Carpeta denominada: “Convenio 986 de 2017 ANT OIM”
</t>
    </r>
  </si>
  <si>
    <r>
      <rPr>
        <b/>
        <sz val="11"/>
        <color theme="1"/>
        <rFont val="Arial Narrow"/>
        <family val="2"/>
      </rPr>
      <t xml:space="preserve">Convenio 1278 de 2017 ANT FAO: 
</t>
    </r>
    <r>
      <rPr>
        <sz val="11"/>
        <color theme="1"/>
        <rFont val="Arial Narrow"/>
        <family val="2"/>
      </rPr>
      <t xml:space="preserve">
Se han realizado a corte 23/12/2020 tres mesas para el convenio en el trimestre octubre a diciembre, estaba pendiente de formalizar la del mes de septiembre. </t>
    </r>
    <r>
      <rPr>
        <b/>
        <sz val="11"/>
        <color theme="1"/>
        <rFont val="Arial Narrow"/>
        <family val="2"/>
      </rPr>
      <t xml:space="preserve">Ver seguimiento a través de los siguientes anexos, en el link </t>
    </r>
    <r>
      <rPr>
        <sz val="11"/>
        <color theme="1"/>
        <rFont val="Arial Narrow"/>
        <family val="2"/>
      </rPr>
      <t xml:space="preserve"> 
https://agenciadetierras-my.sharepoint.com/:f:/g/personal/beatriz_granados_agenciadetierras_gov_co/Elco4ByPKXxCv_fpu9uhS1IBnhiI-mQgZpJGf9X6wDIUNA?e=YbEaHX
MESA FINANCIERA 24092020 CONVENIO 1278 DE 2019 ANT FAO (estaba pendiente de formalizar) 
MESA FINANCIERA 26102020 CONVENIO 1278 DE 2019 ANT FAO
MESA FINANCIERA 2411 2020 CONVENIO 1278 DE 2019 ANT FAO
MESA FINANCIERA 2111 2020 CONVENIO 1278 DE 2019 ANT FAO</t>
    </r>
  </si>
  <si>
    <r>
      <t xml:space="preserve">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https://agenciadetierras-my.sharepoint.com/:f:/g/personal/leidy_zuniga_agenciadetierras_gov_co/Eqp5YAWyWD9Fg3zUlalJhrYBDAnzjTFpD8SLxRH0Kg6Awg?e=ZcUWCG</t>
    </r>
  </si>
  <si>
    <t>Inicia seguimiento el 01/02/2021</t>
  </si>
  <si>
    <t>Inicia seguimiento el 03/01/2022</t>
  </si>
  <si>
    <t xml:space="preserve">Se diseñó herramienta en BI en el cual se alimenta la información mensualmente para realizar seguimiento de ejecución operativa y financira de la formulación e implementación de POSPR por fuentes (PGN-Crédito).
A continuación se listan los links de acceso:
- Tablero de control de Sistemas (Plan de Acción--seguimiento operativo y financiero), incluye información de PGN y Crédito, https://app.powerbi.com/view?r=eyJrIjoiZjY5OTlhMTQtNGRiZC00MGMyLTg2OTAtMjc2ZDg0MTZkYjkxIiwidCI6ImZjNGZkMGVlLWZiODItNDFkZi05ZDg2LWY0YTkyZTAwNzFjZSIsImMiOjR9.
- Tablero de control de Planes (Plan de Acción--seguimiento operativo y financiero), incluye información de PGN y Crédito, https://app.powerbi.com/view?r=eyJrIjoiNDA0Yzk0YzEtNzU1Zi00NDExLTgxNGUtMDgwOTQyNWY2MzRmIiwidCI6ImZjNGZkMGVlLWZiODItNDFkZi05ZDg2LWY0YTkyZTAwNzFjZSIsImMiOjR9
- Tablero de Control solo de componentes asociadas al crédito, https://app.powerbi.com/view?r=eyJrIjoiMWIwOTY2NzMtOTgwOS00ZDdhLWE2NzAtODM4Y2U1NGRlMWY3IiwidCI6ImZjNGZkMGVlLWZiODItNDFkZi05ZDg2LWY0YTkyZTAwNzFjZSIsImMiOjR9&amp;pageName=ReportSection428a20a792e23aad920a
-Tablero de Control de ejecución recursos de socios estratégicos, https://app.powerbi.com/view?r=eyJrIjoiNWY0MTA1ZjUtZDM3OS00N2ExLTliNWYtYWM3NzY3NGE2YmFlIiwidCI6ImZjNGZkMGVlLWZiODItNDFkZi05ZDg2LWY0YTkyZTAwNzFjZSIsImMiOjR9&amp;pageName=ReportSectiondf7983a023d48d40ea77
</t>
  </si>
  <si>
    <r>
      <rPr>
        <b/>
        <sz val="11"/>
        <color theme="1"/>
        <rFont val="Arial Narrow"/>
        <family val="2"/>
      </rPr>
      <t xml:space="preserve">19/10/2020. </t>
    </r>
    <r>
      <rPr>
        <sz val="11"/>
        <color theme="1"/>
        <rFont val="Arial Narrow"/>
        <family val="2"/>
      </rPr>
      <t xml:space="preserve">La Dirección de Ordenamiento Social de la propiedad allegó soportes relacionados con:
</t>
    </r>
    <r>
      <rPr>
        <b/>
        <sz val="11"/>
        <color theme="1"/>
        <rFont val="Arial Narrow"/>
        <family val="2"/>
      </rPr>
      <t>Acta mesa financiera del 23/07/2020</t>
    </r>
    <r>
      <rPr>
        <sz val="11"/>
        <color theme="1"/>
        <rFont val="Arial Narrow"/>
        <family val="2"/>
      </rPr>
      <t xml:space="preserve">, en el cual se refleja una ejecución financiera de $429.454.900,64 que corresponden al 2.12% de recursos aportados por la ANT, dicho gasto corresponde a nómina equipo Nacional y gastos operativos correspondientes a arriendo y servicios; pendiente de ejecutar el 97,88% de los recursos aportados por la Agencia, equivalentes a $19.820.545.099,36. A corte junio de 2020 se han comprometido unos recursos por valor de $4.961.494.098,65 que corresponden al personal de Fonseca y San Juan Del Cesar, honorarios equipo técnico FAO (Personal contratado por Corprogreso) hasta finalizar el convenio.   Es preciso indicar que, no se pudo acceder al documento soporte "Base info fiero UTF122 Junio 2020VF".
</t>
    </r>
    <r>
      <rPr>
        <b/>
        <sz val="11"/>
        <color theme="1"/>
        <rFont val="Arial Narrow"/>
        <family val="2"/>
      </rPr>
      <t>Acta mesa financiera del 28/08/2020</t>
    </r>
    <r>
      <rPr>
        <sz val="11"/>
        <color theme="1"/>
        <rFont val="Arial Narrow"/>
        <family val="2"/>
      </rPr>
      <t xml:space="preserve">, en la cual se analizó la ejecución de los recursos de la ANT con corte al 20/08/2020, indicándose que, el Convenio presenta una ejecución financiera de $886.090.125 sin tener en cuenta compromisos y representan el 4.38% y quedan pendientes por ejecutar $19.363.909.875 equivalentes al 95.62%. Para lo corrido del mes de agosto de 2020, se comprometen recursos para la adecuación de la oficina del municipio de Fonseca por valor de $23.100.000 y transporte de la operación alrededor de $30.000.000.  A corte 30 de junio de 2020 el convenio presenta una ejecución financiera por valor de $2.184.997.000 que representan el 44.25% y pendiente de ejecutar $2.752.299.000, los cuales representan el 55,75%.  Sin embargo, la información dispuesta en el acta no coincide con la consignada en la pestaña resumen gráfico de la "Base info fiero UTF122 julio de 2020".
</t>
    </r>
    <r>
      <rPr>
        <b/>
        <sz val="11"/>
        <color theme="1"/>
        <rFont val="Arial Narrow"/>
        <family val="2"/>
      </rPr>
      <t>Acta mesa financiera del 28/08/2020</t>
    </r>
    <r>
      <rPr>
        <sz val="11"/>
        <color theme="1"/>
        <rFont val="Arial Narrow"/>
        <family val="2"/>
      </rPr>
      <t>, no se suministró evidencia del acta de la  mesa en mención.  Sin embargo, el resumen gráfico de la "Base info fiero UTF122 8 2020 VFINAL" indica que  información financiera con corte al 20/08/2020, en la cual se observa un saldo en pesos por ejecutar de $14,044,639,752 de los $20,250,000,000 y un saldo en dólares de 4,462,740 de los 6,056,818, lo anterior perteneciente a los aportes de la Agencia.  En cuanto a los aporte en contrapartida de la FAO, se observa un saldo en pesos  de $ 2.188.379.000  de los   $4.937.296.000  y un saldo en dólares de  690.000  de los  1.456.000 .
La acción de mejora se encuentra en términos para su ejecución, siendo el mes de diciembre el establecido para su finalización.  
A fin de establecer un avance en la acción de mejora, esta Jefatura solicita se subsane el suministro de evidencias según lo indicado en cada mesa financiera evaluada.</t>
    </r>
  </si>
  <si>
    <r>
      <t xml:space="preserve">Realizar reuniones de socialización con los 10 municipios que cuentan planes de Ordenamientos Social cuya implementación se encuentra suspendida o no ha iniciado
</t>
    </r>
    <r>
      <rPr>
        <b/>
        <sz val="11"/>
        <color rgb="FF000000"/>
        <rFont val="Arial Narrow"/>
        <family val="2"/>
      </rPr>
      <t>Resolución 6060 de 2018 suspención 7 POSP</t>
    </r>
    <r>
      <rPr>
        <sz val="11"/>
        <color rgb="FF000000"/>
        <rFont val="Arial Narrow"/>
        <family val="2"/>
      </rPr>
      <t xml:space="preserve"> Municipios de  Ituango, Cáceres, Guaranda, Puerto Gaitan, Lebrija, Topapipí, Sancarlos.
</t>
    </r>
    <r>
      <rPr>
        <b/>
        <sz val="11"/>
        <color rgb="FF000000"/>
        <rFont val="Arial Narrow"/>
        <family val="2"/>
      </rPr>
      <t>ELABORACIÓN POSP (Aprobación)</t>
    </r>
    <r>
      <rPr>
        <sz val="11"/>
        <color rgb="FF000000"/>
        <rFont val="Arial Narrow"/>
        <family val="2"/>
      </rPr>
      <t xml:space="preserve">
Resoluión 2822 de 2018 Caimito
Resolución 4373 de 2018 San Marcos
Resolución 2820 de 2018 Tarazá
Resolución 2821 de 2018 Valdivia
</t>
    </r>
    <r>
      <rPr>
        <b/>
        <sz val="11"/>
        <color rgb="FF000000"/>
        <rFont val="Arial Narrow"/>
        <family val="2"/>
      </rPr>
      <t>MODIFICACIÓN POSP</t>
    </r>
    <r>
      <rPr>
        <sz val="11"/>
        <color rgb="FF000000"/>
        <rFont val="Arial Narrow"/>
        <family val="2"/>
      </rPr>
      <t xml:space="preserve">
Resolución 4373 de 2018 Puerto Leguizamo
</t>
    </r>
  </si>
  <si>
    <r>
      <t xml:space="preserve">Se realizaron reuniones de socialización con 5 de 10 municipios que cuentan planes de Ordenamientos Social cuya implementación se encuentra suspendida o no ha iniciado. Los municipios en los que se realizaron estas reuniones fueron en los municipios; 
</t>
    </r>
    <r>
      <rPr>
        <b/>
        <sz val="11"/>
        <color theme="1"/>
        <rFont val="Arial Narrow"/>
        <family val="2"/>
      </rPr>
      <t xml:space="preserve">
1. Municipio Sucre- Sucre
</t>
    </r>
    <r>
      <rPr>
        <sz val="11"/>
        <color theme="1"/>
        <rFont val="Arial Narrow"/>
        <family val="2"/>
      </rPr>
      <t xml:space="preserve">
- Reunión con alcaldes de los municipios de la región Mojana de los departamentos de Sucre y Córdoba  desarrollada el 20 de noviembre.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 Capacitación realizada el día miércoles 25 de noviembre 2020
- Documentos allegados a la administración: Acta de la capacitación, Presentación y Copia Resolución No 20865 del 2019.
</t>
    </r>
    <r>
      <rPr>
        <b/>
        <sz val="11"/>
        <color theme="1"/>
        <rFont val="Arial Narrow"/>
        <family val="2"/>
      </rPr>
      <t>2. Municipio San Marcos-Sucre</t>
    </r>
    <r>
      <rPr>
        <sz val="11"/>
        <color theme="1"/>
        <rFont val="Arial Narrow"/>
        <family val="2"/>
      </rPr>
      <t xml:space="preserve">
- Capacitación realizada el día jueves 10 de diciembre 
- Documentos allegados a la administración: Acta de la capacitación, Presentación y Copia Resolución No 4373  del 2018.
</t>
    </r>
    <r>
      <rPr>
        <b/>
        <sz val="11"/>
        <color theme="1"/>
        <rFont val="Arial Narrow"/>
        <family val="2"/>
      </rPr>
      <t xml:space="preserve">3. Municipio Majagual – Sucre
</t>
    </r>
    <r>
      <rPr>
        <sz val="11"/>
        <color theme="1"/>
        <rFont val="Arial Narrow"/>
        <family val="2"/>
      </rPr>
      <t xml:space="preserve">
- Capacitación realizada el día lunes 14 de diciembre 
-Documentos allegados a la administración: Acta de la capacitación, Presentación y Copia Resolución No  19617  del 2019
</t>
    </r>
    <r>
      <rPr>
        <b/>
        <sz val="11"/>
        <color theme="1"/>
        <rFont val="Arial Narrow"/>
        <family val="2"/>
      </rPr>
      <t xml:space="preserve">
4. Ayapel-Córdoba: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5. Guaranda-Sucre: </t>
    </r>
    <r>
      <rPr>
        <sz val="11"/>
        <color theme="1"/>
        <rFont val="Arial Narrow"/>
        <family val="2"/>
      </rPr>
      <t xml:space="preserve">Reunión con alcaldes de los municipios de la región Mojana de los departamentos de Sucre y Córdoba  
Fecha y lugar: 20 de noviembre de 2020 UGT Noroccidente – Montería de 3:00 a 5:00 pm.  
La reunión había sido convocada en días predios y el seguimiento de la misma estuvo a cargo de la contratista de la UGT Noroccidente, Dolores Patricia Carriazo. 
La reunión tenía por objeto analizar con los alcaldes de la Región Mojana de los departamentos de Córdoba y Sucre, alternativas para lograr la implementación del Ordenamiento Social de la Propiedad Rural en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t>
    </r>
    <r>
      <rPr>
        <b/>
        <sz val="11"/>
        <color theme="1"/>
        <rFont val="Arial Narrow"/>
        <family val="2"/>
      </rPr>
      <t xml:space="preserve">Evidencias: </t>
    </r>
    <r>
      <rPr>
        <sz val="11"/>
        <color theme="1"/>
        <rFont val="Arial Narrow"/>
        <family val="2"/>
      </rPr>
      <t xml:space="preserve">
https://agenciadetierras-my.sharepoint.com/:f:/g/personal/leidy_zuniga_agenciadetierras_gov_co/EszTPFAJ7j1CuALTpXgaBfoBVVfNjR1pmaaPCHF1jRRTmA?e=Bcb0w2
A continuación se presenta descripción de gestiones realizadas por parte de la DGOSP en nooviembre y diciembre 2020, además de las ya realizadas y reportadas en períodos anteriores como, correos enviados, llamadas realizadas, oficios enviados, etc., en estas nuevas gestiones se evidencia que no ha sido posible realizar las mesas de trabajos en los otros municipios:
Reunión con alcaldes de los municipios de la región Mojana de los departamentos de Sucre y Córdoba: Se enviaron invitación por oficio y correo electrónico el 17 de noviembre de 2020 a alcaldes de Ayapel (Córdoba) Caimito, Guaranda, Majagual, San Marcos y Sucre (Sucre). El alcalde de San Benito Abad no fue invitado porque el 20 de noviembre tenía una actividad programada con el líder UGT Noroccidente Jesús Sanabria, en este municipio.  
Aracataca – Magdalena: El alcalde aceptó reunión el 18 de diciembre 2020 pero nunca se presentaron, por lo cual no se llevó a cabo.
Achí-Bolívar: Se habla con el secretario de planeación Giovanni el día 10 de diciembre y sigue manifestando que el municipio tiene una calamidad ambiental y no nos pueden atender este año.Teléfono de contacto Giovanni: 313 2866386.
</t>
    </r>
    <r>
      <rPr>
        <b/>
        <sz val="11"/>
        <color theme="1"/>
        <rFont val="Arial Narrow"/>
        <family val="2"/>
      </rPr>
      <t xml:space="preserve">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Magangué-Bolívar: En la Alcaldía no contestan el teléfono y Se tiene el contacto de un funcionario de Magangué, pero no responde nunca al celular- todavía no hay contacto con la administración. Funcionario Carlos Cabrales. Teléfono de contacto: 300 7078152.
Pradera- Valle del Cauca: En la Alcaldía no contestan el teléfono y Se tiene el contacto del alcalde de Pradera, pero no responde nunca al celular- todavía no hay contacto con la administración. Justino Sinisterra 3148895236.
San Benito de Abad-Sucre: En la Alcaldía no contestan el teléfono y, pero no responde nunca al celular- todavía no hay contacto con la administración.
San Jacinto del Cauca-Bolívar: En la Alcaldía no contestan el teléfono y Se tiene el contacto del secretario de Gobierno de San Jacinto del Cauca, pero no responde nunca al celular- todavía no hay contacto con la administración
Funcionario Jairo Beltrán: 300 7078152.
Santa Marta-Magdalena: Se tiene el contacto de Dennise una funcionaria de Santa Marta, quien dice que va a agendar una fecha con la alcaldesa, pero todavía no hay fecha en que la administración no atienda. Funcionaria   Dennise 315 6649396. Correo: Denisse.@santamarta.gov.co</t>
    </r>
  </si>
  <si>
    <r>
      <rPr>
        <b/>
        <sz val="11"/>
        <color theme="1"/>
        <rFont val="Arial Narrow"/>
        <family val="2"/>
      </rPr>
      <t>20/01/2021.</t>
    </r>
    <r>
      <rPr>
        <sz val="11"/>
        <color theme="1"/>
        <rFont val="Arial Narrow"/>
        <family val="2"/>
      </rPr>
      <t xml:space="preserve"> La Dirección de Ordenamiento Social de la Propiedad informó que, se realizó propuesta de Acto Administrativo para suscribir la derogatoria de la Resolución 6060 de 2018 y dictar otras disposiciones. A la fecha está en proceso de revisión por parte de la DGOSP, para posteriormente remitir a la Oficina Jurídica para solicitar la respectiva viabilidad y proceder con la suscripción. Se espera que se expida acto administrativo entre enero y febrero de 2021. 
La acción de mejora presentó avances de gestión soportados, se encuentra en términos para su ejecución, siendo el 31/08/2021 la fecha establecida para su finalización.</t>
    </r>
  </si>
  <si>
    <r>
      <t xml:space="preserve">19/01/2021.  </t>
    </r>
    <r>
      <rPr>
        <sz val="11"/>
        <color theme="1"/>
        <rFont val="Arial Narrow"/>
        <family val="2"/>
      </rPr>
      <t>La Secretaría General suministró la Resolución 23374 del 14/11/2020, por la cual se modifican las Resoluciones 291 de 2017 y 2203 de 2018 que reglamentan el Comité del Fondo de Tierras para la Reforma Rural Integral del Decreto 902 de 2017 en la Agencia Nacional de Tierras, observándose la inclusión  de funciones tales como, Estudiar analizar y recomendar a la luz del Decreto 902 de 2017, la distribución del presupuesto asignado por la Nación a los proyectos de inversión que contemplen la ejecución de recursos para el Fondo de Tierras para la Reforma Rural Integral.  Lo anterior, teniendo encuentra que los recursos deben distribuirse en cada una de las siguientes subcuentas creadas para tal fin: 17-17-00 Agencia Nacional de Tierras - ANT, 17-17-00-005 ANT Catastro Multipropósito, 17-17-00-01 Donación Unión Europea, 17-17-00-02 Fondo de Tierras - Acceso a la población campesina, comunidades, familias y asociaciones rurales, 17-17-00-03 Fondo de Tierras para dotación a comunicados étnicas y 17-17-00-04 Fondo de Tierras Administración.  Así como, la de Establecer parámetros precisos para priorizar la asignación de recursos de la subcuenta para atender los derechos de la población campesina en procura del saneamiento o la reubicación de las mimas.</t>
    </r>
    <r>
      <rPr>
        <b/>
        <sz val="11"/>
        <color theme="1"/>
        <rFont val="Arial Narrow"/>
        <family val="2"/>
      </rPr>
      <t xml:space="preserve">
</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resolución que modifica los actos administrativos que crearon el  Comité del Fondo de Tierras para la Reforma Rural Integral y mediante la cual se regula la implementación operativa y financiera del Decreto 902 de 2017.  Sin embargo, su ejecución fue posterior a la fecha inicialmente programada,  a saber,  31/12/2019.</t>
    </r>
    <r>
      <rPr>
        <b/>
        <sz val="11"/>
        <color theme="1"/>
        <rFont val="Arial Narrow"/>
        <family val="2"/>
      </rPr>
      <t xml:space="preserve">
</t>
    </r>
    <r>
      <rPr>
        <sz val="11"/>
        <color theme="1"/>
        <rFont val="Arial Narrow"/>
        <family val="2"/>
      </rPr>
      <t>La efectividad de la acción de mejora ejecutada, se realizará en concordancia con las actividades aprobadas en el Plan Anual de Auditorías que guarden correlación.</t>
    </r>
  </si>
  <si>
    <r>
      <rPr>
        <b/>
        <sz val="11"/>
        <color theme="1"/>
        <rFont val="Arial Narrow"/>
        <family val="2"/>
      </rPr>
      <t>20/01/2021</t>
    </r>
    <r>
      <rPr>
        <sz val="11"/>
        <color theme="1"/>
        <rFont val="Arial Narrow"/>
        <family val="2"/>
      </rPr>
      <t xml:space="preserve">. La Dirección de Ordenamiento Social de la propiedad allegó soportes relacionados con:
</t>
    </r>
    <r>
      <rPr>
        <b/>
        <sz val="11"/>
        <color theme="1"/>
        <rFont val="Arial Narrow"/>
        <family val="2"/>
      </rPr>
      <t xml:space="preserve">Acta mesa financiera del 24/09/2020 </t>
    </r>
    <r>
      <rPr>
        <sz val="11"/>
        <color theme="1"/>
        <rFont val="Arial Narrow"/>
        <family val="2"/>
      </rPr>
      <t xml:space="preserve">con participación de la ANT y FAO,  donde se indica que el convenio a corte 31 de agosto de 2020 presenta una ejecución financiera de$1.273.621.451,51 sin tener en cuenta compromisos que representan el 6,29% y pendientes de ejecutar $18.976.378.548,49 equivalentes al 93,71%.
</t>
    </r>
    <r>
      <rPr>
        <b/>
        <sz val="11"/>
        <color theme="1"/>
        <rFont val="Arial Narrow"/>
        <family val="2"/>
      </rPr>
      <t>Acta mesa financiera del 26/10/2020</t>
    </r>
    <r>
      <rPr>
        <sz val="11"/>
        <color theme="1"/>
        <rFont val="Arial Narrow"/>
        <family val="2"/>
      </rPr>
      <t xml:space="preserve"> con participación de la ANT y FAO,  el convenio a corte 22 de octubre de 2020 presenta una ejecución financiera de $2.673.707.634,33, ejecución equivalente al 13,20%, esto sin tener en cuenta los compromisos y pendientes de ejecutar $17.576.292.365,67 equivalentes al 88,26%. La ejecución preliminar presentada por FAO a 22 de octubre teniendo en cuenta los compromisos acumulados por ($4.620.232.404) corresponde a $7.183.829.038,65.
</t>
    </r>
    <r>
      <rPr>
        <b/>
        <sz val="11"/>
        <color theme="1"/>
        <rFont val="Arial Narrow"/>
        <family val="2"/>
      </rPr>
      <t xml:space="preserve">Acta mesa financiera del 26/11/2020 </t>
    </r>
    <r>
      <rPr>
        <sz val="11"/>
        <color theme="1"/>
        <rFont val="Arial Narrow"/>
        <family val="2"/>
      </rPr>
      <t xml:space="preserve">con participación de la ANT y FAO,  el convenio a corte 31 de octubre de 2020 presenta una ejecución financiera de $2.841.290.335,10 (USD 754.150,26 y 12.45%), ejecución equivalente al 14,03%, esto sin tener en cuenta los compromisos y pendientes de ejecutar $17.408.709.664,90 (USD 5.302.668,24 87,55%) equivalentes al 85,97%. La ejecución presentada por FAO a 31 de octubre teniendo en cuenta los compromisos acumulados por ($4.452.624.561,63) corresponde a $7.293.914.896,73.
</t>
    </r>
    <r>
      <rPr>
        <b/>
        <sz val="11"/>
        <color theme="1"/>
        <rFont val="Arial Narrow"/>
        <family val="2"/>
      </rPr>
      <t xml:space="preserve">Acta mesa financiera del 21/12/2020 </t>
    </r>
    <r>
      <rPr>
        <sz val="11"/>
        <color theme="1"/>
        <rFont val="Arial Narrow"/>
        <family val="2"/>
      </rPr>
      <t>con participación de la ANT y FAO,  El convenio a corte 11 de diciembre de 2020 presenta una ejecución financiera de $3.108.275.324,80 (USD 825.297,53 y 13.63%), ejecución equivalente al 15,35%, pendientes de ejecutar $17.141.724.675,20 (USD 5.231.520,97 86,37%) equivalentes al 84,65% esto sin tener en cuenta los compromisos. La ejecución presentada por FAO de manera preliminar a corte 11 de diciembre de 2020 teniendo en cuenta los compromisos acumulados por ($4.445.641.506,85) corresponde a $7.553.916.831,65 y 1.964.424,91 USD.
En el marco de la evaluación de la eficacia de las acciones de mejora y en atención a los avances y evidencias suministradas, se evidenció el cumplimiento de la acción establecimiento, toda vez que, se observó la realización de 4 mesas técnicas financieras con la participación de la ANT y la FAO a fin de monitorear los avance de la ejecución financiera del Convenio 1278 de 2019.
La Oficina de Control Interno recomienda la continuación de las mesas técnicas financieras a fin de garantizar la oportuna ejecución de los recursos pertenecientes al Convenio.
La efectividad de la acción de mejora ejecutada, se realizará en concordancia con las actividades aprobadas en el Plan Anual de Auditorías que guarden correlación.</t>
    </r>
  </si>
  <si>
    <t>De acuerdo con la información suministrada por el INCODER, las acciones asociadas a este hallazgo, se encuentra en ejecutadas al 100%. "Se allegaron ( 10) estudios socioeconómicos por parte de la Dir Territorial del Cauca, predio Yanacona, las Golondrinas, Santa Barbara, Lote Dominguito, Lote en la Vereda Cascabel, Laguna Siberia, Gubito López Adentro, Buenavista, Kizgo y Peinado".</t>
  </si>
  <si>
    <t xml:space="preserve">Se adjunta el informe de implementación del procedimiento para ingreso de bienes de consumo, elaborado por el almacén. </t>
  </si>
  <si>
    <r>
      <rPr>
        <b/>
        <sz val="11"/>
        <color theme="1"/>
        <rFont val="Arial Narrow"/>
        <family val="2"/>
      </rPr>
      <t xml:space="preserve">15/01/2021. </t>
    </r>
    <r>
      <rPr>
        <sz val="11"/>
        <color theme="1"/>
        <rFont val="Arial Narrow"/>
        <family val="2"/>
      </rPr>
      <t>En el marco de la evaluación de la eficacia de las acciones de mejora, presentó cumplimiento, toda vez que, se evidenció  el manual de supervisión actualizado.
La efectividad de la acción de mejora ejecutada, se realizará en concordancia a las actividades aprobadas en el Plan Anual de Auditorías que guarden correlación.</t>
    </r>
  </si>
  <si>
    <r>
      <rPr>
        <b/>
        <sz val="11"/>
        <color theme="1"/>
        <rFont val="Arial Narrow"/>
        <family val="2"/>
      </rPr>
      <t xml:space="preserve">21/01/2021.  </t>
    </r>
    <r>
      <rPr>
        <sz val="11"/>
        <color theme="1"/>
        <rFont val="Arial Narrow"/>
        <family val="2"/>
      </rPr>
      <t>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t>
    </r>
  </si>
  <si>
    <r>
      <rPr>
        <b/>
        <sz val="11"/>
        <color theme="1"/>
        <rFont val="Arial Narrow"/>
        <family val="2"/>
      </rPr>
      <t xml:space="preserve">19/10/2020. </t>
    </r>
    <r>
      <rPr>
        <sz val="11"/>
        <color theme="1"/>
        <rFont val="Arial Narrow"/>
        <family val="2"/>
      </rPr>
      <t>En atención a los avances y evidencias suministradas, en el segundo y tercer trimestre, se observó la ejecución de la acción de mejora.  Sin embargo, se recomienda a la Subdirección de Sistemas de Información de Tierras realizar un cronograma que permita atender satisfactoriamente las acciones pendientes.</t>
    </r>
  </si>
  <si>
    <r>
      <rPr>
        <b/>
        <sz val="11"/>
        <color theme="1"/>
        <rFont val="Arial Narrow"/>
        <family val="2"/>
      </rPr>
      <t>29 de Diciembre de 2020</t>
    </r>
    <r>
      <rPr>
        <sz val="11"/>
        <color theme="1"/>
        <rFont val="Arial Narrow"/>
        <family val="2"/>
      </rPr>
      <t xml:space="preserve">
Para corte del 4 trimestree del año  2020 se  realizaron las siguientes acividades para dar cumplimiento a la Acción de mejora:
</t>
    </r>
    <r>
      <rPr>
        <b/>
        <sz val="11"/>
        <color theme="1"/>
        <rFont val="Arial Narrow"/>
        <family val="2"/>
      </rPr>
      <t>Parcelación Santa Ines:</t>
    </r>
    <r>
      <rPr>
        <sz val="11"/>
        <color theme="1"/>
        <rFont val="Arial Narrow"/>
        <family val="2"/>
      </rPr>
      <t xml:space="preserve"> En cumplimiento de la acción de mejora y como se encuentra soportado en el memorando  20204100281723, los actos administrativos de revocatoria fueron remitidos a la Oficina de Instrumentos Públicos de Bucaramanga, Santander, mediante las siguientes comunicaciones las cuales se pueden verificar en ORFEO:
20204101212241, 20204101213621, 20204101213811, 20204101215501,20204101235481, 20204101235611, 20204101235701, 20204101235751,
20204101235811, 20204101235901, 20204101235951, 20204101235971, 20204101236001, 20204101245031, 20204101235551; para que se adelante el trámite de registro en el folio de matrícula No. 300-152697 ( se anexa memorando), esta activiadad queda cumplida
Finalmente se da cumplimiento a lo establecido en la acción de mejora y a la actividad descrita ,  por parte de la Subdirección de Acceso a Tierras en Zonas Focalizadas, en el marco del hallazgo para los predios en mención.</t>
    </r>
  </si>
  <si>
    <r>
      <t xml:space="preserve">29 de Diciembre de 2020
</t>
    </r>
    <r>
      <rPr>
        <sz val="11"/>
        <color theme="1"/>
        <rFont val="Arial Narrow"/>
        <family val="2"/>
      </rPr>
      <t xml:space="preserve">Para corte del 4 trimestree del año  2020 se  realizaron las siguientes acividades para dar cumplimiento a la Acción de mejora:
</t>
    </r>
    <r>
      <rPr>
        <b/>
        <sz val="11"/>
        <color theme="1"/>
        <rFont val="Arial Narrow"/>
        <family val="2"/>
      </rPr>
      <t xml:space="preserve">Parcelación Santa Ines: </t>
    </r>
    <r>
      <rPr>
        <sz val="11"/>
        <color theme="1"/>
        <rFont val="Arial Narrow"/>
        <family val="2"/>
      </rPr>
      <t>En cumplimiento  a la acción de mejora  se remite bajo memorando No.20204100281723, la solicitud de recuperación del predio a la Subdirección de Administración de tierras ( se anexa soporte).
Finalmente  se da cumplimiento a la Accion de mejora y a la activiadad establecida para los predios del hallazgo.</t>
    </r>
  </si>
  <si>
    <t>Se sostuvieron reuniones los  21 y 28 de diciembre de 2020 con la gobernación del Huila, la CAM y alcaldias muniicipales en las que se discutio la necesidad de una convocatoria nueva de compra de predios para analizar bajo las condiciones tecnicas definidas en el acuerdo. Para la cual por parte de la ANT fue remitido el dia 22 de diciembre  de 2020 a la gobernación el istado de predios juridicamente viables junto con los shapes para el analisis para la continuidad en el proceso de compra,  previa validación tecnica.</t>
  </si>
  <si>
    <r>
      <rPr>
        <b/>
        <sz val="11"/>
        <color theme="1"/>
        <rFont val="Arial Narrow"/>
        <family val="2"/>
      </rPr>
      <t>29 de diciembre de 2020</t>
    </r>
    <r>
      <rPr>
        <sz val="11"/>
        <color theme="1"/>
        <rFont val="Arial Narrow"/>
        <family val="2"/>
      </rPr>
      <t xml:space="preserve">
De acuerdo a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Por lo anterior expuesto se anexan soportes de envió de correo Asuntos étnicos, a la Subdirección de Zonas Focalizadas, con propuesta de reformulación acción de mejora, se anexa soportes de citación de mesas de trabajo grupo Zonas Focalizadas y se remite documento elaborado por los profesionales jurídicos de la Subdirección de Zonas Focalizadas y soporte de envió de correo.
</t>
    </r>
  </si>
  <si>
    <r>
      <rPr>
        <b/>
        <sz val="11"/>
        <color theme="1"/>
        <rFont val="Arial Narrow"/>
        <family val="2"/>
      </rPr>
      <t xml:space="preserve">29 DE DICIEMBRE DE 2020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r>
      <rPr>
        <b/>
        <sz val="11"/>
        <color theme="1"/>
        <rFont val="Arial Narrow"/>
        <family val="2"/>
      </rPr>
      <t>.</t>
    </r>
  </si>
  <si>
    <t xml:space="preserve">Se cuenta con 106 Resoluciones de Adjudicación para la ZRC del Guaviare. Se adjunta como evidencia los actos administrativos emitidos para el periodo reportado (2 ).
</t>
  </si>
  <si>
    <t xml:space="preserve">Se allega informe de seguimiento a los procesos de adjudicación de baldíos a Entidades de derecho público en ZRC.
</t>
  </si>
  <si>
    <t>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Paralelmente y de manera articulada con el área de geografía y topografía en el ajuste cartógrafico necesario para la actualización del polígono de la ZRC del Guaviare. (Se adjunta Informe de avance)</t>
  </si>
  <si>
    <r>
      <t xml:space="preserve">En relación con la gestión de supervisión , resultado de la  revisión de cada uno de los contratos, se elevaron los requerimeintos de supervisión, en relación con el cumplimiento de las pólizas, el ajuste de las mismas y su socilitud original. Igualmente se elaboraron y remitieron a la oficina de contratos 26 informes de supervisión, tendientes a impulsar el inicio  del procedimiento administrativo para el incumplimiento del contrato. Así las cosas, habida cuenta que la acción de mejora se encontraba encaminada a notificar al área de contratos los hallazgos de la Subdirección, relacionados con la inexistencia de pólizas, que esta oficina en desarrollo de su gestión de supervisión notificó al área de contratos mediante informes de supervisión soportados, seda cumplimiento total a la acción de mejora establecida, por lo que se solicita tenerla como cumplida. </t>
    </r>
    <r>
      <rPr>
        <b/>
        <sz val="11"/>
        <color theme="1"/>
        <rFont val="Arial Narrow"/>
        <family val="2"/>
      </rPr>
      <t>Se anexa informe general de supervisión .</t>
    </r>
  </si>
  <si>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</si>
  <si>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La acción de mejora se encuentra planificada para inicio de ejecución  el 2021/02/02 y finalización 2023/02/02.</t>
  </si>
  <si>
    <t>Mediante los radicados ANT 20204301400181 y 20204301401151 se oficio al IGAC y Catastro Antioquia, solicitando los certificados catastrales de los predios identificados con valor CERO en la conciliación de diciembre de 2019 entre las dos Subdirecciones.</t>
  </si>
  <si>
    <t>La acción de mejora se encuentra planificada para inicio de ejecución  el 2021/02/02 y finalización 2023/12/22.  Depende de la respuesta que remitan el IGAC y Catastro Antioquia.</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</si>
  <si>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</si>
  <si>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Para el 4 trimestre de 2020 , se da cumplimiento a la actividad y unidad de medida, se realizó  la  revisión y actualización  al Procedimiento ACCTI-P-016-Materializaciòn del Subsidio- Adquisición del Predio, incorporando las tareas y acciones requeridas para la adjudicación del subsidio en el marco de la atención a fallos judiciales.  Por loanterior  se anexa acta mesa de trabajo actualización procedimiento,  con fecha 30 de noviembre de 2020, se anexa listado de asitencia, se anexa envió de correo a la oficina de planeación con la solicitud de actualización del procedimiento y se anexa procedimiento actualizado. 
Finalmente el  procedimiento se encuentra en proceso de formalización  para ser públicado en la Intranet de la ANT.</t>
  </si>
  <si>
    <t>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t>
  </si>
  <si>
    <t xml:space="preserve">La acción de mejora se encuentra planificada para inicio de ejecución  el 2021/02/02 y finalización 2023/02/02.
Con la Resolución 7826 de 2020 se integró al patrimonio de la ANT el predio Maracaibo con FMI  282-38808 ubicado en el municipio de Buenavista departamento de Quindío. </t>
  </si>
  <si>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</si>
  <si>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t xml:space="preserve">El día 4 de agosto de 2020, desde el grupo de Gestión Documental se realizó una capacitación sobre archivo y gestión documental, en la cual se permitió aclarar dudas para entender mejor el flujo de documentación del procedimiento Contón con la participación de los grupos de Compras-Adjudicaciones Especiales y de Zonas Focalizadas-Subsidios.
</t>
  </si>
  <si>
    <t>Se evidencia en acta adjunta la revisión y evaluación de la efectividad de la forma ACCTI-F-020-Lista de Chequeo de una muestra de 4 predios en gestión de compra (EL LLANO con FMI 007-19532, PORVENIR con FMI 007-44448, VILLA INES FMI 062-651 Y DALMACIA con FMI 248-29631) que son los que cuentan con mayor adelanto de compra, en lo que respecta al proceso establecido por la entidad.</t>
  </si>
  <si>
    <t>El equipo de la Subdirección identificó, que de los predios ubicados en las Islas del rosario son 158, respecto de los cuales 60 tienen contrato vigente, razón por la  cual nos encontramos en etapa de suscripción de contrato, finalizando,  la cual se elaborárá el respectivo informe con la información depurada y el número real de predios sin contrato. En avance a lo reportado en el trimestre anterior se suscribieron 10 nuevos contratos, que ya se encuentran incluidos en  los 60 que se identifican como vigentes.</t>
  </si>
  <si>
    <t>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</si>
  <si>
    <t>En relación con las gestiones de seguimiento a la fase de suscripción de contratos, con ocasión de la manifestación de voluntad de los ocupantes ante las comunicaciones generadas se elaboró el expediente contractual y firmaron 10 minutas, las cuales ya fueron fechadas y numeradas por el área de contratos y se encuentran con solicits de servicio ARANDA, para su publicación en la página web. De la información aca registrada se reporta y anexa informe con la información actualizada.</t>
  </si>
  <si>
    <t>Tal y como se reportó en el trimestre anterior y aún cuando no se cumple el periodo, se reitera la solicitud efectuada en el anterior reporte, en el sentido de dar por cumplida la actividad toda vez que se determinó la ausencia de competencia de la ANT para adelantar la actualización catastral. No obstante en el informe adjunto se expresa la nueva comunicación elevada ante el IGAC,  a efectos de contar con un soporte para la trazabilidad e histórico de los valores catastrales de los predios de las islas desde el año 2005 hasta el 2020. Se anexa informe.</t>
  </si>
  <si>
    <t xml:space="preserve">Dando cuntinuidad a las acciones de mejora planeadas y teniendo en cuenta que con soporte en la consulta absuelta por el IGA,  la competencia para llevar a cabo los avalúos catastrales de las Islas es el Distrito de Cartagena, se generó comunicación al Alcalde William Dau Chamat, solicitando incluir el tema en la Agenda y gestionar la actualización catastra en el componente económico de los predios de las Islas. Se anexa informe </t>
  </si>
  <si>
    <t>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t>
  </si>
  <si>
    <t>La acción de mejora se encuentra planificada para inicio de ejecución  el 2021/12/01 y finalización 2022/06/30.</t>
  </si>
  <si>
    <t>La acción de mejora se encuentra planificada para inicio de ejecución  el 2021/01/18 y finalización 2021/03/31.</t>
  </si>
  <si>
    <t>La acción de mejora se encuentra planificada para inicio de ejecución  el 2021/01/18 y finalización 2021/12/17.</t>
  </si>
  <si>
    <t>La acción de mejora se encuentra planificada para inicio de ejecución  el 2021/01/02 y finalización 2021/12/30.</t>
  </si>
  <si>
    <t>La acción de mejora se encuentra planificada para inicio de ejecución  el 2021/02/15 y finalización 2021/12/31.</t>
  </si>
  <si>
    <t>La acción de mejora se encuentra planificada para inicio de ejecución  el 2021/03/15 y finalización 2021/12/31.</t>
  </si>
  <si>
    <t>A la fecha se han adelantado las acciones de supervisión tendientes a remitir a la oficina de contratos los casos en que se presentan situaciones de incumplimiento.  De 50 contratos se encontró que en 26 contratos se presentaron situaciones de incumplimiento, razón por la que se elaboró informe de supervisión para dar impulso al procedimiento administrativo para declarar  el incumplimiento,  informes que fueron remitidos a la oficina de gestión contractual para lo de su competencia. Anexo informe</t>
  </si>
  <si>
    <t>En articulación con la Unidad de Planificación Agropecuaria y el Ministerio de Agricultura y Desarrollo Rural se avanzo en la realización de mesas técnicas y jurídicas en el marco de la realización de la propuesta metodologica para el calculo de las Unidades Agrícolas Familiares.
Se cuenta con borrador de acto administrativo que contiene propuesta metodológica para el cálculo de las Unidades Agrícolas Familiares.</t>
  </si>
  <si>
    <t>Se da cumplimiento a la actividad. Procedimiento elaborado  y publicado en la INTRANET ANT  "ACCTI- P-020  PROCEDIMIENTO ÚNICO MUNICIPIOS FOCALIZADOS" . Dentro del procedimiento se encuentran establecidas la tareas para dar respuesta al hallazgo ( tarea  23).</t>
  </si>
  <si>
    <t>Con fecha  9 de diciembre de 2020,  bajo oficio con radicado  20204101326421, se remite a la  Vicepresidencia de Proyectos  de la Agencia de Desarrollo Rural, " 1.218 expedientes referentes a adjudicación de predios en el municipio de OvejasSucre, Decreto Ley 902 de 2017 , dondo cumplimiento a lo establecido en el  Artículo 73 del Decreto Ley 902 de 2017", dentro de la remisión se encuentran los FISO 9844, FISO 7735 y FISO 10208 y FISO 9335.</t>
  </si>
  <si>
    <t>Se da cumplimiento a la actividad. Procedimiento  elaborado  y publicado  en la INTRANET ANT  "ACCTI- P-020  PROCEDIMIENTO ÚNICO MUNICIPIOS FOCALIZADOS" . Dentro del procedimiento se encuentran establecidas la tareas para dar respuesta al hallazgo ( tarea  2 - tarea 5 ).</t>
  </si>
  <si>
    <t>Se da cumplimiento a la actividad  y unidad de medida. Memorando de traslado No. 20204100283293- Asunto ": Remisión por competencia expedientes tramitados en el municipio de Ovejas – Sucre." en   referencia el Fiso 11260 y los fisos 10929,11258,9447 y 11259.</t>
  </si>
  <si>
    <t>Se verificaron los datos que se encuentran relacionados en las conciliaciones para los bienes transferidos por las 44 Actas, con el listado de bienes del Fondo de Tierras para la Reforma Rural Integral. Se anexa el archivo de Excel que da cuenta de las revisiones adelantadas a dichos bienes.</t>
  </si>
  <si>
    <t>La acción de mejora se encuentra planificada para inicio de ejecución  el 2021/03/01 y finalización 2022/01/01.
Mediante los radicados ANT 20204301400181 y 20204301401151 se oficio al IGAC y Catastro Antioquia, solicitando los certificados catastrales de los predios identificados con valor CERO en la conciliación entre las dos Subdirecciones.</t>
  </si>
  <si>
    <t>La acción de mejora se encuentra planificada para inicio de ejecución  el 2021/04/01 y finalización 2022/01/31. Depende de la respuesta que remitan el IGAC y Catastro Antioquia.</t>
  </si>
  <si>
    <t>La acción de mejora se encuentra planificada para inicio de ejecución  el 2021/02/01 y finalización 2021/03/31.</t>
  </si>
  <si>
    <r>
      <rPr>
        <b/>
        <sz val="11"/>
        <color theme="1"/>
        <rFont val="Arial Narrow"/>
        <family val="2"/>
      </rPr>
      <t xml:space="preserve">Actividad en gestión: </t>
    </r>
    <r>
      <rPr>
        <sz val="11"/>
        <color theme="1"/>
        <rFont val="Arial Narrow"/>
        <family val="2"/>
      </rPr>
      <t xml:space="preserve">se está a la espera de respuesta al memorando 20205000316373 del 22122020 remitido a la Oficina de Control Interno, donde se informa la disposición y profesionales que estarán en la mesa de trabajo a fin de revisar el hallazgo antes de la presentación de esta situación en el primer Comité́ Institucional de Control Interno vigencia 2021, se anexa copia del memorando antes citado.
</t>
    </r>
    <r>
      <rPr>
        <b/>
        <sz val="11"/>
        <color theme="1"/>
        <rFont val="Arial Narrow"/>
        <family val="2"/>
      </rPr>
      <t xml:space="preserve">DAT </t>
    </r>
    <r>
      <rPr>
        <sz val="11"/>
        <color theme="1"/>
        <rFont val="Arial Narrow"/>
        <family val="2"/>
      </rPr>
      <t>Si bien se allegó el Informe del estado de desembolso, como lo establece la unidad de medida a  la fecha no se ha materializado el desembolso del proyecto productivo , por lo tanto no  se registra avance  al cumplimiento de la acción de mejora,  toda vez que esta depente del retorno de los beneficiarios al Predio. 
Por lo anterior, esta acción de mejora  debe surtir efecto posterior al cumplimiento de la acción de mejora  AMC-339.</t>
    </r>
  </si>
  <si>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</si>
  <si>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t>Con base en la revisión y propuesta de ajuste al procedimiento realizado por la firma consultora OVAL y de acuerdo a análisis históricos, que se realizaron en conjunto con los responsables del procedimiento, se ha realizado la actualización del procediiento ACCTI-P-010-Compra Directa de Predio, el cual se encuentra en estado de revisión y aprobación definitiva. 
Por otro lado, se están revisando cada uno de los responsables de las acciones, con el fin de asignar cada acción de mejora al directo responsable.</t>
  </si>
  <si>
    <r>
      <t xml:space="preserve">HALLAZGO 2.3.1. Zonas de Reserva Campesina y Planes de desarrollo sostenible (ANT) </t>
    </r>
    <r>
      <rPr>
        <sz val="11"/>
        <color theme="1"/>
        <rFont val="Arial Narrow"/>
        <family val="2"/>
      </rPr>
      <t>Con el fin de verificar su cumplimiento, la CGR indagó a la ANT sobre el grado de avance frente a la respuesta a las solicitudes de constitución de ZRC y planes de desarrollo sostenible elaborados en cada ZRC constituida. Frente a lo anterior la ANT reporta como gestión, durante las vigencias 2017 a 2019</t>
    </r>
    <r>
      <rPr>
        <b/>
        <sz val="11"/>
        <color theme="1"/>
        <rFont val="Arial Narrow"/>
        <family val="2"/>
      </rPr>
      <t xml:space="preserve">, la constitución de 1 ZRC en la región de los Montes de María (abril de 2018) y la formulación de 2 planes de desarrollo sostenible en el municipio de Pradera (Valle del Cauca) y en el municipio de Santa Rosa (Cauca). </t>
    </r>
    <r>
      <rPr>
        <sz val="11"/>
        <color theme="1"/>
        <rFont val="Arial Narrow"/>
        <family val="2"/>
      </rPr>
      <t xml:space="preserve">
Lo anterior, evidencia un escaso avance por parte de la ANT en el reconocimiento y apoyo a las Zonas de Reserva Campesina (ZRC), tal y como lo prevé el Acuerdo Final. Esta situación, además de ser contraria al espíritu del Acuerdo Final, limita el cumplimiento de la meta establecida en el PMI y el objetivo de contribuir a la transformación estructural del campo y en particular al cierre de la frontera agrícola.
</t>
    </r>
  </si>
  <si>
    <r>
      <rPr>
        <b/>
        <sz val="11"/>
        <color theme="1"/>
        <rFont val="Arial Narrow"/>
        <family val="2"/>
      </rPr>
      <t xml:space="preserve">21/01/2021.  </t>
    </r>
    <r>
      <rPr>
        <sz val="11"/>
        <color theme="1"/>
        <rFont val="Arial Narrow"/>
        <family val="2"/>
      </rPr>
      <t>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</si>
  <si>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color theme="1"/>
        <rFont val="Arial Narrow"/>
        <family val="2"/>
      </rPr>
      <t xml:space="preserve">21/01/2021.  </t>
    </r>
    <r>
      <rPr>
        <sz val="11"/>
        <color theme="1"/>
        <rFont val="Arial Narrow"/>
        <family val="2"/>
      </rPr>
      <t xml:space="preserve">En el marco de la evaluación a la eficacia de las acciones de mejora y según las evidencias suministradas, la acción de mejora presentó cumplimiento, toda vez que, se observó el procedimiento interno de la Subdirección, con el fin de que se incluya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</si>
  <si>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</si>
  <si>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21/01/2021.</t>
    </r>
    <r>
      <rPr>
        <sz val="11"/>
        <color theme="1"/>
        <rFont val="Arial Narrow"/>
        <family val="2"/>
      </rPr>
      <t xml:space="preserve"> La acción de mejora se encuentra planificada para ejecución del 2021/02/02 al 2023/02/02.</t>
    </r>
  </si>
  <si>
    <r>
      <rPr>
        <b/>
        <sz val="11"/>
        <color theme="1"/>
        <rFont val="Arial Narrow"/>
        <family val="2"/>
      </rPr>
      <t xml:space="preserve">21/01/2021. </t>
    </r>
    <r>
      <rPr>
        <sz val="11"/>
        <color theme="1"/>
        <rFont val="Arial Narrow"/>
        <family val="2"/>
      </rPr>
      <t>La acción de mejora se encuentra planificada para ejecución del 2021/02/02 al 2023/02/02.</t>
    </r>
  </si>
  <si>
    <r>
      <rPr>
        <b/>
        <sz val="11"/>
        <color theme="1"/>
        <rFont val="Arial Narrow"/>
        <family val="2"/>
      </rPr>
      <t xml:space="preserve">21/01/2021. </t>
    </r>
    <r>
      <rPr>
        <sz val="11"/>
        <color theme="1"/>
        <rFont val="Arial Narrow"/>
        <family val="2"/>
      </rPr>
      <t xml:space="preserve">La acción de mejora se encuentra planificada para ejecución del 2021/02/02 al 2023/12/22.  </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</si>
  <si>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radicado IGAC 8002020ER9073 del 29 de julio de 2020, atendió la consulta elevada en los siguientes
términos:  “…Así las cosas, de la lectura de las disposiciones en comento se concluye que la ANT carece de competencia para adelantar la actualización catastral del componente económico, toda vez que tanto la Ley 1955 de 2020 como el Decreto
1170 de 2015 son claras en señalar que su competencia recae en el levantamiento de los componentes físicos y jurídicos de los procesos de formación y actualización catastral.”
No obstante, la Agencia Nacional de Tierras con el objeto de contar con información real, identificar la necesidad de avance en la gestión de actualización catastral y como soporte a las actuaciones proyectadas ante el Distrito de Cartagena mediante comunicación con radicado No. 20204301347931 se elevó consulta ante la Subdirección de Catastro del IGAC, relacionada con el histórico de los avalúos catastrales de los predios de las Islas, desde año 2005 hasta el año 2020.
Respecto a lo enunciado, esta Jefatura solicita que los informes de gestiones permitan determinar la ruta de acción que posibilite la realización de la actualización catastral de los predios de las Islas del Rosario y San Bernardo, por las autoridades competentes.
La acción de mejora reportó avances de gestión documentados, se encuentra en términos, se encuentra planificada para ejecución del  2020/07/01 al 2021/07/01.</t>
    </r>
  </si>
  <si>
    <r>
      <rPr>
        <b/>
        <sz val="11"/>
        <color theme="1"/>
        <rFont val="Arial Narrow"/>
        <family val="2"/>
      </rPr>
      <t>21/01/2021.</t>
    </r>
    <r>
      <rPr>
        <sz val="11"/>
        <color theme="1"/>
        <rFont val="Arial Narrow"/>
        <family val="2"/>
      </rPr>
      <t xml:space="preserve">  La Dirección de Acceso a Tierras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</si>
  <si>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Narrow"/>
        <family val="2"/>
      </rPr>
      <t>20/01/2021.</t>
    </r>
    <r>
      <rPr>
        <sz val="11"/>
        <color theme="1"/>
        <rFont val="Arial Narrow"/>
        <family val="2"/>
      </rPr>
      <t xml:space="preserve">  La Subdirección de Sistemas de Información informó que, con respecto a la implementación de herramientas de acceso a la página web, se realizó una validación del cumplimiento de los requisitos de accesibilidad del nivel de conformidad A de acuerdo con la norma NTC5854 permitiendo establecer que la Entidad no cumple con 4 de los 37 puntos que trata la norma para dicho nivel. Se coordinó dialogo con la oficina de comunicaciones el día 14 de octubre con el fin de determinar la posibilidad de invertir recursos en la próxima vigencia que permita la adecuación del contenido audiovisual y así cumplir al 100% el nivel A de acuerdo con la norma ya mencionada, como resultado del dialogó se va analizar en el 2021 de acuerdo con los recursos asignados tanto económicos como humanos a la oficina de comunicaciones. 
Respecto a lo enunciado, se observó la matriz de Accesibilidad Nivel A en la cual se establece el cumplimiento de 33 de los 37 requisitos.  Por otra parte, se allegó el documento "Construcción de contenidos no textuales"  donde se indica que, al finalizar el 2020, todas las imágenes que contiene el portal ANT contarán con contenido no textual para orientar a los visitantes con algún tipo de discapacidad visual.
La acción de mejora presentó avance de gestión documentados, se encuentra en términos para su ejecución, siendo 31/08/2021 la fecha establecida para su finalización.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</si>
  <si>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Es preciso señalar que,  su realización fue posterior a la fecha establecida para ejecución, a saber, 30/11/2020.
La efectividad de la acción de mejora ejecutada, se realizará en concordancia con las actividades aprobadas en el Plan Anual de Auditorías que guarden correlación.</t>
    </r>
  </si>
  <si>
    <r>
      <rPr>
        <b/>
        <sz val="11"/>
        <color theme="1"/>
        <rFont val="Arial Narrow"/>
        <family val="2"/>
      </rPr>
      <t xml:space="preserve">19/01/2021.  </t>
    </r>
    <r>
      <rPr>
        <sz val="11"/>
        <color theme="1"/>
        <rFont val="Arial Narrow"/>
        <family val="2"/>
      </rPr>
      <t xml:space="preserve">La Secretaría General suministró la matriz de mapa de riesgos V4, la cual contiene el riesgo R69 "Fallas en la constitución de la reserva presupuestal" del proceso Gestión Financiera, determinándose como causas:  Deficiencias en la argumentación para la constitución de la reserva presupuestal, Falta de conocimiento respecto a la normatividad y exigencias para la constitución de la reserva presupuestal y seguimiento deficiente en la supervisión de la ejecución de los contratos.  Así mismo, se estableció como actividad de control "revisar la solicitud de constitución de reserva presupuestal".
Lo anterior, puede ser consultado en la página institucional en el enlace </t>
    </r>
    <r>
      <rPr>
        <sz val="11"/>
        <color rgb="FF0070C0"/>
        <rFont val="Arial Narrow"/>
        <family val="2"/>
      </rPr>
      <t>https://www.agenciadetierras.gov.co/planeacion-control-y-gestion/sistema-integrado-de-gestion/mapa-de-riesgos/</t>
    </r>
    <r>
      <rPr>
        <sz val="11"/>
        <color theme="1"/>
        <rFont val="Arial Narrow"/>
        <family val="2"/>
      </rPr>
      <t xml:space="preserve">
En el marco de la evaluación de la eficacia de las acciones de mejora y en atención a los avances y evidencias aportadas, la acción de mejora presentó cumplimiento, toda vez que, se observó la identificación del riesgo asociado a la constitución de reservas presupuestales.  Sin embargo, su ejecución fue posterior a la fecha inicialmente programada,  a saber,   31/08/2020.
La efectividad de la acción de mejora ejecutada, se realizará en concordancia con las actividades aprobadas en el Plan Anual de Auditorías que guarden correlación.</t>
    </r>
  </si>
  <si>
    <r>
      <rPr>
        <b/>
        <sz val="11"/>
        <color theme="1"/>
        <rFont val="Arial Narrow"/>
        <family val="2"/>
      </rPr>
      <t xml:space="preserve">27/08/2020. </t>
    </r>
    <r>
      <rPr>
        <sz val="11"/>
        <color theme="1"/>
        <rFont val="Arial Narrow"/>
        <family val="2"/>
      </rPr>
      <t xml:space="preserve">El CICCI en sesión del 27/08/2020, analizó y aprobó la solicitud realizada por la DAT a través correo electrónico del  21/08/2020 en cuanto a la necesidad de reformular la acción de mejora AMC-370.
Cabe señalar que, con corte al 30/06/2020 la presente actividad se encontraba incumplida.
</t>
    </r>
  </si>
  <si>
    <r>
      <rPr>
        <b/>
        <sz val="11"/>
        <color theme="1"/>
        <rFont val="Arial Narrow"/>
        <family val="2"/>
      </rPr>
      <t xml:space="preserve">21/01/2021. </t>
    </r>
    <r>
      <rPr>
        <sz val="11"/>
        <color theme="1"/>
        <rFont val="Arial Narrow"/>
        <family val="2"/>
      </rPr>
      <t xml:space="preserve"> En el marco de la evaluación de la eficacia de las acciones de mejora y evidencias suministradas, la acción de mejora presentó cumplimiento, toda vez que, se evidenciaron 2 informes general  de la gestión de supervisión, mediante los cuales se notificó al área de contratos mediante el respecto informe de supervisión,  los contratos en que persista la ausencia de póliza. </t>
    </r>
  </si>
  <si>
    <r>
      <rPr>
        <b/>
        <sz val="11"/>
        <color theme="1"/>
        <rFont val="Arial Narrow"/>
        <family val="2"/>
      </rPr>
      <t xml:space="preserve">21/01/2021.  </t>
    </r>
    <r>
      <rPr>
        <sz val="11"/>
        <color theme="1"/>
        <rFont val="Arial Narrow"/>
        <family val="2"/>
      </rPr>
      <t>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</si>
  <si>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color theme="1"/>
        <rFont val="Arial Narrow"/>
        <family val="2"/>
      </rPr>
      <t xml:space="preserve">21/01/2021.  </t>
    </r>
    <r>
      <rPr>
        <sz val="11"/>
        <color theme="1"/>
        <rFont val="Arial Narrow"/>
        <family val="2"/>
      </rPr>
      <t>Dirección de Acceso a Tierras informó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para la continuidad en el proceso de compra,  previa validación técnica.
La acción presentó avances de gestión documentados, s se encuentra planificada para ejecución del 19/08/2020 al 30/08/2021.  Sin embargo, se solicita que para el próximo seguimiento se allegue uno de los dos informe planteados.</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</si>
  <si>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Así mismo, se evidenció la Resolución 7826 del 01/09/2020 Por medio del cual se integra al patrimonio de la Agencia Nacional de Tierras - ANT un bien inmueble denominado 􀂳LOTE MARACAIBO􀂴, identificado con Folio de Matrícula Inmobiliaria N° 282-38808, registrado bajo la titularidad del Instituto Colombiano de Desarrollo Rural "INCODER" y se ordena su inscripción en la Oficina de Registro de Instrumentos Públicos de Calarcá (Quindío
La acción de  mejora presentó avances de gestión documentado,  evidenciándose la integración del predio Maracaibo al patrimonio de la ANT  a través de la Resolución 7826 del 01/09/2020.</t>
    </r>
  </si>
  <si>
    <r>
      <rPr>
        <b/>
        <sz val="11"/>
        <color theme="1"/>
        <rFont val="Arial Narrow"/>
        <family val="2"/>
      </rPr>
      <t xml:space="preserve">21/01/2021. </t>
    </r>
    <r>
      <rPr>
        <sz val="11"/>
        <color theme="1"/>
        <rFont val="Arial Narrow"/>
        <family val="2"/>
      </rPr>
      <t>La Subdirección de Administración de Tierras de la Nación informó que,  en la conciliación de noviembre de 2020 realizada junto a la Subdirección Administrativa y Financiera, se comunicó de la inscripción a nombre de la ANT del predio Maracaibo con FMI 282-38808 ubicado en el municipio de Buenavista departamento de Quindío. 
Respecto a lo enunciado, se observó conciliación No. 37 del 09/11/2020 donde se evidencia la incorporación del Predio Maracaibo a la base del Fondo y a Contabilidad por un valor de $209,417,000 "Predio integrado al patrimonio con Resolución 7826 de 01/09/2020 Destinación CAMPESINOS".
La acción de  mejora presentó avances de gestión documentados, evidenciándose 1 de las 2 conciliaciones planificadas, donde se incluyó el predio Maracaibo al patrimonio de la ANT con Resolución 7826 de 01/09/2020.</t>
    </r>
  </si>
  <si>
    <r>
      <rPr>
        <b/>
        <sz val="11"/>
        <color theme="1"/>
        <rFont val="Arial Narrow"/>
        <family val="2"/>
      </rPr>
      <t xml:space="preserve">21/01/2021.  </t>
    </r>
    <r>
      <rPr>
        <sz val="11"/>
        <color theme="1"/>
        <rFont val="Arial Narrow"/>
        <family val="2"/>
      </rPr>
      <t>Se observó Acta del 02/12/2020 cuyo orden del día fue la revisión de expedientes EL LLANO, PORVENIR, VILLA INES Y DALMACIA, para dar evidencia de actividades de las acciones de mejora dentro de los hallazgos de la CGR.  El documento enuncia que,  se realizó una revisión aleatoria de expedientes de los predios EL LLANO con FMI 007-19532, PORVENIR con FMI 007-44448, VILLA INES FMI 062-651 Y DALMACIA con FMI 248-29631, esta revisión se hace para verificar la efectividad de la forma ACCTI-F-020-Lista de Chequeo contra el expediente, lo anterior para dar cumplimiento al hallazgo h18 de soportes documentales, de manera que se permita evidenciar la correcta gestión documental del expediente. Sobre el particular nos permitimos indicar que los predios sujetos de revisión son los que en la actualidad cuenta con mayor adelanto de compra, en lo que respecta al proceso establecido por la entidad. Referente a la totalidad de los predios que se encuentran en la base de compra, los mismos se encuentran en etapa de estudio jurídico, en la consecución de los títulos y documentos pertinentes que permitan indicar la titularidad para luego su posterior análisis técnico. Igualmente, indica que, con esta actividad de revisión se permitió evidenciar la correcta gestión de los expedientes según control documental de las etapas del procedimiento de compra encontrándose conforme.
Respecto a lo enunciado, se observó  el registro ACCTI-F-020 LISTA DE CHEQUEO así:
DALMACIA, LOTE PARCELA 164, última fecha del 29/12/2020
PREDIO RURAL EL LLANO - AETCR LLANO GRANDE, última fecha del 07/12/2020
PREDIO RURAL EL LLANO - AETCR LLANO GRANDE, última fecha del 07/12/2020
PREDIO RURAL "PORVENIR" AETCR SANTA LUCÍA, última fecha del 15/12/2020
PREDIO  VILLA INES, última fecha del 07/12/2020 
En el marco de la evaluación a la eficacia de  las acciones y, en atención a los avances de gestión y evidencias suministradas, la acción de mejora presentó incumplimiento, toda vez que, no se observó el ajuste de los expedientes pertenecientes a los predios Los Almendros, Los Naranjos y Bella Vista.</t>
    </r>
  </si>
  <si>
    <r>
      <rPr>
        <b/>
        <sz val="11"/>
        <color theme="1"/>
        <rFont val="Arial Narrow"/>
        <family val="2"/>
      </rPr>
      <t xml:space="preserve">21/01/2021. </t>
    </r>
    <r>
      <rPr>
        <sz val="11"/>
        <color theme="1"/>
        <rFont val="Arial Narrow"/>
        <family val="2"/>
      </rPr>
      <t xml:space="preserve"> La Subdirección de Administración de Tierras informó que,  identificó, que de los predios ubicados en las Islas del rosario son 158, respecto de los cuales 60 tienen contrato vigente, razón por la  cual nos encontramos en etapa de suscripción de contrato, finalizando,  la cual se elaborará el respectivo informe con la información depurada y el número real de predios sin contrato. En avance a lo reportado en el trimestre anterior se suscribieron 10 nuevos contratos, que ya se encuentran incluidos en  los 60 que se identifican como vigentes.
La acción de mejora presentó avances de gestión no documentados, se encuentra planificada para ejecución del  2020/07/01 al 2021/07/01.  </t>
    </r>
  </si>
  <si>
    <r>
      <t xml:space="preserve">21/01/2021.  </t>
    </r>
    <r>
      <rPr>
        <sz val="11"/>
        <color theme="1"/>
        <rFont val="Arial Narrow"/>
        <family val="2"/>
      </rPr>
      <t>La Subdirección de Administración de Tierras informó que,  teniendo en cuenta que según lo reportado en el trimestre anterior se generaron 94 comunicaciones y que nos encontramos en avance de construcción de expedientes contractuales y trámite de firma de los ocupantes que aceptaron avanzar en el proceso de regularización. Una vez culmine esta primera fase de suscripción de contratos daremos continuidad a las comunicaciones restantes, con el fin de cubrir el 100% de los predios objeto de regularización.</t>
    </r>
    <r>
      <rPr>
        <b/>
        <sz val="11"/>
        <color theme="1"/>
        <rFont val="Arial Narrow"/>
        <family val="2"/>
      </rPr>
      <t xml:space="preserve">
</t>
    </r>
    <r>
      <rPr>
        <sz val="11"/>
        <color theme="1"/>
        <rFont val="Arial Narrow"/>
        <family val="2"/>
      </rPr>
      <t xml:space="preserve">
La acción de mejora presentó avances de gestión no documentados, se encuentra planificada para ejecución del 2020/07/01 al 2021/07/01.</t>
    </r>
  </si>
  <si>
    <r>
      <rPr>
        <b/>
        <sz val="11"/>
        <color theme="1"/>
        <rFont val="Arial Narrow"/>
        <family val="2"/>
      </rPr>
      <t xml:space="preserve">21/01/2021. </t>
    </r>
    <r>
      <rPr>
        <sz val="11"/>
        <color theme="1"/>
        <rFont val="Arial Narrow"/>
        <family val="2"/>
      </rPr>
      <t xml:space="preserve"> La Subdirección de Administración Tierras de la Nación aportó el documento INFORME TRIMESTRAL DE SEGUIMIENTO DE LAS ACCIONES DESARROLLADAS EN CUMPLIMIENTO DEL PLAN DE MEJORAMIENTO A LA AUDITORÍA FINANCIERA 2019., el cual se informa que 10 ocupantes aceptaron y remitieron la minuta firmada, a saber, Isla Zaragoza, San Juan de Pajarales, Isla Pavito, Isla Paraíso, Maria del Mar, Majayura, La Provincia, Isla Bonaira, Isla Gloria y Isla Tambito, los cuales fueron remitidos a la Coordinación de gestión para la contratación el 21/12/2020 efectos de que sean numeradas y fechadas  para dar inicio a los contratos.
Igualmente indica que, con fecha 19 de noviembre de 2020, con el fin de avanzar en la suscripción de contratos se llevó a cabo reunión con la Fundación Islas del Rosario –FIR-, Junta Integrada por aproximadamente 30 ocupantes de predios, espacio en el que se discutieron los términos de un nuevo contrato y las inquietudes y solicitudes respecto de la minuta. Los ajustes y compromisos fueron acatados y a la fecha se encuentra en revisión por parte de la FIR.
En el marco de la evaluación de la eficacia de las acciones de mejora y, en atención a los avances de gestión y evidencias suministradas, se observó que la acción de mejora presentó cumplimiento de acuerdo a la unidad de medida establecida, toda vez que,  evidenciaron 2 Informe de seguimiento suscripción de contratos.  Sin embargo, dichos informe  no dan cuenta de lo observado por la CGR en los predios Isla Chía, Isla Palma Rosa, Quebracho 1, Quebracho 2, Isla Poligamia y Yamileila o Vale Claro que integraban el predio baldío El Delirio.
En concordancia con lo anterior, esta Jefatura solicita se incorporen las gestiones adelantas frente a los predios objeto de análisis  a fin de garantizar la corrección de las desviaciones observadas por la CGR en la muestra objeto de análisis.</t>
    </r>
  </si>
  <si>
    <r>
      <rPr>
        <b/>
        <sz val="11"/>
        <color theme="1"/>
        <rFont val="Arial Narrow"/>
        <family val="2"/>
      </rPr>
      <t xml:space="preserve">21/01/2021.  </t>
    </r>
    <r>
      <rPr>
        <sz val="11"/>
        <color theme="1"/>
        <rFont val="Arial Narrow"/>
        <family val="2"/>
      </rPr>
      <t>La Subdirección de Administración de Tierras de la Nación informó que, en el momento se encuentra  en fase de suscripción de contratos, finalizada la cual se podrá avanzar con el requerimiento respectivo.
La acción de mejora reportó avances de gestión no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</si>
  <si>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Se observó el documento "INFORME TRIMESTRAL DE SEGUIMIENTO DE LAS ACCIONES DESARROLLADAS
EN CUMPLIMIENTO DEL PLAN DE MEJORAMIENTO A LA AUDITORÍA FINANCIERA 2019", el cual  menciona que mediante comunicación 20204300452301 dirigida a la Alcaldía de Cartagena con el objeto de solicitar un espacio con el Alcalde William Dau Chamat,  a efectos de solicitar se avance en la definición de una ruta de trabajo para la atención de los temas relacionados con las Islas del Rosario y su avance en una organización catastral.
La acción de mejora reportó avances de gestión documentados, se encuentra en términos, se encuentra planificada para ejecución del 2020/07/01 al 2021/07/01.</t>
    </r>
  </si>
  <si>
    <r>
      <rPr>
        <b/>
        <sz val="11"/>
        <color theme="1"/>
        <rFont val="Arial Narrow"/>
        <family val="2"/>
      </rPr>
      <t xml:space="preserve">21/01/2021.  </t>
    </r>
    <r>
      <rPr>
        <sz val="11"/>
        <color theme="1"/>
        <rFont val="Arial Narrow"/>
        <family val="2"/>
      </rPr>
      <t>La Dirección de Acceso a Tierras informó que, se sostuvieron reuniones los días  21 y 28 de diciembre de 2020, con la gobernación del Huila, la CAM y alcaldías municipales en las que se discutió la necesidad de una convocatoria nueva de compra de predios, para analizar bajo las condiciones técnicas definidas en el acuerdo. Para ello la ANT ha remitido, el día 22 de diciembre  de 2020 a la gobernación, el listado de predios jurídicamente viables junto con los shapes para el análisis para la continuidad en el proceso de compra,  previa validación técnica.
Respecto a lo enunciado, se allegó comunicación oficial 20204001410431 del 22/12/2020.
La acción de mejora reportó avances de gestión documentados, se encuentra planificada para ejecución del 19/08/2020 al 30/08/2021.</t>
    </r>
  </si>
  <si>
    <r>
      <rPr>
        <b/>
        <sz val="11"/>
        <color theme="1"/>
        <rFont val="Arial Narrow"/>
        <family val="2"/>
      </rPr>
      <t xml:space="preserve">21/01/2021. </t>
    </r>
    <r>
      <rPr>
        <sz val="11"/>
        <color theme="1"/>
        <rFont val="Arial Narrow"/>
        <family val="2"/>
      </rPr>
      <t xml:space="preserve"> 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En el marco de la evolución de la eficacia de las acciones de mejora y, en atención a los avances de gestión y evidencias suministradas, la acción de mejora presentó cumplimiento, toda vez que, se evidenciaron 2 informes general  de la gestión de supervisión, mediante los cuales se notificó al área de contratos el respectivo informe de supervisión,  los contratos en que persista la ausencia de póliza. Sin embargo, esta Jefatura advierte que el cumplimiento de la acción establecida no da tratamiento de fondo a lo observado por el Ente de control en el hallazgo origen, por lo que recomienda realizar un nuevo análisis de causa a fin de establecer acciones que garanticen la oportuna existencia de las pólizas.</t>
    </r>
  </si>
  <si>
    <r>
      <rPr>
        <b/>
        <sz val="11"/>
        <color theme="1"/>
        <rFont val="Arial Narrow"/>
        <family val="2"/>
      </rPr>
      <t xml:space="preserve">21/01/2021. </t>
    </r>
    <r>
      <rPr>
        <sz val="11"/>
        <color theme="1"/>
        <rFont val="Arial Narrow"/>
        <family val="2"/>
      </rPr>
      <t>Se observó el memorando 20204301400181 del 18/12/2020 dirigido al IGAC mediante el cual se solicitó los certificados catastrales bienes Fondo de Tierras para la Reforma Rural Integral de 187 predios (  60 Procesos Agrarios, 51 Integración predios INCODER,   44 Integración predios INCODER,  32 Transferencia:  SAE).  Igualmente, se allegó memorando 20204301401151 del 18/12/2020 remitido al Catastro de Antioquia a través del cual se realizó la solicitud certificados catastrales bienes Fondo de Tierras para la Reforma Rural Integral de 70 predios (25 Integración Predios INCORA,  45 Procesos Agrarios).
En el marco de la evaluación de la eficacia de las acciones de mejora y  en atención a los avances de gestión reportados y a las evidencias allegadas, la acción de mejora presentó cumplimiento, toda vez que, se observó memorandos de solicitud de certificación catastral, de aquellos bienes que presentaban valor cero, con corte a la auditoría.</t>
    </r>
  </si>
  <si>
    <r>
      <rPr>
        <b/>
        <sz val="11"/>
        <color theme="1"/>
        <rFont val="Arial Narrow"/>
        <family val="2"/>
      </rPr>
      <t xml:space="preserve">21/01/2021. </t>
    </r>
    <r>
      <rPr>
        <sz val="11"/>
        <color theme="1"/>
        <rFont val="Arial Narrow"/>
        <family val="2"/>
      </rPr>
      <t>Subdirección de Administración de Tierras de la Nación informó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En el marco de la evaluación de la eficacia de las acciones de mejora y,  en atención a los avances de gestión reportados y evidencias allegadas, la acción de mejora presentó incumplimiento, toda vez que, no se observó la revisión y ajuste del Instructivo del Fondo Nacional de Tierras con los requisitos necesarios para la incorporación de bienes que fueron adquiridos con Subsidio de Tierras y revocados.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2020/08/03 al 2020/12/18.</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</si>
  <si>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t>
    </r>
  </si>
  <si>
    <r>
      <t xml:space="preserve">21/01/2021.  </t>
    </r>
    <r>
      <rPr>
        <sz val="11"/>
        <color theme="1"/>
        <rFont val="Arial Narrow"/>
        <family val="2"/>
      </rPr>
      <t xml:space="preserve">La Dirección de Acceso a Tierras allegó el documento "INFORME DE AVANCES SOBRE TRAMITES DE ADJUDICACIÓN DE BALDÍOS A ENTIDADES DE DERECHO PÚBLICO EN ZONAS DE RESERVA CAMPESINA (OCTUBRE – DICIEMBRE 2020)", en el cual informa que durante el último trimestre de 2020, logró la finalización de 11 trámites sobre predios ubicados en Zonas de Reserva Campesina, así:
</t>
    </r>
    <r>
      <rPr>
        <b/>
        <sz val="11"/>
        <color theme="1"/>
        <rFont val="Arial Narrow"/>
        <family val="2"/>
      </rPr>
      <t xml:space="preserve">MUNICIPIO        AUTO DE ARCHÍVO      RESOLUCIÓN DE  NEGACIÓN          TOTAL
</t>
    </r>
    <r>
      <rPr>
        <sz val="11"/>
        <color theme="1"/>
        <rFont val="Arial Narrow"/>
        <family val="2"/>
      </rPr>
      <t xml:space="preserve">ARENAL                               1                                                                                                                                                     1
CANTAGALLO                  1                                                                                                                                                     1
SAN JOSE DEL GUAVIARE                                                                                                 7                                            7
SAN VICENTE DEL CAGUÁN                                                                                            2                                              2
</t>
    </r>
    <r>
      <rPr>
        <b/>
        <sz val="11"/>
        <color theme="1"/>
        <rFont val="Arial Narrow"/>
        <family val="2"/>
      </rPr>
      <t>TOTAL                      2                                                                   9                             11</t>
    </r>
    <r>
      <rPr>
        <sz val="11"/>
        <color theme="1"/>
        <rFont val="Arial Narrow"/>
        <family val="2"/>
      </rPr>
      <t xml:space="preserve">
El documento referencia que se adjunta, en formato Excel, el discriminado de las solicitudes finalizadas.  Sin embargo, este no fue allegado.
Si bien el responsable de ejecución suministró con corte a la fecha de la presente evaluación los 2 informes de procesos de titulación a entidades de derecho público en zonas de reserva campesina, como lo establece la unidad de medida de la acción de mejora formulada, es preciso indicar que, dichos documentos no contienen información clara respecto al estado de las Zonas de Reserva Campesinas, mediante la cual el Ente de control pueda observar  y analizar información tal y como, cuantas solicitudes ZRC hay, su estado,  planes de desarrollo y estado, por cada ZRC  cual es el estado de los procesos de titulación a entidades de derecho público, haciendo énfasis en lo concerniente a la constitución de la ZRC en la región de los Montes de María (abril de 2018) y la formulación de los 2 planes de desarrollo sostenible en el municipio de Pradera (Valle del Cauca) y en el municipio de Santa Rosa (Cauca).   Lo anterior, a fin de atender de fondo lo observado por la CGR, a saber, "evidencia un escaso avance por parte de la ANT en el reconocimiento y apoyo a las Zonas de Reserva Campesina (ZRC), tal y como lo prevé el Acuerdo Final".
Expuesto lo anterior, esta Jefatura solicita se fortalezcan los documentos emitidos como evidencia para el cumplimiento de la presente actividad, a fin de garantizar el tratamiento de lo observado por el ente de control en el presente hallazgo.
</t>
    </r>
  </si>
  <si>
    <r>
      <rPr>
        <b/>
        <sz val="11"/>
        <color rgb="FF000000"/>
        <rFont val="Arial Narrow"/>
        <family val="2"/>
      </rPr>
      <t xml:space="preserve">06/01/2021.  </t>
    </r>
    <r>
      <rPr>
        <sz val="11"/>
        <color rgb="FF000000"/>
        <rFont val="Arial Narrow"/>
        <family val="2"/>
      </rPr>
      <t xml:space="preserve">La Dirección de Asuntos Étnicos suministró los siguientes documentos conforme a los avances de gestión reportados:
</t>
    </r>
    <r>
      <rPr>
        <b/>
        <sz val="11"/>
        <color rgb="FF000000"/>
        <rFont val="Arial Narrow"/>
        <family val="2"/>
      </rPr>
      <t xml:space="preserve">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t>
    </r>
    <r>
      <rPr>
        <b/>
        <sz val="11"/>
        <color rgb="FF000000"/>
        <rFont val="Arial Narrow"/>
        <family val="2"/>
      </rPr>
      <t xml:space="preserve">
Concepto del predio: </t>
    </r>
    <r>
      <rPr>
        <sz val="11"/>
        <color rgb="FF000000"/>
        <rFont val="Arial Narrow"/>
        <family val="2"/>
      </rPr>
      <t>se allegó registro ADMTI-F-005 "</t>
    </r>
    <r>
      <rPr>
        <i/>
        <sz val="11"/>
        <color rgb="FF000000"/>
        <rFont val="Arial Narrow"/>
        <family val="2"/>
      </rPr>
      <t>Informe de ocupación Predio Yarumal de Turbo, Antioquia de diciembre del 2020</t>
    </r>
    <r>
      <rPr>
        <sz val="11"/>
        <color rgb="FF000000"/>
        <rFont val="Arial Narrow"/>
        <family val="2"/>
      </rPr>
      <t>"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Se recomienda adelantar la mesa de trabajo institucional  con la DAE, la SUBDAE, Oficina de Inspección de Tierras, Subdirección de Administración de Tierras de la Nación, Equipo de Topografía y Diálogo Social, a fin de verificar la función social del predio, a partir del informe de ocupación Predio Yarumal de Turbo, Antioquia de diciembre del 2020 la verificación de la función social del predio.
En el marco de la evaluación de la eficacia de las acciones de mejora y, en atención a los avances de gestión y evidencias aportadas, la acción de mejora presentó incumplimiento, toda vez que, si bien se realizó la visita parte de la ANT al Predio Yarumal, los resultados de la misma no han sido puestos a consideración en mesa técnica, de acuerdo a lo planificado en la acción en la acción, a saber,  "</t>
    </r>
    <r>
      <rPr>
        <i/>
        <sz val="11"/>
        <color rgb="FF000000"/>
        <rFont val="Arial Narrow"/>
        <family val="2"/>
      </rPr>
      <t>Realizar una mesa de trabajo institucional  con la DAE, la SUBDAE, Oficina de Inspección de Tierras, Subdirección de Administración de Tierras de la Nación, Equipo de Topografía y Diálogo Social para la verificación de la función social del predio</t>
    </r>
    <r>
      <rPr>
        <sz val="11"/>
        <color rgb="FF000000"/>
        <rFont val="Arial Narrow"/>
        <family val="2"/>
      </rPr>
      <t xml:space="preserve">".
</t>
    </r>
  </si>
  <si>
    <r>
      <rPr>
        <b/>
        <sz val="11"/>
        <color rgb="FF000000"/>
        <rFont val="Arial Narrow"/>
        <family val="2"/>
      </rPr>
      <t xml:space="preserve">06/01/2021. </t>
    </r>
    <r>
      <rPr>
        <sz val="11"/>
        <color rgb="FF000000"/>
        <rFont val="Arial Narrow"/>
        <family val="2"/>
      </rPr>
      <t xml:space="preserve"> La Dirección de Asuntos Étnicos suministró los siguientes documentos conforme a los avances de gestión reportados:</t>
    </r>
    <r>
      <rPr>
        <b/>
        <sz val="11"/>
        <color rgb="FF000000"/>
        <rFont val="Arial Narrow"/>
        <family val="2"/>
      </rPr>
      <t xml:space="preserve">
Acta del 22/05/2020: </t>
    </r>
    <r>
      <rPr>
        <sz val="11"/>
        <color rgb="FF000000"/>
        <rFont val="Arial Narrow"/>
        <family val="2"/>
      </rPr>
      <t xml:space="preserve">derivada de la mesa técnica a efectos de verificar la función social del predio Yarumal y su situación respecto de la comunidad beneficiaria del Consejo Comunitario, cuyos compromisos fueron, Programar Mesa Técnica para el 29/05/2020, a la cual también se invitará la Subdirección de Administración de Tierras de la Nación, para iniciar las acciones judiciales, policivas y penales para la recuperación del predio,  Todas las áreas involucradas remitirán a la Oficina Jurídica los insumos para que ésta pueda tener la visión universal del estado del predio, La Dirección de Acceso a Tierras- DAT, dado que este predio se encuentra dentro del inventario del Fondo de Tierras, procederá a revisar qué acciones puede adelantar para el saneamiento del predio y la  Dirección de Asuntos Étnicos, revisará el proceso de compra aplicado al predio y suministrará a la Oficina Jurídica, la respectiva ficha técnica con el análisis de las actuaciones adelantadas para la adquisición.
</t>
    </r>
    <r>
      <rPr>
        <b/>
        <sz val="11"/>
        <color rgb="FF000000"/>
        <rFont val="Arial Narrow"/>
        <family val="2"/>
      </rPr>
      <t xml:space="preserve">Acta del 09/06/2020: </t>
    </r>
    <r>
      <rPr>
        <sz val="11"/>
        <color rgb="FF000000"/>
        <rFont val="Arial Narrow"/>
        <family val="2"/>
      </rPr>
      <t xml:space="preserve">producto de la mesa técnica realizada a fin de realizar seguimiento al procedimiento de caracterización comunidad beneficiaria del Consejo Comunitario Bocas del Río Turbo y de la cual  se derivaron los siguientes compromisos: Subdirección de Administración de Tierras de la Nación: Revisar fechas probables de visita al Predio YARUMAL, toda vez que la visita es liderada por esa Subdirección. Subdirección de Asuntos Étnicos: Convocar a reunión para el alistamiento de la visita al Predio.
</t>
    </r>
    <r>
      <rPr>
        <b/>
        <sz val="11"/>
        <color rgb="FF000000"/>
        <rFont val="Arial Narrow"/>
        <family val="2"/>
      </rPr>
      <t xml:space="preserve">Concepto del predio: </t>
    </r>
    <r>
      <rPr>
        <sz val="11"/>
        <color rgb="FF000000"/>
        <rFont val="Arial Narrow"/>
        <family val="2"/>
      </rPr>
      <t>se allegó registro ADMTI-F-005 "Informe de ocupación Predio Yarumal de Turbo, Antioquia de diciembre del 2020" producto de la comisión integrada y realizada por profesionales de la ANT, a fin de  efectuar labores de caracterización social y agroambiental de acuerdo a compromisos adquiridos en mesa técnica con la Subdirección de Asuntos Étnicos.  El documento enunciado,  contiene información relacionada con la metodología, ubicación, acceso al predio, uso y destinación del inmueble, relación de ocupantes, aspectos agroambientales, sistema hídrico, aspectos sanitarios y consideraciones finales.
En el marco de la evaluación de la eficacia de las acciones de mejora y, en atención a los avances de gestión y evidencias aportadas,  la acción de mejora presentó incumplimiento, toda vez que, no se observaron el listado de asistencia y acta, producto de  la reunión preparatoria para la visita al Ministerio Público y a la  Dirección de Asuntos para Comunidades Negras, Afrocolombianas, Raizales y Palenqueras del Ministerio del Interior.</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</si>
  <si>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visita a campo con acompañamiento del Ministerio Público programada para ejecución del 2019/07/22 al 2019/12/31.</t>
    </r>
  </si>
  <si>
    <r>
      <rPr>
        <b/>
        <sz val="11"/>
        <color rgb="FF000000"/>
        <rFont val="Arial Narrow"/>
        <family val="2"/>
      </rPr>
      <t xml:space="preserve">06/01/2021. </t>
    </r>
    <r>
      <rPr>
        <sz val="11"/>
        <color rgb="FF000000"/>
        <rFont val="Arial Narrow"/>
        <family val="2"/>
      </rPr>
      <t>La Subdirección de Asuntos Étnicos informó que, se encuentra analizando el informe de caracterización realizado en diciembre de 2020.
En el marco de la evaluación de la eficacia de las acciones de mejora y, en atención a los avances de gestión y evidencias aportadas,  la acción de mejora presentó incumplimiento, toda vez que, no se observó el informe de visita con las recomendaciones de las actuaciones administrativas a realizar, programado para ejecución del 2019/07/22 al 2019/12/31.</t>
    </r>
  </si>
  <si>
    <r>
      <rPr>
        <b/>
        <sz val="11"/>
        <color theme="1"/>
        <rFont val="Arial Narrow"/>
        <family val="2"/>
      </rPr>
      <t xml:space="preserve">22/01/2021.  </t>
    </r>
    <r>
      <rPr>
        <sz val="11"/>
        <color theme="1"/>
        <rFont val="Arial Narrow"/>
        <family val="2"/>
      </rPr>
      <t>La acción de mejora se encuentra en términos, siendo el periodo comprendido del 2021/02/02 al 2021/12/30 el establecido para su ejecución.</t>
    </r>
  </si>
  <si>
    <r>
      <rPr>
        <b/>
        <sz val="11"/>
        <color theme="1"/>
        <rFont val="Arial Narrow"/>
        <family val="2"/>
      </rPr>
      <t xml:space="preserve">22/01/2021.  </t>
    </r>
    <r>
      <rPr>
        <sz val="11"/>
        <color theme="1"/>
        <rFont val="Arial Narrow"/>
        <family val="2"/>
      </rPr>
      <t>La acción de mejora se encuentra en términos, siendo el periodo comprendido del 2021/04/05 al 2021/08/13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</si>
  <si>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2020/08/01 al 2021/01/31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</si>
  <si>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2020/10/01 al 2021/11/30 el establecido para su ejecución.</t>
    </r>
  </si>
  <si>
    <r>
      <rPr>
        <b/>
        <sz val="11"/>
        <color theme="1"/>
        <rFont val="Arial Narrow"/>
        <family val="2"/>
      </rPr>
      <t xml:space="preserve">22/01/2021.  </t>
    </r>
    <r>
      <rPr>
        <sz val="11"/>
        <color theme="1"/>
        <rFont val="Arial Narrow"/>
        <family val="2"/>
      </rPr>
      <t>La acción de mejora no reportó avances de gestión, se encuentra en términos, siendo el periodo comprendido del 2020/02/03 al 2021/07/31 el establecido para su ejecución.</t>
    </r>
  </si>
  <si>
    <t>La  actividad tiene fecha de inicio 1/02/2021</t>
  </si>
  <si>
    <t>Las comisiones conjuntas a realizarse con la SNR y el IGAC están planeadas para la vigencia anual 2021. Por tanto, a la fecha, no se ha suscrito acta de comisión alguna.</t>
  </si>
  <si>
    <t>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t>
  </si>
  <si>
    <t>La actividad tiene fecha de inicio 31/01/2021</t>
  </si>
  <si>
    <t>Construcción, consolidación y depuración continua de la información de los procesos en una estructura única en el levantamiento del inventario de procesos agrarios. Así mismo, se socializó la estructura a la SSJ con el ánimo de unificar criterios de ambas subdirecciones.</t>
  </si>
  <si>
    <t>La activiad tiene fecha de inicio 1/01/2021</t>
  </si>
  <si>
    <t>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t>
  </si>
  <si>
    <t>Se identificaron los casos que deben ser trasladados a la Subdirección de Administración de Tierras de la Nación, trámite que, conforme la planeación acordada, se llevará a cabo en el primer semestre de 2021.</t>
  </si>
  <si>
    <t>Esta actividad está planeada a realizarse en el primer semestre del 2021. No obstante, como insumo para la construcción de la matriz se revisaron 121 expedientes con decisiones finales y se elaboró la matriz de casos con decisión final (MATRIZ DESLINDE DECISIONES FINALES)</t>
  </si>
  <si>
    <t>Esta actividad está planeada para realizarse en el primer semestre del 2021. No obstante, como insumo para la construcción de la matriz se revisaron 121 expedientes con decisiones finales y se elaboró la matriz de casos con decisión final (MATRIZ DESLINDE DECISIONES FINALES)</t>
  </si>
  <si>
    <t>Se programará la realización de dos (2) capacitaciones al equipo técnico para el  primer y segundo semestre de 2021, respectivamente. El contenido de las capacitaciones se revisará con el equipo técnico en el primer trimestre del 2021.</t>
  </si>
  <si>
    <t>Conforme a la planeación efectuada para el año 2021, el equipo de deslide identificará las entidades territoriales y entidades públicas con las cuales será necesario suscribir actos de entendimiento, de manera que se facilite la notificación de las partes interesadas en los casos priorizados para intervenir en esa vigencia.</t>
  </si>
  <si>
    <t>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t>
  </si>
  <si>
    <t>Hasta que no sean notificados todos los sujetos procesales de la actuación administrativa, no es posible identificar los eventuales recursos que se llegasen a interponer contra la  Resolución 2165 de 2012. En ese sentido, no se reportan avances en esta actividad.</t>
  </si>
  <si>
    <t>Hasta que la Resolución No. 2165 de 2012 no se encuentre en firme, esto es, que se haya notificado en debida forma y resueltos los recursos respectivos (de ser el caso),  no es posible presentar avances de cumplimiento a esta actividad.</t>
  </si>
  <si>
    <t>La emisión del auto de archivo está sujeto a la firmeza de la decisión final. Esto implica notificar el acto a la totalidad de los sujetos procesales y resolver los recursos de reposición (de ser el caso). En ese sentido, no es posible reportar avances en  esta actividad</t>
  </si>
  <si>
    <t>Esta actividad se cumplirá de acuerdo con el cronograma pactado, esto es, para los primeros meses del año 2021.</t>
  </si>
  <si>
    <t>La actividd tiene fecah de inicio 1/01/2021</t>
  </si>
  <si>
    <t>La activiad tiene fecha de inicio 1/01/2021.</t>
  </si>
  <si>
    <t>La actividad tiene fecha de inicio 1/01/2021</t>
  </si>
  <si>
    <t>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t>
  </si>
  <si>
    <t>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t>
  </si>
  <si>
    <t xml:space="preserve">No se han realizado oficios. La actividad se encuentra dentro de los terminos </t>
  </si>
  <si>
    <t>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t>
  </si>
  <si>
    <t>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Fé"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predio"Lote - EL Mochilero" ubicado en el municipio de Ataco - Tolima
5. Resolución 20203100298976 de 30 de diciembre 2020 por la cual se decide el procedimiento administrativo de Clarificación de la Propiedad sobre el predio "Lote Uno" ubicado en el municipio de Santa Marta - Magdalena</t>
  </si>
  <si>
    <r>
      <rPr>
        <b/>
        <sz val="11"/>
        <color theme="1"/>
        <rFont val="Arial Narrow"/>
        <family val="2"/>
      </rPr>
      <t xml:space="preserve">07/01/2021. </t>
    </r>
    <r>
      <rPr>
        <sz val="11"/>
        <color theme="1"/>
        <rFont val="Arial Narrow"/>
        <family val="2"/>
      </rPr>
      <t xml:space="preserve">Se observaron 9 actas de reuniones con la URT en el marco de la priorización de casos:
</t>
    </r>
    <r>
      <rPr>
        <b/>
        <sz val="11"/>
        <color theme="1"/>
        <rFont val="Arial Narrow"/>
        <family val="2"/>
      </rPr>
      <t>1. Acta del 22/01/2020.</t>
    </r>
    <r>
      <rPr>
        <sz val="11"/>
        <color theme="1"/>
        <rFont val="Arial Narrow"/>
        <family val="2"/>
      </rPr>
      <t xml:space="preserve"> Reunión de articulación entre la ANT, Subdirección de Asuntos Étnicos y la DAER de los UAEGRTO con el fin de atender ordenes judiciales proferidas por el Juzgado Primero de Restitución de Tierras de Cali dentro del proceso con radicado 2019-00076-00.
</t>
    </r>
    <r>
      <rPr>
        <b/>
        <sz val="11"/>
        <color theme="1"/>
        <rFont val="Arial Narrow"/>
        <family val="2"/>
      </rPr>
      <t xml:space="preserve">2. Acta del 19/02/2020. </t>
    </r>
    <r>
      <rPr>
        <sz val="11"/>
        <color theme="1"/>
        <rFont val="Arial Narrow"/>
        <family val="2"/>
      </rPr>
      <t xml:space="preserve">Reunión interinstitucional URT - AT, con el objetivo de dar cumplimiento a ordenes R.I Urada Jiguamiandó.  Sin firma, con listado de asistencia firmado.
</t>
    </r>
    <r>
      <rPr>
        <b/>
        <sz val="11"/>
        <color theme="1"/>
        <rFont val="Arial Narrow"/>
        <family val="2"/>
      </rPr>
      <t xml:space="preserve">3. Acta del 05/03/2020. </t>
    </r>
    <r>
      <rPr>
        <sz val="11"/>
        <color theme="1"/>
        <rFont val="Arial Narrow"/>
        <family val="2"/>
      </rPr>
      <t xml:space="preserve">Reunión realizada con el Instituto Geográfico Agustín Codazzi, Subdirección de Catastro, GIT de Tierras, URT, ANT y Superintendencia de Notariado y Registro, para tratar ordenes judiciales relacionados con COCOMASUR y Resguardo Indígena San Lorenzo. Con listado de asistencia.
</t>
    </r>
    <r>
      <rPr>
        <b/>
        <sz val="11"/>
        <color theme="1"/>
        <rFont val="Arial Narrow"/>
        <family val="2"/>
      </rPr>
      <t>4, Acta del 10/03/2020</t>
    </r>
    <r>
      <rPr>
        <sz val="11"/>
        <color theme="1"/>
        <rFont val="Arial Narrow"/>
        <family val="2"/>
      </rPr>
      <t xml:space="preserve">., cuyo objetivo fue Revisar conjuntamente y protocolizar la ruta de articulación en asuntos étnicos entre la ANT y la URT. Reunión virtual sin soporte de asistencia. </t>
    </r>
    <r>
      <rPr>
        <b/>
        <sz val="11"/>
        <color theme="1"/>
        <rFont val="Arial Narrow"/>
        <family val="2"/>
      </rPr>
      <t xml:space="preserve">
5. Acta del 16/04/2020, </t>
    </r>
    <r>
      <rPr>
        <sz val="11"/>
        <color theme="1"/>
        <rFont val="Arial Narrow"/>
        <family val="2"/>
      </rPr>
      <t xml:space="preserve">cuyo objetivo fue llevar a cabo la primera sesión de la mesa de Articulación en Asuntos Étnicos (MAAE) de la ANT y la URT.  Dicha actividad presentó en su orden del día  la identificación de casos conjuntos y casos priorizados por ambas entidades y definición de estrategias de intervención, para la cual se indica que, "se acuerda por los presentes la remisión de este instrumento a la ANT el día viernes 17 de abril de 2020, para que la mencionada Agencia diligencie los campos que le corresponden (¿Está en el plan de acción 2020 ANT?; Estado actual del caso en ANT; Acciones adelantadas ANT; Líder equipo ANT a cargo). La ANT remitirá esta herramienta diligenciada el martes 21 de abril de 2020. Esta herramienta será igualmente compartida con la Oficina Jurídica de la ANT". Reunión virtual sin soporte de asistencia. 
</t>
    </r>
    <r>
      <rPr>
        <b/>
        <sz val="11"/>
        <color theme="1"/>
        <rFont val="Arial Narrow"/>
        <family val="2"/>
      </rPr>
      <t xml:space="preserve">6. 16/06/2020, </t>
    </r>
    <r>
      <rPr>
        <sz val="11"/>
        <color theme="1"/>
        <rFont val="Arial Narrow"/>
        <family val="2"/>
      </rPr>
      <t xml:space="preserve">cuyo tema fue Segunda Sesión Ordinaria de la Mesa de Articulación en Asuntos Étnicos - MAAE (ANT - URT) y a través de la cual se realizó la revisión y aprobación de la tabla de priorización conjunta de 23 casos, a saber: 1. Resguardos Indígenas Chidima-Tolo y Pescadito 2. Resguardo Indígena Urada Jiguamiandó 3. Resguardo Arará, Bacatí, Carurú y Lagos de Jamaicurú.4. Resguardo San Pablo El Pará 5. Resguardo Llanos del Yarí - Yaguará II 6. Consejo Comunitario La Toma 7. Consejo Comunitario Nueva Esperanza 8. Consejo Comunitario Pílamo 9. Resguardo Indígena Nueva Bellavista y Partidero 10. COAFROPAL 11. Resguardo Indígena El Fiera 12. Resguardo Nukak 13. Resguardo Indígena Alto Unuma 14. Resguardos Nacuanedorro y Awia Tuparro 15. Consejo Comunitario Alto Mira y Frontera 16. Consejo Comunitario Bajo Mira y Frontera 17. Resguardo indígena Eperara Siapidara Bacao Turbio - Rio Satinga 18. Resguardo Calenturas del pueblo Inga, ubicado en el municipio de Puerto Guzmán 19. Cabildo Monaide Jitoma del pueblo Murui, ubicado en el municipio de Puerto Leguizamo y Puerto Asís 20. Resguardo indígena Nasa de Gaitania 21. Resguardo La Sortija 22. Consejo Comunitario Eladio Ariza 23. Resguardo Indígena Caimán Nuevo. Reunión virtual sin soporte de asistencia. 
</t>
    </r>
    <r>
      <rPr>
        <b/>
        <sz val="11"/>
        <color theme="1"/>
        <rFont val="Arial Narrow"/>
        <family val="2"/>
      </rPr>
      <t xml:space="preserve">7. Acta del 30/072020, </t>
    </r>
    <r>
      <rPr>
        <sz val="11"/>
        <color theme="1"/>
        <rFont val="Arial Narrow"/>
        <family val="2"/>
      </rPr>
      <t xml:space="preserve">cuyo objetivo fue desarrollar la primera sesión de seguimiento de la mesa de Articulación en Asuntos Étnicos (MAAE) de la ANT y la URT.  Reunión virtual sin soporte de asistencia. 
</t>
    </r>
    <r>
      <rPr>
        <b/>
        <sz val="11"/>
        <color theme="1"/>
        <rFont val="Arial Narrow"/>
        <family val="2"/>
      </rPr>
      <t xml:space="preserve">8.  Acta del 11/08/2020, </t>
    </r>
    <r>
      <rPr>
        <sz val="11"/>
        <color theme="1"/>
        <rFont val="Arial Narrow"/>
        <family val="2"/>
      </rPr>
      <t xml:space="preserve">cuyo objetivo fue Mesa Bilateral Unidad de Agencia Nacional de Tierras – Restitución de Tierras, Cumplimiento ruta étnica de protección Art. 150 Decreto Ley 4633 de 2011.  Reunión virtual sin soportes de asistencia.
</t>
    </r>
    <r>
      <rPr>
        <b/>
        <sz val="11"/>
        <color theme="1"/>
        <rFont val="Arial Narrow"/>
        <family val="2"/>
      </rPr>
      <t>9. Acta del 21/09/2020,</t>
    </r>
    <r>
      <rPr>
        <sz val="11"/>
        <color theme="1"/>
        <rFont val="Arial Narrow"/>
        <family val="2"/>
      </rPr>
      <t xml:space="preserve"> cuyo objetivo fue el planteamiento del caso e inquietudes sobre la atención a la Comunidad Irocobingkayra del Pueblo Barí. Reunión virtual, se anexa captura de pantalla de asistentes.
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</si>
  <si>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22/10/2020. </t>
    </r>
    <r>
      <rPr>
        <sz val="11"/>
        <color theme="1"/>
        <rFont val="Arial Narrow"/>
        <family val="2"/>
      </rPr>
      <t xml:space="preserve">Se observó evidencias relacionadas con las reuniones de seguimiento procedimiento de compra de predios con destino al RI Inga Musu Runakuna, cuyo objeto fue Informarán las acciones adelantadas relacionadas con el fallo de tutela del expediente 2019-127, por medio del cual se ordenó adelantar las gestiones pertinentes para la consecución y adjudicación de un predio para la reubicación del cabildo indígena INGA MUSU RUNAKUNA, a saber:
</t>
    </r>
    <r>
      <rPr>
        <b/>
        <sz val="11"/>
        <color theme="1"/>
        <rFont val="Arial Narrow"/>
        <family val="2"/>
      </rPr>
      <t>Acta del 05/08/2020</t>
    </r>
    <r>
      <rPr>
        <sz val="11"/>
        <color theme="1"/>
        <rFont val="Arial Narrow"/>
        <family val="2"/>
      </rPr>
      <t xml:space="preserve">, con los siguientes compromisos: Elaboración del acta y envío a los participantes, Informar a la Alcaldía sobre la visita a realizar por parte de la Agencia Nacional de Tierras, con la finalidad de obtener el apoyo requerido respecto a medidas de bioseguridad, Informar sobre el desarrollo de la reunión a la Dra. María Alejandra Gómez Beltrán de la Procuraduría General de la Nación,  Informar sobre le fecha y programación de la realización del avalúo por parte del IGAC en el momento que se tenga conocimiento, Programar reunión de seguimiento con todos los asistentes y la Procuraduría, la segunda semana de septiembre para socializar las acciones realizadas, los resultados del avalúo y visita técnica a la comunidad.
</t>
    </r>
    <r>
      <rPr>
        <b/>
        <sz val="11"/>
        <color theme="1"/>
        <rFont val="Arial Narrow"/>
        <family val="2"/>
      </rPr>
      <t>Acta del 23/09/2020</t>
    </r>
    <r>
      <rPr>
        <sz val="11"/>
        <color theme="1"/>
        <rFont val="Arial Narrow"/>
        <family val="2"/>
      </rPr>
      <t xml:space="preserve">, con los siguientes compromisos; La profesional Isabel Velandia realizara un oficio a la procuraduría informando el estado actual, las etapas que continúan y remitirá los oficios con las pruebas de entrega de las solicitudes de los avalúos.  El Ingeniero Pedro Palacios por medio de correo electrónico informara por correo electrónico la fecha de la visita en el transcurso de la semana.  En el momento de conocer la fecha de las visitas, la profesional Isabel Velandia se la informara a los asistentes por medio de correo electrónico.  Realizar una reunión de seguimiento para el 15 de octubre a las 9 am.
Respecto al acta del 12/02/2020 allegada, esta no fue objeto de evaluación toda vez que no fue elaborada en el periodo de ejecución de la acción de mejora.
Por otra parte, se allegó el informe del mes de agosto y septiembre , que reportan el seguimiento que se ha desarrollado frente al impulso de actuaciones de los equipos misionales de la Dirección de Asuntos Étnicos para la atención efectiva de los pueblos y comunidades étnicas en materia de formalización y seguridad jurídica, en el marco de los compromisos suscritos con las instancias representativas del orden nacional y territorial. 
La acción de mejora se encuentra en términos para su ejecución, siendo noviembre de 2020 el mes establecido para su finalización.  No obstante, de acuerdo a la gestión y evidencias reportadas, se observó un avance de gestión relacionado con 2 de 4 informes seguimiento desde el Equipo de Mesas a los eventos de impacto Nacional de la Dirección. </t>
    </r>
  </si>
  <si>
    <t>29/10/2020.  Actividad ejecutada con corte al III Trimestre de 2020.</t>
  </si>
  <si>
    <r>
      <rPr>
        <b/>
        <sz val="11"/>
        <color theme="1"/>
        <rFont val="Arial Narrow"/>
        <family val="2"/>
      </rPr>
      <t xml:space="preserve">07/01/2021.  </t>
    </r>
    <r>
      <rPr>
        <sz val="11"/>
        <color theme="1"/>
        <rFont val="Arial Narrow"/>
        <family val="2"/>
      </rPr>
      <t>En el marco de la evaluación de la eficacia de las acciones de mejora y, en atención a los avances de gestión y evidencias suministradas, la acción de mejora presentó cumplimiento, toda vez que,  se allegaron soportes de realización de 4 de las 9 mesas de trabajo allegadas.</t>
    </r>
  </si>
  <si>
    <r>
      <rPr>
        <b/>
        <sz val="11"/>
        <color theme="1"/>
        <rFont val="Arial Narrow"/>
        <family val="2"/>
      </rPr>
      <t xml:space="preserve">06/01/2021. </t>
    </r>
    <r>
      <rPr>
        <sz val="11"/>
        <color theme="1"/>
        <rFont val="Arial Narrow"/>
        <family val="2"/>
      </rPr>
      <t xml:space="preserve">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</si>
  <si>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rPr>
        <b/>
        <sz val="11"/>
        <rFont val="Arial Narrow"/>
        <family val="2"/>
      </rPr>
      <t>Acción Ejecutada:</t>
    </r>
    <r>
      <rPr>
        <sz val="11"/>
        <rFont val="Arial Narrow"/>
        <family val="2"/>
      </rPr>
      <t xml:space="preserve">  Atendiendo las observaciones de la OCI correspondierntes al I trimestre 2020 "Dado a la programación de cierre de la acción de mejora continua (30/06/2020), la Oficina de Control Interno solicita se allegue, en el próximo seguimiento a realizarse (II Trimestre del 2020), los 3 informes de supervisión restantes.  Así como, se reitera la solicitud de suministro de copia del Convenio  912/2018 y sus modificaciones, así como, el correspondiente plan operativo".
Se anexa los siguientes informes y soportes debidamente firmados por la supervisora, así como el contrato del Convenio 912 del 2018, adición firmada el 26/09/2019 y el cronograma de trabajo.
1. Informe sep-oct 2019.
2. Informe nov-dic 2019.
3. Informe ene-feb 2020.
4. Informe mar-abr 2020.
5. Informe mayo-junio 2020.
También se anexa informe financiero y memorando 20205100231063 el 08/Oct/2020 por la Subdirección de Asuntos Étnicos a la OCI sobre la acción de mejora.</t>
    </r>
  </si>
  <si>
    <r>
      <rPr>
        <b/>
        <sz val="11"/>
        <color theme="1"/>
        <rFont val="Arial Narrow"/>
        <family val="2"/>
      </rPr>
      <t xml:space="preserve">06/01/2021. </t>
    </r>
    <r>
      <rPr>
        <sz val="11"/>
        <color theme="1"/>
        <rFont val="Arial Narrow"/>
        <family val="2"/>
      </rPr>
      <t xml:space="preserve">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concordancia con lo anterior, la Dirección de Asuntos Étnicos allegó el memorando 20205000316373 del 22/12/2020, a lo cual esta Jefatura, mediante correo electrónico del 29/12/2020, propuso como fecha de realización de la mesa de trabajo el 05/01/2021.  No obstante, con corte al 06/01/2021 esta pendiente que se agende por parte de los responsables de ejecución de la acción.</t>
    </r>
  </si>
  <si>
    <r>
      <rPr>
        <b/>
        <sz val="11"/>
        <color theme="1"/>
        <rFont val="Arial Narrow"/>
        <family val="2"/>
      </rPr>
      <t xml:space="preserve">22/01/2021.  </t>
    </r>
    <r>
      <rPr>
        <sz val="11"/>
        <color theme="1"/>
        <rFont val="Arial Narrow"/>
        <family val="2"/>
      </rPr>
      <t xml:space="preserve"> La Dirección de Asuntos Étnicos informó que, se están verificando los ajustes en el procedimiento para proceder a la actualización en el formato de calidad.  Sin embargo, lo enunciado no fue documentado.
En el marco de la evaluación de la eficacia de las acciones de mejora y, en atención a los avances de gestión y evidencias allegadas, la acción presentó incumplimiento, toda vez que, no se observó el ajuste en la etapa de  oposiciones del procedimiento.</t>
    </r>
  </si>
  <si>
    <r>
      <rPr>
        <b/>
        <sz val="11"/>
        <color theme="1"/>
        <rFont val="Arial Narrow"/>
        <family val="2"/>
      </rPr>
      <t xml:space="preserve">22/01/2021.  </t>
    </r>
    <r>
      <rPr>
        <sz val="11"/>
        <color theme="1"/>
        <rFont val="Arial Narrow"/>
        <family val="2"/>
      </rPr>
      <t>La Dirección de Asuntos Étnicos informó que, se están verificando los ajustes en el procedimiento para proceder a la actualización en el formato de calidad.  No obstante, lo enunciado no fue documentado.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y ACCTI-P-010 correspondiente a Compra directa de predios (adquisición de predios).</t>
    </r>
  </si>
  <si>
    <r>
      <rPr>
        <b/>
        <sz val="11"/>
        <color theme="1"/>
        <rFont val="Arial Narrow"/>
        <family val="2"/>
      </rPr>
      <t>22/01/2021.</t>
    </r>
    <r>
      <rPr>
        <sz val="11"/>
        <color theme="1"/>
        <rFont val="Arial Narrow"/>
        <family val="2"/>
      </rPr>
      <t xml:space="preserve"> La acción de mejora no reportó avances de gestión.
En el marco de la evaluación de la eficacia de las acciones de mejora y, en atención a los avances de gestión y evidencias allegadas, la acción presentó incumplimiento, toda vez que, no se observó  la actualización del procedimiento CCTI-P-008 correspondiente a Constitución, ampliación, saneamiento o reestructuración de resguardos indígenas, teniendo en cuenta lo establecido en los incisos 2 y 3 del artículo 17 y en el artículo 30 de la Ley 1437 de 2011.</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</si>
  <si>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para evaluar el cumplimiento de la acción.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</si>
  <si>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por demanda verificados.  Lo anterior, a fin de evaluar su cumplimiento.
</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</si>
  <si>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Igualmente, el documento incorpora la caracterización de comunidades indígenas de rezago por macrozonas regionales, con el propósito de la sistematización de los avances en la identificación de las solicitudes y los elementos básicos de cada una de ellas se presentan las 6 macrozonas regionales definidas por la ONIC: Macrozona de la Orinoquia, Macrozona del Centro, Macrozona Norte, Macrozona de la Amazonia, Macrozona del Occidente  Por otra parte,  el documento referencia información respecto a la espacialización de las solicitudes en las bases alfanuméricas y geográficas de la Entidad
Frente a lo enunciado se allegó archivo "BASE DE FICHAS DE REVISION EXPEDIENTES 24112020 H7", el cual contiene información relacionada con Consejos comunitarios, Comunidades Indígenas, Resguardos Indígenas y Comunidades Negras.
La acción de mejora presentó avances de gestión documentados.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para el próximo seguimiento, la base de datos señalada (febrero 2020), así como, las fichas de cada uno de los expediente de rezago verificados.  Lo anterior, a fin de evaluar su cumplimiento.
</t>
    </r>
  </si>
  <si>
    <r>
      <rPr>
        <b/>
        <sz val="11"/>
        <color theme="1"/>
        <rFont val="Arial Narrow"/>
        <family val="2"/>
      </rPr>
      <t xml:space="preserve">22/01/2021. </t>
    </r>
    <r>
      <rPr>
        <sz val="11"/>
        <color theme="1"/>
        <rFont val="Arial Narrow"/>
        <family val="2"/>
      </rPr>
      <t xml:space="preserve"> La Dirección de Asuntos Étnicos informó que,  con base en la revisión y propuesta de ajuste al procedimiento realizado por la firma consultora OVAL y de acuerdo a análisis históricos, que se realizaron en conjunto con los responsables del procedimiento, se ha realizado la actualización del procedimiento ACCTI-P-010-Compra Directa de Predio, el cual se encuentra en estado de revisión y aprobación definitiva.   Por otro lado, se están revisando cada uno de los responsables de las acciones, con el fin de asignar cada acción de mejora al directo responsable.
Respecto a lo enunciado, se observó correos electrónicos del 03/09/2020  y 07/10/2020 remitidos a la Oficina Jurídica a fin de conocer el estado de solicitud de concepto técnico elevado por la Dirección de Asuntos Étnicos mediante memorandos 20205000130943 del 19/05/2020.
En el marco de la evaluación de la eficacia de las acciones de mejora y, en atención a los avances de gestión y evidencias allegadas, la acción presentó incumplimiento, toda vez que, no se observó la actualización el procedimiento ACCTI-P-010-Compra Directa de Predio</t>
    </r>
  </si>
  <si>
    <r>
      <rPr>
        <b/>
        <sz val="11"/>
        <color theme="1"/>
        <rFont val="Arial Narrow"/>
        <family val="2"/>
      </rPr>
      <t xml:space="preserve">21/01/2021.  </t>
    </r>
    <r>
      <rPr>
        <sz val="11"/>
        <color theme="1"/>
        <rFont val="Arial Narrow"/>
        <family val="2"/>
      </rPr>
      <t xml:space="preserve">Se observó la citación a Capacitación en Archivo y Gestión Documental a realizar el 04/08/2020, así como, la memorias de la actividad (presentación Power point) donde se relacionan los temas tratados, tales como,  marco normativo, definiciones,  principios archivísticos,  ciclo vital del documento,  procesos de gestión documental,  proceso organización de los archivos de gestión,  clasificación documental,  tabla de retención documental, ordenación documental, descripción documental y ubicación de expedientes.
Respecto a lo enunciado, se solicita que para el próximo seguimiento se allegue el listado de asistencia que general Teams, a fin de evidenciar la asistencia de personal de los equipos de Compras y Adjudicaciones Especiales y Zonas Focalizadas-Subsidios.
La acción presentó avances de gestión documentados, se encuentra planificada para ejecución del 12020/08/04 al 2021/07/04.  </t>
    </r>
  </si>
  <si>
    <r>
      <rPr>
        <b/>
        <sz val="11"/>
        <color theme="1"/>
        <rFont val="Arial Narrow"/>
        <family val="2"/>
      </rPr>
      <t xml:space="preserve">22/01/2021.  </t>
    </r>
    <r>
      <rPr>
        <sz val="11"/>
        <color theme="1"/>
        <rFont val="Arial Narrow"/>
        <family val="2"/>
      </rPr>
      <t>La Dirección de Asuntos Étnicos informó que, para concretar esta acción de mejora es indispensable tener respuesta del concepto jurídico solicitado a la Oficina Jurídica, el cual a la fecha no se han pronunciado.
Respecto a lo enunciado, la evidencias suministradas hacen referencias a las allegadas con corte al III Trimestre del 2020.
En el marco de la evaluación de la eficacia de las acciones de mejora y, en atención a los avances de gestión y evidencias allegadas, la acción presentó incumplimiento, toda vez que, no se observó la inclusión en el procedimiento, refuerzo en las actividades a desarrollar, en el caso de compra de predios que obedecen a  atención de eventos de impacto nacional.</t>
    </r>
  </si>
  <si>
    <r>
      <rPr>
        <b/>
        <sz val="11"/>
        <color theme="1"/>
        <rFont val="Arial Narrow"/>
        <family val="2"/>
      </rPr>
      <t xml:space="preserve">06/01/2021. </t>
    </r>
    <r>
      <rPr>
        <sz val="11"/>
        <color theme="1"/>
        <rFont val="Arial Narrow"/>
        <family val="2"/>
      </rPr>
      <t>Se solicita se allegue el informe de supervisión firmado  del periodo de mayo - junio, jul- agos, sep - oct y nov - dic del 2020.  Así mismo, es preciso se indique el estado actual del Convenio y la existencia de prorrogas adicionales al Otrosí 1 del 26/09/2019 suministrado, agradecemos se remita el numero de expediente de Orfeo del presente Convenio.
Por otra parte, es preciso se indique, con corte al último informe de supervisión,  el grado de avance técnico del convenio, conforme al Plan Operativo y el cronograma de trabajo,  para lo cual es necesario se suministre la última versión de dichos instrumentos.
Finalmente, la Oficina de Control Interno no ha tenido acceso a la información suministrada mediante memorando 20205100231063, toda vez que, al realizar la respectiva consulta en el Sistema Orfeo, este presenta restricciones para su consulta.  Dicha situación fue puesta en conocimiento, mediante correo electrónico del 04/01/2021, a la Dirección de Asuntos Étnicos, así como, a los  administradores del Sistema Orfeo, a fin que, en el marco de la presente actividad se resuelva y pueda ser valorada la información, sin embargo, con corte al 24/01/2021 no fue resuelta.</t>
    </r>
  </si>
  <si>
    <t xml:space="preserve">Informe mensual
</t>
  </si>
  <si>
    <r>
      <rPr>
        <b/>
        <sz val="11"/>
        <color theme="1"/>
        <rFont val="Arial Narrow"/>
        <family val="2"/>
      </rPr>
      <t xml:space="preserve">27/10/2020.  </t>
    </r>
    <r>
      <rPr>
        <sz val="11"/>
        <color theme="1"/>
        <rFont val="Arial Narrow"/>
        <family val="2"/>
      </rPr>
      <t>Actividad ejecutada con corte al III Trimestre de 2020.</t>
    </r>
  </si>
  <si>
    <r>
      <rPr>
        <b/>
        <sz val="11"/>
        <color theme="1"/>
        <rFont val="Arial Narrow"/>
        <family val="2"/>
      </rPr>
      <t xml:space="preserve">27/08/2020. </t>
    </r>
    <r>
      <rPr>
        <sz val="11"/>
        <color theme="1"/>
        <rFont val="Arial Narrow"/>
        <family val="2"/>
      </rPr>
      <t>El CICCI en sesión del 27/08/2020, analizó y aprobó la solicitud realizada por la Dirección de Ordenamiento Social de la Propiedad a través de los correos electrónicos del  17/07/2020 y 20/08/2020 en cuanto a la necesidad de modificar la acción  AMC-364 establecida.
Con corte al 30/06/2020 la actividad se encontraba incumplida.</t>
    </r>
  </si>
  <si>
    <r>
      <rPr>
        <b/>
        <sz val="11"/>
        <color theme="1"/>
        <rFont val="Arial Narrow"/>
        <family val="2"/>
      </rPr>
      <t xml:space="preserve">22/01/2021. </t>
    </r>
    <r>
      <rPr>
        <sz val="11"/>
        <color theme="1"/>
        <rFont val="Arial Narrow"/>
        <family val="2"/>
      </rPr>
      <t xml:space="preserve"> La Dirección de Asuntos Étnicos comunicó mediante memorando 20205000313893 del 18/12/2020, la eventualidad presentada en la AME-376, relacionada con la ampliación de los términos para su ejecución.  Dicha solicitud se encuentra pendiente de análisis y aprobación por parte de el Comité Institucional de Coordinación de Control Interno - CICCI.  Es preciso anotar, que con corte a la fecha la actividad presenta incumplimiento,  estado que se mantendrá hasta tanto el Comité sea  llevada al Comité
En atención a la solicitud realizada y a fin de ponerse en consideración al Comité Institucional de Coordinación de Control Interno, se debe diligenciar y remitir la forma SEYM-F-002-Forma GESTIÓN DEL PLAN DE MEJORAMIENTO versión 4 del 14/12/2020, la cual debe contener la acción de mejora vigente, así como, la eventualidad presentada, de acuerdo a lo definido en el Instructivo SEYM-I-001 EVALUACIÓN DE PLANES DE MEJORAMIENTO.
En el marco de la evaluación de la eficacia de las acciones de mejora y, en atención a los avances de gestión y evidencias allegadas, la acción presentó incumplimiento, toda vez que, no se observó la elaboración del acto administrativo aprobando o negando la medida de protección.</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</si>
  <si>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2021.Se resaltan del acta los siguientes acuerdos y/o compromisos:
Se aprueba el número de 533 solicitudes contentivas del Plan de Atención 2021.
Las modificaciones a las metas del Plan de Acción del Proyecto de Inversión de Comunidades indígenas de la ANT deberán concertarse previamente en el marco de la CNTI.
La ANT se compromete a cumplir las metas del indicador "acuerdos registrados" de los servicios de constitución y ampliación de resguardos, que serán de un monto de 35 (20 de constitución y 15 de ampliación) del Plan de Acción 2021 que se hará extensivo al proyecto de inversión de la ANT "Implementación del programa de legalización de tierras y fomento al desarrollo rural para comunidades indígenas".  Sin embargo, no se especificaron los casos.
La Dirección de Asuntos Étnicos garantizará en la fase de liquidación del Convenio del funcionamiento de la CNTI, que la revisión y el seguimiento de este, se agilice y no presente ningún tipo de interrupción o retrasos , para que esta pueda entrar a funcionar oportunamente.
Es preciso mencionar que  la Agencia ha establecido los siguientes controles:
</t>
    </r>
    <r>
      <rPr>
        <b/>
        <sz val="11"/>
        <color theme="1"/>
        <rFont val="Arial Narrow"/>
        <family val="2"/>
      </rPr>
      <t>Instructivo DEST-I-002 CRITERIOS PARA LA PRIORIZACIÓN DE LOS PROCEDIMIENTOS DEL PLAN DE ATENCIÓN Y METAS DE LOS PROYECTOS DE INVERSIÓN DE LA DIRECCIÓN ASUNTOS ÉTNICOS</t>
    </r>
    <r>
      <rPr>
        <sz val="11"/>
        <color theme="1"/>
        <rFont val="Arial Narrow"/>
        <family val="2"/>
      </rPr>
      <t xml:space="preserve">, con la finalidad de establecer parámetros que permitan apoyar la formulación, estructuración e inscripción de los proyectos de inversión pública a cargo de la Dirección de Asuntos Étnicos de la ANT y que deben tener un objetivo general, objetivos específicos, procedimientos, indicadores de productos, metas, cronograma, productos, actividades relacionadas con cada uno de los procedimientos, insumos para los bienes y/o servicios, indicadores de gestión y recursos con su respectivo costeo detallado por actividad.
</t>
    </r>
    <r>
      <rPr>
        <b/>
        <sz val="11"/>
        <color theme="1"/>
        <rFont val="Arial Narrow"/>
        <family val="2"/>
      </rPr>
      <t xml:space="preserve">Procedimiento POSPR-P-001 FORMULACIÓN PLAN DE ATENCIÓN A COMUNIDADES ÉTNICAS </t>
    </r>
    <r>
      <rPr>
        <sz val="11"/>
        <color theme="1"/>
        <rFont val="Arial Narrow"/>
        <family val="2"/>
      </rPr>
      <t>, el cual establece en su actividad 8 el deber de realizar la concertación del plan con las comunidades étnicas.
En el marco de la evaluación de la eficacia de las acciones de mejora y, en atención a los avances de gestión y evidencias suministradas, la acción de mejora presentó cumplimiento, toda vez que,  se allegó el acta mediante la cual se verificaron los criterios de priorización para la atención a comunidades indígenas y los predios priorizados para adquisición.</t>
    </r>
  </si>
  <si>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t>
    </r>
    <r>
      <rPr>
        <sz val="11"/>
        <color indexed="8"/>
        <rFont val="Arial Narrow"/>
        <family val="2"/>
      </rPr>
      <t xml:space="preserve">
(...)</t>
    </r>
  </si>
  <si>
    <t>Gestión Financiera</t>
  </si>
  <si>
    <t>Gestión del Talento Humano</t>
  </si>
  <si>
    <t>Seguridad Jurídica sobre la Titularidad de la Tierra y los Territorios</t>
  </si>
  <si>
    <t>Se realizó la difusión de la Circular de Plan de Acción 2021, mediante correo electrrónico dirigido a los Directores y Jefes de Oficina.
Se adjuntan copias de la Circular y del Correo electrónico.</t>
  </si>
  <si>
    <t>Actividad reformulada con corte al III Trimestre de 2020.</t>
  </si>
  <si>
    <r>
      <rPr>
        <b/>
        <sz val="11"/>
        <color theme="1"/>
        <rFont val="Arial Narrow"/>
        <family val="2"/>
      </rPr>
      <t>22/01/2021.</t>
    </r>
    <r>
      <rPr>
        <sz val="11"/>
        <color theme="1"/>
        <rFont val="Arial Narrow"/>
        <family val="2"/>
      </rPr>
      <t xml:space="preserve">  La Dirección de Asuntos Étnicos suministró el documento "INFORME DE AVANCE DEPURACIÓN BASE DE DATOS DE PREDIOS DEL FONDO DE TIERRAS ENTREGADOS A COMUNIDADES ÉTNICAS" de fecha noviembre 2020,  el cual contiene las gestiones adelantadas a los  predios que han sido entregados materialmente a las comunidades étnicas para la formalización de sus territorios la Dirección de Asuntos Étnicos se encuentra en proceso de identificar los predios y las comunidades que los están ocupando, en su gran mayoría estos predios fueron entregados en vigencia del INCORA y del INCODER.  El documento en mención enuncia que, en el Fondo de Tierras reposan 466 registros de predios distribuidos en 25 departamentos de Colombia, distribuidos según la titularidad en la Superintendencia de Notariado y Registro, así: INCORA 1, INCODER 24, ANT 437 y Sin identificar 4.  De los 466 registros se logró asociar cédula catastral 431 y espacializar información geográfica 364,  l a información que falta por espacializar se debe a que no reposa en la base de datos geográficos del Instituto Geográfico Agustín Codazzi. Los predios no identificados son porque en el VUR no se encontró cédula catastral ni coordenadas y en el aplicativo de trámites y servicios del IGAC, no se puede asociar la matricula inmobiliaria a ningún número predial.  De los 466 registros del Fondo, se asociaron 280 predios a comunidades étnicas correspondiente al 61%.  Se revisó la información de los expedientes digitales subidos a la plataforma Orfeo.  136 predios se relacionaron espacialmente a comunidades étnicas.   Dentro del Fondo se encuentra 1 predio por disputa de comunidades étnicas.  Al revisar la Matriz del Fondo, se identificó 19 predios que hacen parte de actos administrativos y a la fecha no se han registrado en la SNR.
En el marco de la evaluación de la eficacia de las acciones de mejora y, en atención a los avances de gestión y evidencias allegadas, la acción presentó incumplimiento, toda vez que, no se observó la revisión del 30%  correspondiente a 158 predios.  
</t>
    </r>
    <r>
      <rPr>
        <b/>
        <sz val="11"/>
        <color theme="1"/>
        <rFont val="Arial Narrow"/>
        <family val="2"/>
      </rPr>
      <t xml:space="preserve">28/01/2021. </t>
    </r>
    <r>
      <rPr>
        <sz val="11"/>
        <color theme="1"/>
        <rFont val="Arial Narrow"/>
        <family val="2"/>
      </rPr>
      <t xml:space="preserve"> La Dirección de Asunto Étnicos en la fase preliminar suministró, mediante correo electrónico del 27/01/2021, la base de datos "Fondo de Tierras - Comunidades Identificadas" la cual contiene un total de 280 predios, de los cuales 245 son para comunidades indígenas y 35 para comunidades negras.
En atención a las evidencias aportadas en la fase preliminar, así como, lo enunciado en el informe allegado, a saber, "De los 466 registros del Fondo, se asociaron 280 predios a comunidades étnicas correspondiente al 61%", se evidencia la ejecución de la acción de mejora.</t>
    </r>
  </si>
  <si>
    <r>
      <rPr>
        <b/>
        <sz val="11"/>
        <color theme="1"/>
        <rFont val="Arial Narrow"/>
        <family val="2"/>
      </rPr>
      <t xml:space="preserve">06/01/2021. </t>
    </r>
    <r>
      <rPr>
        <sz val="11"/>
        <color theme="1"/>
        <rFont val="Arial Narrow"/>
        <family val="2"/>
      </rPr>
      <t xml:space="preserve"> La Dirección de Asuntos Étnicos suministró el Acta 01 de la sesión 5 del 11/12/2020 de la Comisión Nacional de Territorios Indígenas - CNTI, en la cual los delegados indígenas y de gobierno nacional definieron aspectos sobre las Rutas de cumplimiento de los acuerdos del protocolo conjunto para inscribir el total de los actos administrativos no registrado que formalizan y protegen territorios indígenas, el mecanismo de verificación de inscripción de los actos administrativos, el seguimiento al plan de choque, el plan de atención, plan de acción y proyecto de inversión 2021. La enunciada acta contiene acuerdos y/o compromisos, tales como, que se aprueba el número de 533 solicitudes contentivas del Plan de Atención 2021.  No obstante,  el acta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En el marco de la evaluación de la eficacia de las acciones de mejora y, en atención a los avances de gestión y evidencias suministradas, la acción de mejora presentó incumplimiento, toda vez que,  el acta suministrada no evidencia la concertación de los criterios de priorización con la CNTI.
</t>
    </r>
    <r>
      <rPr>
        <b/>
        <sz val="11"/>
        <color theme="1"/>
        <rFont val="Arial Narrow"/>
        <family val="2"/>
      </rPr>
      <t xml:space="preserve">
28/01/2020.</t>
    </r>
    <r>
      <rPr>
        <sz val="11"/>
        <color theme="1"/>
        <rFont val="Arial Narrow"/>
        <family val="2"/>
      </rPr>
      <t xml:space="preserve">  La Dirección de Asuntos Étnicos, en la fase preliminar informó que,  presentó ante la CNTI los criterios de priorización que  viene aplicando para la conformación del Plan de Atención a comunidades étnicas, ante lo cual, los comisionados de los pueblos indígenas deciden posponer la toma de decisión frente a los criterios de priorización; no queriendo decir esto, que fueron negados para la aplicación de los procesos de formalización que adelanta la Dirección. Se anexa presentación ante la CNTI.
Es importante resaltar que la Dirección de Asuntos Étnicos determinó el Instructivo para los  CRITERIOS PARA LA PRIORIZACIÓN DE LOS PROCEDIMIENTOS DEL PLAN DE ATENCIÓN Y METAS DE LOS PROYECTOS DE INVERSIÓN DE LA DIRECCIÓN ASUNTOS ÉTNICOS DEST-I-002 del 26 de octubre aprobado en el Sistema Integrado de Gestión en el cual se observan los criterios para la conformación del Plan de Atención. 
Por lo anterior, solicito se revise el cierre del hallazgo, toda vez, que la Dirección cumplió con presentar ante la CNTI los criterios de priorización, esto por cuanto, la aprobación o no del mismo depende de una decisión autónoma de las autoridades que representan a los pueblos indígenas. En este sentido, se demuestra que la Dirección viene desarrollando las acciones necesarias para la formalización de los criterios y la concertación de los programas anuales a ejecutar.
La Oficina de Control Interno en cumplimiento de la Circular 15 del 30/09/2020 emitida por la Contraloría General de la República, en cuanto al deber  de verificar las acciones que a su juicio hayan subsanado las deficiencias que fueron observadas por parte de la CGR, así como, las acciones de mejora en las cuales se haya determinado que las causas del hallazgo han desaparecido, se permite indicar los siguiente:
La causa raíz identificada para el presente hallazgo fue "Inexistencia de documento soporte correspondiente a la formalización de criterios de: Priorización y concertación con la CNTI",  a partir de la cual se estableció la actividad "Concertar con la CNTI los criterios de priorización y socializar el plan de atención, durante la primera sesión de la vigencia 2020" con la unidad de medida " Acta de definición de criterios y concertación entre ANT y la CNTI",  para lo cual se aportó el Acta de acuerdo de la sesión V de la CNTI  celebrada el 11/12/2020 y en la cual se enuncia en su numeral 9 que,  "los pueblos y organizaciones indígenas de la CNTI deciden que, por ahora, no se hará concertación de los criterios de priorización en el marco de este espacio, y solicitan que se apliquen los que ya están contenidos en las normas y se cumplan los compromisos que se tienen con las instancias regionales y nacionales de dialogo y concertación".  
Respecto al documento DEST-I-002, este indica que,  los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Sin embargo, no se enuncia los contenido en la normatividad vigente aplicable, así mismo, no se han allegado soportes relacionados con los compromisos que se tienen con las se tienen con las instancias regionales y nacionales de dialogo y concertación.
Descrito lo anterior, esta Jefatura comprende que la concertación de los criterios de priorización no dependen de una decisión autónoma y del resorte de la Agencia, por tanto sugiere que se evalué la acción de mejora establecida a fin de ajustarla a las competencias de la Agencia garantizando el tratamiento de lo observado por la CGR en el hallazgo origen.
En concordancia con lo expuesto, esta Jefatura mantiene el estado de la acción de acuerdo a lo inicialmente comunicado.
</t>
    </r>
  </si>
  <si>
    <r>
      <rPr>
        <b/>
        <sz val="11"/>
        <color theme="1"/>
        <rFont val="Arial Narrow"/>
        <family val="2"/>
      </rPr>
      <t xml:space="preserve">22/01/2021.  </t>
    </r>
    <r>
      <rPr>
        <sz val="11"/>
        <color theme="1"/>
        <rFont val="Arial Narrow"/>
        <family val="2"/>
      </rPr>
      <t xml:space="preserve">La Dirección de Asuntos Étnicos informó que, antes del 29/01/2021 se allegaran todos los informes realizados.
En el marco de la evaluación de la eficacia de las acciones de mejora y, en atención a los avances de gestión y evidencias allegadas, la acción presentó incumplimiento, toda vez que, no se observó la verificación mensual de las ofertas recibidas en el período a fin de garantizar que han sido valoradas y dado curso de acuerdo con el procedimiento.
</t>
    </r>
    <r>
      <rPr>
        <b/>
        <sz val="11"/>
        <color theme="1"/>
        <rFont val="Arial Narrow"/>
        <family val="2"/>
      </rPr>
      <t xml:space="preserve">28/01/2021.  </t>
    </r>
    <r>
      <rPr>
        <sz val="11"/>
        <color theme="1"/>
        <rFont val="Arial Narrow"/>
        <family val="2"/>
      </rPr>
      <t>En cuanto a la verificación de las evidencias suministradas, esta no es posible llevarla a cabo, toda vez que, la fase preliminar está diseñada para observar sobre la verificación realizada a las evidencias y avances de gestión aportados en la fase de trabajo de campo.  Para el caso en particular, se allegaron las evidencias el 27/01/2021, que desafortunadamente dado al volumen actividades a ejecutar por esta Jefatura, así como, a la fecha límite de comunicación del informe final, a saber, 29/01/2021, no es posible realizar su análisis en la fase preliminar a fin de establecer su ejecución.
Es preciso señalar que, esta Jefatura realiza un análisis acucioso de cada documento que es suministrado, a fin garantizar la efectividad de las acciones de mejora en posteriores ejercicios de evaluación, por tanto, acudimos a su comprensión en atención a la premura con la cual se suministraron las evidencias de la presente acción.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t>
    </r>
  </si>
  <si>
    <r>
      <t xml:space="preserve">La Contraloría General de la República en el marco de la Auditoría de cumplimiento artículada al proyecto de ordenamiento social de la propiedad rural  vigencia 2019 a junio de 2020, concluyó lo siguiente:
(...) </t>
    </r>
    <r>
      <rPr>
        <i/>
        <sz val="11"/>
        <color theme="1"/>
        <rFont val="Arial Narrow"/>
        <family val="2"/>
      </rPr>
      <t xml:space="preserve">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t>
    </r>
    <r>
      <rPr>
        <sz val="11"/>
        <color theme="1"/>
        <rFont val="Arial Narrow"/>
        <family val="2"/>
      </rPr>
      <t xml:space="preserve">  (...)</t>
    </r>
  </si>
  <si>
    <r>
      <t>La Contraloría General de la República en el marco de la Auditoría de cumplimiento artículada al proyecto de ordenamiento social de la propiedad rural  vigencia 2019 a junio de 2020, concluyó lo siguiente:
(...)</t>
    </r>
    <r>
      <rPr>
        <i/>
        <sz val="11"/>
        <color theme="1"/>
        <rFont val="Arial Narrow"/>
        <family val="2"/>
      </rPr>
      <t xml:space="preserve"> Con el propósito de subsanar el hallazgo en mención, a través de su plan de mejoramiento presentado ante la Contraloría General de la República por medio del aplicativo SIRECI en el segundo semestre del 2019 y primer semestre del 2020 el 22/01/2020 y 22/07/2020, respectivamente, la ANT estableció 3 acciones de mejora identificadas con los códigos AME-367, 368, y 369. 
Las acciones de mejora que consistieron en: Realizar el análisis de la apropiación presupuestal para el año 2019, para determinar ajustes necesarios en el diseño y estructuración de los proyectos de inversión y apropiación general de la ANT para el año 2020; realizar un análisis de la apropiación presupuestal del 2019 para determinar ajustes necesarios en el diseño y la estructuración de los proyectos de inversión y apropiación general de la ANT para el año 2020 y, la creación de un Comité de implementación operativa y financiera del Decreto Ley 902 de 2017 en la ANT. 
Al realizar la evaluación de las acciones de mejora propuestas para el hallazgo 2.5.1, la CGR evidenció que estas no son eficaces, y que a pesar de que las acciones de mejora 367 y 368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el cual no es suficiente para evidenciar lo acordado en la mesa de trabajo; actividad  que tendría que estar en coordinación con los Ministerios de Agricultura y Desarrollo Rural y el Ministerio de Hacienda y Crédito Público en cuanto a operatividad contable y presupuestal. Similar situación sucede con la acción AME 368. </t>
    </r>
    <r>
      <rPr>
        <sz val="11"/>
        <color theme="1"/>
        <rFont val="Arial Narrow"/>
        <family val="2"/>
      </rPr>
      <t xml:space="preserve"> (...)</t>
    </r>
  </si>
  <si>
    <r>
      <t xml:space="preserve">La Contraloría General de la República en el marco de la Auditoría de cumplimiento artículada al proyecto de ordenamiento social de la propiedad rural  vigencia 2019 a junio de 2020, concluyó lo siguiente:
(…)  </t>
    </r>
    <r>
      <rPr>
        <i/>
        <sz val="11"/>
        <color theme="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t>
    </r>
    <r>
      <rPr>
        <sz val="11"/>
        <color theme="1"/>
        <rFont val="Arial Narrow"/>
        <family val="2"/>
      </rPr>
      <t xml:space="preserve">  (...)</t>
    </r>
  </si>
  <si>
    <t>21/01/2021.  La Subdirección de Acceso a Tierras por Zonas Focalizadas suministró la siguiente información:
PREDIO SANTA INÉS.  Se observaron los siguientes actos  administrativos de revocatoria:
Resolución 9027 del 23/09/2020 Cándida Rodríguez Orozco, 20204101215501 del 19/11/2020 ORIP
Resolución 9028 del 23/09/2020  Edith Pacheco Vega, 20204101235701 del 20/11/2020 ORIP
Resolución 9029 del 23/09/2020 Ricardo Sandoval, 20204101235971 del 20/11/2020 ORIP
Resolución 9030 del 23/09/2020 Cecilia Solano, 20204101235481 del 20/11/20220 ORIP
Resolución 9031 del 2309/2020 Olga Patricia Solano, 20204101235951 del 20/11/2020 ORIP
Resolución 9032 del 23/09/2020 Ángel María Mantilla, 20204101213621 del 18/11/2020 ORIP
Resolución 9033 del 23/09/2020 Olga Rodríguez, 20204101235901 del 20/11/2020 ORIP
Resolución 9034 del 23/09/2020 Ana Stella Carrillo,  20204101212241 del 18/11/2020 ORIP
Resolución 9035 del 23/09/2020 Arnulfo Pabón, 20204101213811  del 18/11/2020 ORIP
Resolución 9036 del 23/09/2020 Diosenel Márquez, 20204101235551 del 20/11/2020 ORIP
Resolución 9037 del 23/09/2020 Gregorio Contreras, 20204101235811 del 20/11/2020 ORIP
Resolución 9038 del 23/09/2020 Israel Velásquez, 20204101235751 del 20/11/2020 ORIP
Resolución 9039 del 23/09/2020 Gilberto Bernal, 20204101235611 del 20/11/2020 ORIP
Resolución 9040 del 23/09/2020 Yecit Gómez, 20204101236001 del 20/11/2020 ORIP
Resolución 9041 del 23/09/2020 Luis Evelio Vergel, 20204101245031 del 23/11/2020 ORIP
No se allegó información relacionada con la resolución de revocatoria de los señores Israel Castellanos Camargo, Ismenia María Moncada Sánchez, Rosa Alicia González, Marlene Diaz Sandoval y Julio Cesar Camargo.  Así como, sus respectivas comunicaciones a la ORIP. 
27/01/2021.  En el marco de la fase preliminar se allegaron los siguientes actos administrativos de revocatoria:
PREDIO SAN INÉS:
Resolución 22977 del 12/11/2020 Ismenia María Moncada Sánchez, 20214100053321 del 25/01/2020 ORIP
Resolución 18757 del 23/10/2020  Israel Castellanos Camargo, 20214100053441 del 25/01/2021 ORIP
Respeto a los 5 beneficiaros  cubiertos por la Sentencia 2019-00065, a saber, Rosa Alicia Gonzalez, Edith Pacheco Vega, Candida Rodríguez, Marlenne Diaz Sandoval y Julio Cesar Camargo, la dependencia enunció que los subsidios fueron posteriores a la auditoría (26/11/2019).  Sin embargo,  vienen adelantando las acciones a fin de realizar las correspondientes revocatorias.
Frente a lo enunciado, esta Jefatura recomienda se adelanten las gestiones que conlleven a finiquitar lo concerniente con los beneficiaros cubijados por la Sentencia 2019-00065.
En atención a las observaciones y evidencias suministradas en la fase preliminar, esta Jefatura observó la revocatoria de 15 actos administrativos pertenecientes al Predio Santa Inés enunciados en el hallazgo origen y en atención a la Sentencia  del 17/07/2017.
PREDIO LA CALERA,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así como, las respectivas comunicaciones a la ORIP.
27/01/2021. En el marco de la fase preliminar la Subdirección de Acceso a Tierras en Zonas Focalizadas indico que,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Frente a lo enunciado, se observó lo siguiente:
Resolución 9467 del 17/07/2019 Otilia Herrera de Gaviria, 20204100552341 del 19/06/2020 ORIP Armero
21/10/2020. En cuanto a las evidencias suministradas se observó lo siguiente:
PARCELA VILLA DIANA,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Resolución 477 del 31/01/2020 HUGO ALBERTO GARCÍAS SIERRA, la cual fue notificada a la ORIP de Maicao mediante comunicación 20204100992971 del 02/10/2020, para su correspondiente registro.
Resolución 4772 del 06/05/2019, GILBERTO NACIOANO POLO MORRÓN,  la cual fue notificada a la ORIP de Maicao mediante comunicación 20204100402081 del 04/05/2020, para su correspondiente registro.
Resolución 4773 del 06/05/2019, ÁNGEL ANTONIO TORRES TORRE,  la cual fue notificada a la ORIP de Maicao mediante comunicación 20204100402061 del 04/05/2020, para su correspondiente registro.
Resolución 4774 del 06/05/2019, 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PREDIO EL BADO, Que en atención a la acciones de tutela del 2017 y 2018 se ordenó a la Agencia reubicar a las señoras  MARÍA MENESES ROSALES y  ANA LUCIA YARPAS RIVERA y su familia, observándose lo siguiente: 
Resolución 10538 del 29/07/2019, ANA LUCIA YARPAS RIVERA, la cual fue notificada a la ORIP de La Unión mediante comunicación 20194101069831 del 12/11/2019,  para su correspondiente registro,   requerimiento que fue reiterado  a través de comunicación 20204100355631 del 15/04/2020.
Resolución 1798 del 28/11/2017, MARÍA MENESES ROSALES,   la cual fue notificada a la ORIP de La Unión mediante comunicación 20194101069831 del 12/11/2019,  para su correspondiente registro,   requerimiento que fue reiterado  a través de comunicación 20204100355631 del 15/04/2020.
En el marco de la evaluación de la eficacia de las acciones de mejora y, en atención a los avances de gestión y evidencias suministradas, la acción de mejora presentó incumplimiento, toda vez que, no se evidencio el total de resoluciones de revocatorias pertenecientes a los predios de Santa Inés y  La Calera, así como, las respectivas comunicaciones a la ORIP.
27/01/2021.   La Subdirección de Acceso a Tierras en Zonas Focalizadas indicó que, de acuerdo al hallazgo origen, la acción de mejora esta relacionada de manera exclusiva a las evidencias relacionadas en ese momento por la Contraloría las cuales describimos a continuación y que, según las acciones de mejora, ya se encuentran cumplidas  No. Resolución Adjudicación SIRA Predio 9492, 9505, 9507, 9490, 9506, 9493, 9504, 9494, 9500, 9502, 9503, 9495, 9488, 9491, 9489 de 2018 Santa Inés – Vereda el Tambo Quemao – Municipio de Rionegro Departamento de Santander
Los subsidios relacionados en la tabla No.2, corresponde a los siguientes beneficiarios:
1. Resolución 9492 de 2018 Adjudicó SIRA a la señora Olga del Carmen Rodríguez Sepúlveda
2. Resolución 9505 de 2018 Adjudicó SIRA a la señora Cecilia Solano 
3. Resolución 9507 de 2018 Adjudicó SIRA a los señores Gilberto Bernal Herrera y Hortensia Monroy
4. Resolución 9490 de 2018 Adjudicó SIRA a los señores José Gregorio Contreras y Melba Chaparro Niño
5. Resolución 9506 de 2018 Adjudicó SIRA a los señores Diosenel Márquez Mora y Graciela Mandón Niño
6. Resolución 9493 de 2018 Adjudicó SIRA al señor Ricardo Sandoval  
7. Resolución 9504 de 2018 Adjudicó SIRA a los señores Arnulfo Pabón Pérez y Amilde Villamizar Cáceres
8. Resolución 9494 de 2018 Adjudicó SIRA a los señores Yecit Gómez Álvarez y Nori Carmenza Mora Contreras
9. Resolución 9500 de 2018 Adjudicó SIRA a la señora Ismenia María Moncada
10. Resolución 9502 de 2018 Adjudicó SIRA a los señores Ángel María Mantilla y Patricia Martínez Vergara
11. Resolución 9503 de 2018 Adjudicó SIRA a la señora Ana Stella Carrillo
12. Resolución 9495 de 2018 Adjudicó SIRA a la señora Olga Patricia Alvarado Solano
13. Resolución 9488 de 2018 Adjudicó SIRA a los señores Israel Castellanos Camargo y Rosa Mayorga Pinto
14. Resolución 9491 de 2018 Adjudicó SIRA a los señores Luis Evelio Vergel Rojas y Claudia Balaguera Ayala
15. Resolución 9489 de 2018 Adjudicó SIRA a los señores Israel Velasquez Gutiérrez y Nubia Margarita Vergara
Es decir, la CGR en su momento evidenció una situación frente el trámite de adjudicación de 15 subsidios SIRA otorgados en el año 2018 en los cuales no se había adelantado el correspondiente trámite de revocatoria del subsidio anterior y no de 20 subsidio SIRA como ahora se informa en la observación de la acción de mejora AME-265, por lo cual, la observación no es procedente frente a los señores: Rosa Alicia González, Marlene Diaz Sandoval y Julio Cesar Camargo, beneficiarios que recibieron el subido SIRA solo hasta el mes de noviembre de 2019 y sobre quienes no recae la acción de mejora, dado que el informe se realizó en junio de 2019, para subsidios SIRA otorgados en el año 2018.
Los trámites que se adelanten sobre otros beneficiarios de SIRA procedentes del mismo predio “Santa Inés” de Rionegro, Santander, se encuentra dentro de los términos del correspondiente trámite y no deben ser tenidos en cuenta como unidad de medida en la presente acción de mejora, teniendo en cuenta que el Hallazgo No.6 solo relaciona el trámite de revocatoria frente a 15 beneficiarios de subsidio SIRA 2018 provenientes del predio “Santa Inés”.
Esta observación únicamente es procedente frente a los señores Israel Castellanos Camargo, Ismenia María Moncada Sánchez, sobre quienes se realizó la notificación del acto administrativo de revocatoria el 17 de diciembre de 2020, remitiendo a la ORIP el acto administrativo de revocatoria para su registro mediante los radicados 20214100053441 y 20214100053321. Documentos que remitidos con la presente comunicación.
Es de aclarar que, en todo caso, frente a los demás beneficiarios de subsidio SIRA del año 2019 se han adelantado los trámites de revocatoria del subsidio anterior y su registro en el folio de matrícula.
Ahora bien, en relación al predio “La Calera” sobre la observación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27/01/2021.  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</si>
  <si>
    <r>
      <rPr>
        <b/>
        <sz val="11"/>
        <color theme="1"/>
        <rFont val="Arial Narrow"/>
        <family val="2"/>
      </rPr>
      <t xml:space="preserve">21/01/2021.  </t>
    </r>
    <r>
      <rPr>
        <sz val="11"/>
        <color theme="1"/>
        <rFont val="Arial Narrow"/>
        <family val="2"/>
      </rPr>
      <t>La Subdirección de Acceso a Tierras en Zonas Focalizas suministró los seguimientos memorando mediante los cuales remitió los actos administrativos a la SATN para que se inicie el proceso de recuperación material del predio, así:</t>
    </r>
    <r>
      <rPr>
        <b/>
        <sz val="11"/>
        <color theme="1"/>
        <rFont val="Arial Narrow"/>
        <family val="2"/>
      </rPr>
      <t xml:space="preserve">
Predio Santa Inés,</t>
    </r>
    <r>
      <rPr>
        <sz val="11"/>
        <color theme="1"/>
        <rFont val="Arial Narrow"/>
        <family val="2"/>
      </rPr>
      <t xml:space="preserve"> se observó el memorando 20204100281723 del 24/11/2020 mediante el cual comunicó las siguientes 13 Resoluciones 9036, 9030, 9039, 9029, 9040, 9035, 9038, 9041, 9037, 9034, 9032, 9031 y 9033.  Sin embargo, no se observó la comunicación de las Resoluciones 22977 y 18757.
</t>
    </r>
    <r>
      <rPr>
        <b/>
        <sz val="11"/>
        <color theme="1"/>
        <rFont val="Arial Narrow"/>
        <family val="2"/>
      </rPr>
      <t>Predio La Calera</t>
    </r>
    <r>
      <rPr>
        <sz val="11"/>
        <color theme="1"/>
        <rFont val="Arial Narrow"/>
        <family val="2"/>
      </rPr>
      <t xml:space="preserve">, no se allegó memorando de comunicación de la Resolución 9467.
</t>
    </r>
    <r>
      <rPr>
        <b/>
        <sz val="11"/>
        <color theme="1"/>
        <rFont val="Arial Narrow"/>
        <family val="2"/>
      </rPr>
      <t xml:space="preserve">
28/01/2021.  </t>
    </r>
    <r>
      <rPr>
        <sz val="11"/>
        <color theme="1"/>
        <rFont val="Arial Narrow"/>
        <family val="2"/>
      </rPr>
      <t xml:space="preserve">La Subdirección de Acceso a Tierras en Zonas Focalizadas mediante correo electrónico allegó los siguiente memorando de comunicación a la SATN para que se inicie el proceso de recuperación material del predio, así:
</t>
    </r>
    <r>
      <rPr>
        <b/>
        <sz val="11"/>
        <color theme="1"/>
        <rFont val="Arial Narrow"/>
        <family val="2"/>
      </rPr>
      <t xml:space="preserve">Predio Santa Inés, </t>
    </r>
    <r>
      <rPr>
        <sz val="11"/>
        <color theme="1"/>
        <rFont val="Arial Narrow"/>
        <family val="2"/>
      </rPr>
      <t xml:space="preserve">se observó memorando 20214100006963 del 26/01/2021, mediante el cual se remitió la Res 22977 Ismenia Moncada y  Res 18757 Ismael Castellanos.
</t>
    </r>
    <r>
      <rPr>
        <b/>
        <sz val="11"/>
        <color theme="1"/>
        <rFont val="Arial Narrow"/>
        <family val="2"/>
      </rPr>
      <t xml:space="preserve">Predio La Calera, </t>
    </r>
    <r>
      <rPr>
        <sz val="11"/>
        <color theme="1"/>
        <rFont val="Arial Narrow"/>
        <family val="2"/>
      </rPr>
      <t xml:space="preserve">se observó memorando 20204100224113 del 05/10/2020, mediante el cual se remitió la Res 9467 Otilia Herrera.
</t>
    </r>
    <r>
      <rPr>
        <b/>
        <sz val="11"/>
        <color theme="1"/>
        <rFont val="Arial Narrow"/>
        <family val="2"/>
      </rPr>
      <t xml:space="preserve">21/10/2020. </t>
    </r>
    <r>
      <rPr>
        <sz val="11"/>
        <color theme="1"/>
        <rFont val="Arial Narrow"/>
        <family val="2"/>
      </rPr>
      <t xml:space="preserve">En concordancia con los avances evidenciados por la Oficina de Control Interno en la AME-265, a continuación se relacionan los memorando de traslado observados: 
</t>
    </r>
    <r>
      <rPr>
        <b/>
        <sz val="11"/>
        <color theme="1"/>
        <rFont val="Arial Narrow"/>
        <family val="2"/>
      </rPr>
      <t>Predio Villa Diana</t>
    </r>
    <r>
      <rPr>
        <sz val="11"/>
        <color theme="1"/>
        <rFont val="Arial Narrow"/>
        <family val="2"/>
      </rPr>
      <t xml:space="preserve">,  se observó el memorando 20204100128003 del 26/06/2020 mediante el cual se dio traslado de las Resoluciones 4772, 4772 y 4774 de 2019. Sin embargo, no se allegó soportes relacionados con el traslado por competencia de la Resolución 477 del 31/01/2020 HUGO ALBERTO GARCÍAS SIERRA.
</t>
    </r>
    <r>
      <rPr>
        <b/>
        <sz val="11"/>
        <color theme="1"/>
        <rFont val="Arial Narrow"/>
        <family val="2"/>
      </rPr>
      <t>Predio El Bado</t>
    </r>
    <r>
      <rPr>
        <sz val="11"/>
        <color theme="1"/>
        <rFont val="Arial Narrow"/>
        <family val="2"/>
      </rPr>
      <t xml:space="preserve">,  se observó el memorando 20204100128183 del 26/06/2020 mediante el cual se dio traslado de la Resolución 10538 del 29/07/2019, ANA LUCIA YARPAS RIVERA y  la Resolución 1798 del 28/11/2017, MARÍA MENESES ROSALES.
En el marco de la evaluación de la eficacia de las acciones de mejora y, en atención a los avances de gestión y evidencias suministradas,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
</t>
    </r>
    <r>
      <rPr>
        <b/>
        <sz val="11"/>
        <color theme="1"/>
        <rFont val="Arial Narrow"/>
        <family val="2"/>
      </rPr>
      <t xml:space="preserve">27/01/2021. </t>
    </r>
    <r>
      <rPr>
        <sz val="11"/>
        <color theme="1"/>
        <rFont val="Arial Narrow"/>
        <family val="2"/>
      </rPr>
      <t xml:space="preserve"> La Subdirección de Acceso a Tierras en Zonas Focalizadas allegó las siguientes observaciones en el marco de la fase preliminar, a saber, en cuanto a  la observación respeto  al predio La Calera  por parte de Control Interno  “para el presente predio no se evidenciaron las resoluciones de revocatoria de los señores María Elizabeth Ruíz Jiménez, Octavio Guevara Peña y Álvaro García Navarro, de acuerdo a lo establecido en  la sentencia del 08/05/2009 emitida por el Tribunal Superior de Distrito Judicial sala civil - familia de decisión.” Sobre esta observación, se tiene que en la tabla No.02 del informe de la CGR de junio de 2019 se identificó una situación frente al siguiente subsidio: 
No. Resolución Adjudicación SIRA Predio 9254 de 2018 La Esperanza y Normandía o la Calera
De acuerdo con la observación, para el subsidio SIRA otorgado en el 2018 a una familia provenientes del predio “la Calera” se adelantó el trámite correspondiente de revocatoria mediante la Resolución No 9467 del 17 de julio de 2019, remitiendo comunicaciones a la ORIP y a la SATN mediante los radicados No. 20204100401261, 20204100552341, 20204100804421 y 20204100962971, con lo cual, se evidencia el cumplimiento de la acción de mejora respecto a este subsidio SIRA y el trámite de revocatoria del subsidio anterior.
La observación únicamente procede frente al trámite de la Resolución No.9254 de 2018 a través de la cual se reconoció un subsidio SIRA a favor de la señora OTILIA HERRERA DE GAVIRIA, quien al adjudicarse el subsidio SIRA generaba la necesidad de adelantarse la revocatoria del subsidio anterior, ante la incompatibilidad de dos subsidios en una misma persona, sin embargo  frente a los señores María Elizabeth Ruíz Jiménez, Octavio Guevara Peña y Álvaro García Navarro, no procede trámite alguno de revocatoria en los términos del hallazgo No.6 que da origen a la acción de mejora AME-265 y AME-266, toda vez que estos beneficiarios pese a ser parte de la acción de tutela que ordenó la reubicación de las familias adjudicatarias del predio “La Calera”, a la fecha no cuenta con doble beneficio, pues no han sido adjudicatarios de un subsidio posterior a la adjudicación del predio, por lo cual, no procede trámite de revocatoria.
En ese sentido, el total de revocatorias y remisiones de comunicaciones a la ORIP, relacionadas a la acción de mejora AME-265 y AME-266 del hallazgo No.6 del Informe Auditoria Financiera de la Contraloría General de la República de Junio de 2019, por la adjudicación de subsidios SIRA año 2018 se encuentra cumplido.
</t>
    </r>
    <r>
      <rPr>
        <b/>
        <sz val="11"/>
        <color theme="1"/>
        <rFont val="Arial Narrow"/>
        <family val="2"/>
      </rPr>
      <t xml:space="preserve">28/01/2021. </t>
    </r>
    <r>
      <rPr>
        <sz val="11"/>
        <color theme="1"/>
        <rFont val="Arial Narrow"/>
        <family val="2"/>
      </rPr>
      <t xml:space="preserve"> La Subdirección de Acceso a Tierras en Zonas Focalizadas mediante correo electrónico allegó los siguiente memorando de comunicación a la SATN así:
</t>
    </r>
    <r>
      <rPr>
        <b/>
        <sz val="11"/>
        <color theme="1"/>
        <rFont val="Arial Narrow"/>
        <family val="2"/>
      </rPr>
      <t>Memorando 20214100006963 del 26/01/2021,</t>
    </r>
    <r>
      <rPr>
        <sz val="11"/>
        <color theme="1"/>
        <rFont val="Arial Narrow"/>
        <family val="2"/>
      </rPr>
      <t xml:space="preserve"> mediante el cual se remitió la Res 22977 Ismenia Moncada y  Res 18757 Ismael Castellanos, pertenecientes al Predio Santa Inés.
</t>
    </r>
    <r>
      <rPr>
        <b/>
        <sz val="11"/>
        <color theme="1"/>
        <rFont val="Arial Narrow"/>
        <family val="2"/>
      </rPr>
      <t>Memorando 20204100224113 del 05/10/2020</t>
    </r>
    <r>
      <rPr>
        <sz val="11"/>
        <color theme="1"/>
        <rFont val="Arial Narrow"/>
        <family val="2"/>
      </rPr>
      <t>, mediante el cual se remitió la Res 9467 Otilia Herrera del Predio La Calera.</t>
    </r>
  </si>
  <si>
    <r>
      <t xml:space="preserve">19/01/2021.   </t>
    </r>
    <r>
      <rPr>
        <sz val="11"/>
        <color theme="1"/>
        <rFont val="Arial Narrow"/>
        <family val="2"/>
      </rPr>
      <t xml:space="preserve">La Secretaría General allegó documento "RESULTADO DE PRUEBAS REALIZADAS PARA LAS SIGUIENTES FUNCIONALIDADES", el cual se relaciona el correo de notificación de cuentas de cobro que será remitido a los contratistas a partir del mes de diciembre, relacionando los periodos pendientes.  Así mismo,  contiene la notificación para Supervisores el cual relaciona los contratistas que a la fecha no han presentado el informe de actividades para la radicación y pago de cuentas.  Por otra parte, indica la nueva funcionalidad "Certificaciones Contractuales",  que permite descargar el certificado contractual de cada uno de los contratos ejecutados en la entidad y la cual saldrá a producción a partir del mes de diciembre. Finalmente, se indica que en la nueva versión de Klic 2.0.2020, el informe definitivo firmado digitalmente por el supervisor las evidencias cargadas por el contratista podrán ser descargadas desde el mismo pdf generado. 
Por otra parte, se suministraron 14 memorandos de asunto "seguimiento a la ejecución presupuestal", en los cuales se informa a los supervisores los saldos por utilizar de contratos de prestación de servició en ejecución o que en algunos casos ya están terminados o liquidados y no hacen el cobro respectivo de sus honorarios. A continuación se relaciona lo enunciado:
Radicado 20206200287643 del 27/11/2020 dirigido a la Dirección de Acceso a Tierras.
Radicado 20206200287473 del 27/11/2020 dirigido a la SUBDIRECCION DE ADMINISTRACION DE TIERRAS DE LA NACIÓN.
Radicado 20206200287823 del 27/11/2020 dirigido a la Coordinación del grupo para la gestión contractual.
Radicado 20206200287793 del 27/11/2020 dirigido a la  DIRECCION DE GESTION JURIDICA DE TIERRAS.
Radicado 20206200287703 del 27/11/2020 dirigido a la OFICINA JURIDICA.
Radicado 20206200287563 del 27/11/2020 dirigido a la DIRECCIÓN DE ORDENAMIENTO SOCIAL DE LA PROPIEDAD.
Radicado 20206200287863 del 27/11/2020 dirigido a la OFICINA DE PLANEACION.
Radicado 20206200287583 del 27/11/2020 dirigido a la SUBDIRECCIÓN DE PLANEACION OPERATIVA.
Radicado 20206200287453 del 27/11/2020 dirigido a la SUBDIRECCION DE SEGURIDAD JURIDICA.
Radicado 20206200287503 del 27/11/2020 dirigido a la SUBDIRECCIÓN DE SISTEMAS DE INFORMACIÓN.
Radicado 20206200287683 del 27/11/2020 dirigido a la SUBDIRECCIÓN DE ASUNTOS ETNICOS.
Radicado 20206200287803 del 27/11/2020 dirigido a la SUBDIRECCIÓN DE TALENTO HUMANO.
Radicado 20206200287853 del 27/11/2020 dirigido a la  DIRECCION GENERAL UGT OCCIDENTE.
En el marco de la evaluación de eficacia de las acciones de mejora y en atención a los avances y evidencias suministradas, la acción presentó incumplimiento, toda vez que, no se observó la elaboración de la herramienta (informe mensual de cumplimiento a la ejecución presupuestal). 
</t>
    </r>
    <r>
      <rPr>
        <b/>
        <sz val="11"/>
        <color theme="1"/>
        <rFont val="Arial Narrow"/>
        <family val="2"/>
      </rPr>
      <t xml:space="preserve">27/01/2021. </t>
    </r>
    <r>
      <rPr>
        <sz val="11"/>
        <color theme="1"/>
        <rFont val="Arial Narrow"/>
        <family val="2"/>
      </rPr>
      <t xml:space="preserve">La Subdirección Administrativa y Financiera, en la fase preliminar indicó que, en atención a la observación realizada por la Oficina de Control Interno, nos permitimos informar que la herramienta establecida para el informe mensual de seguimiento es realizado por parte de la Subdirección Administrativa Financiera, a través de la remisión de comunicaciones a los supervisores sobre los contratos de prestación de servicios que presentan saldos pendientes por cobrar o que no han efectuado la presentación de cuentas de cobro por un periodo de tiempo.
Sin embargo, de manera adicional se solicitó al equipo de Soporte Tecnológico un desarrollo al Aplicativo Klic, en donde de manera automática se envían las alertas a los contratistas y supervisores con la información del seguimiento realizado. 
Por lo tanto, consideramos importante aclarar lo siguiente: 
La herramienta informe mensual establecida en la acción de mejora, consiste en la herramienta seguimiento presupuestal como se observa en los correos enviados. 
El informe de seguimiento y/o la herramienta (alertas de Klic) fueron entregadas en el mes de noviembre y puesta en producción desde el mes de diciembre de 2020, por lo tanto consideramos que la actividad fue cumplida de acuerdo a lo programado. 
</t>
    </r>
    <r>
      <rPr>
        <b/>
        <sz val="11"/>
        <color theme="1"/>
        <rFont val="Arial Narrow"/>
        <family val="2"/>
      </rPr>
      <t xml:space="preserve">29/01/2021.  </t>
    </r>
    <r>
      <rPr>
        <sz val="11"/>
        <color theme="1"/>
        <rFont val="Arial Narrow"/>
        <family val="2"/>
      </rPr>
      <t>La Secretaría General informó que, es importante aclarar que el plan de mejoramiento contempla la elaboración de una herramienta que en su momento se denominó “Informe mensual de cumplimiento a la ejecución presupuestal o de ser posible adecuar el aplicativo KLIC”. Sin embargo, en el análisis de la construcción de la herramienta se estableció que la mejor denominación era: Seguimiento a la ejecución presupuestal “Cuentas pendientes por cobrar”. Ahora bien, esta herramienta fue diseñada en conjunto por la Subdirección Administrativa y Financiera, Equipo de Infraestructura y Soporte Tecnológico y la Secretaría General, en donde inicialmente esta herramienta consistía en los correos que enviaba la SAF (Liz.perea@agenciadetierras.gov.co) de manera manual; paralelamente se solicitó e hizo un desarrollo dentro de la aplicación Klic, en donde automáticamente el sistema revisaba cuales contratistas no habían presentado sus informes de actividades (cuentas de cobro) y el sistema remitía a los supervisores esa información para que de acuerdo a sus funciones se enviara a los contratistas la solicitud de ponerse al día con sus informes de actividad, y así evitar que al finalizar la vigencia se emitieran reservas presupuestales sin las justificaciones pertinentes como lo advirtió la Contraloría General de la República en la Auditoría Financiera. 
Esta herramienta en el aplicativo Klic fue puesta en producción en el mes de diciembre, en donde se generaron los correos electrónicos automáticos enviados desde el correo de radicación de cuentas (notificacionesPAABS@agenciadetierras.gov.co ) cumpliendo a cabalidad la actividad planteada para el hallazgo con código AME-425. Como evidencia estamos descargando los log del sistema que servirán como soporte y evidencia del cumplimiento de esta actividad. 
Respecto a lo enunciado,  se suministró el login de ejecución del Aplicativo Klic, así como,  correos electrónicos de prueba.
La acción presentó cumplimiento en atención a los avances y evidencias suministradas.</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</si>
  <si>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 xml:space="preserve">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
</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</si>
  <si>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
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</si>
  <si>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15/01/2021. </t>
    </r>
    <r>
      <rPr>
        <sz val="11"/>
        <color theme="1"/>
        <rFont val="Arial Narrow"/>
        <family val="2"/>
      </rPr>
      <t xml:space="preserve"> La Secretaría General suministró el Acta del 13/10/2020 del Comité virtual para la gestión contractual del sistema de compras públicas y la cooperación internacional, sesión en la cual se puso a consideración  de lo integrantes os pronunciamientos emitidos por Colombia Compra Eficiente y la Oficina Jurídica de la Entidad, sobre la conveniencia, legalidad y pertinencia de suscribir y/o renovar convenios de cooperación con inmunidad jurisdiccional, con el fin de que la Agencia Nacional de Tierras realice un pronunciamiento final, lo anterior en consideración al hallazgo, en el marco de la Auditoría realizada por la Contraloría General de la Republica.  Respecto a lo anterior, ningún miembro o invitado manifestó observación comentario o posición algún sobre el asunto.
En el marco de la evaluación de la eficacia de las acciones de mejora y en atención a las evidencias allegadas, la acción presentó incumplimiento, toda vez que, no se observó la presentación, al Comité, de los conceptos de  la Sala de Consulta y Servicio Civil del Consejo de Estado y el cooperante internacional.
La Oficina de Control Interno recomienda se adelanten las acciones que conlleven al cumplimiento de la acción establecida, toda vez que, esta se encontraba planificada para cierre en el periodo comprendido del 2020/01/01 al 2020/06/30.
</t>
    </r>
    <r>
      <rPr>
        <b/>
        <sz val="11"/>
        <color theme="1"/>
        <rFont val="Arial Narrow"/>
        <family val="2"/>
      </rPr>
      <t xml:space="preserve">27/01/2021.  </t>
    </r>
    <r>
      <rPr>
        <sz val="11"/>
        <color theme="1"/>
        <rFont val="Arial Narrow"/>
        <family val="2"/>
      </rPr>
      <t>La Secretaría General en la fase preliminar informó que,  el 22 de diciembre de 2020 la Secretaría General, recibe la respuesta a la solicitud elevada a través del Ministerio de Agricultura y Desarrollo Rural a la Sala de Consulta y Servicio Civil del Consejo de Estado, razón por la cual esta no es presentada al Comité de Contratación. 
En ese sentido, y de acuerdo a las recomendaciones realizadas por la Oficina de Control Interno, se realizará la presentación pertinente, lo cual se podrá evidenciar en el siguiente seguimiento al Plan de Mejoramiento Externo.</t>
    </r>
  </si>
  <si>
    <r>
      <rPr>
        <b/>
        <sz val="11"/>
        <color theme="1"/>
        <rFont val="Arial Narrow"/>
        <family val="2"/>
      </rPr>
      <t xml:space="preserve">21/01/2021.  </t>
    </r>
    <r>
      <rPr>
        <sz val="11"/>
        <color theme="1"/>
        <rFont val="Arial Narrow"/>
        <family val="2"/>
      </rPr>
      <t xml:space="preserve">La Subdirección de Acceso a Tierras en Zonas Focalizadas indicó que, de acuerdo con lo informado en el mes de octubre y las gestiones que se realizaron por parte de la Subdirección, en busca de lograr una solución tanto para los beneficiarios como para la comunidad indígena, durante el 4 trimestre del año, por parte de la Subdirección y la Dirección de Asuntos Étnicos, se realizaron acercamiento con el fin de lograr reformular las acciones de mejora elaboradas por cada dependencia y encontrar una acción de mejora en pro de solucionar   la problemática. Por lo que en el mes de  noviembre de 2020,  la Subdirección de Zonas Focalizadas , recibió una propuesta  de reformulación a las acciones de mejora   por parte de la Dirección de Asuntos Étnicos, por lo que  frente a este documento ,  la Subdirección de Zonas Focalizadas , durante el mes de diciembre  realizó  2 mesas de trabajo para analizar la propuesta, de dicho análisis por parte del grupo de trabajo establecido por la Subdirectora, se  elaboró un documento el cual  fue presentado a la  Subdirectora, con el fin de lograr llegar a un acuerdo con la Dirección de Asuntos Étnicos  y tomar la determinación de citar a una reunión con la  Oficina de Control Interno, para solicitar la reformulación.
En cuanto a lo enunciado, esta Jefatura observó los siguientes documentos:
</t>
    </r>
    <r>
      <rPr>
        <b/>
        <sz val="11"/>
        <color theme="1"/>
        <rFont val="Arial Narrow"/>
        <family val="2"/>
      </rPr>
      <t>Soportes relacionados con la citación a las mesas de trabajo</t>
    </r>
    <r>
      <rPr>
        <sz val="11"/>
        <color theme="1"/>
        <rFont val="Arial Narrow"/>
        <family val="2"/>
      </rPr>
      <t xml:space="preserve">, sin poderse establecer la fecha de realización de las actividades y los temas tratados.  
</t>
    </r>
    <r>
      <rPr>
        <b/>
        <sz val="11"/>
        <color theme="1"/>
        <rFont val="Arial Narrow"/>
        <family val="2"/>
      </rPr>
      <t>Propuesta de acción de mejora</t>
    </r>
    <r>
      <rPr>
        <sz val="11"/>
        <color theme="1"/>
        <rFont val="Arial Narrow"/>
        <family val="2"/>
      </rPr>
      <t xml:space="preserve">, además de relacionar los antecedentes del caso,  contiene las siguientes observaciones y preguntas: Verificar la vigencia de los Acuerdos 0310 del 16 de julio de 2013 y 329 de 20 de febrero de 2014. Al cambiar la estructura orgánica del INCODER a la ANT ¿Pierden vigencia o se derogan los Acuerdos y demás normatividad que reglamentaban las situaciones que desarrollaban los acuerdos antes señalados? 
En caso de requerir la implementación del proyecto productivo, por reubicación mediante compra directa ¿estaría a cargo de la ADR o de la ANT? ¿Los dineros en acreedores varios podrían trasladarse a la ADR?
El SIAT va de la mano con el RIR… ¿Cómo se desarrollaría este Subsidio para aplicar un SIAT Directo?
Caso Mediecito – Reubicación de los beneficiarios en un predio del Fondo de Tierras.
¿La mejor opción es utilizar el SIAT?
</t>
    </r>
    <r>
      <rPr>
        <b/>
        <sz val="11"/>
        <color theme="1"/>
        <rFont val="Arial Narrow"/>
        <family val="2"/>
      </rPr>
      <t>Propuestas nuevas mejoras</t>
    </r>
    <r>
      <rPr>
        <sz val="11"/>
        <color theme="1"/>
        <rFont val="Arial Narrow"/>
        <family val="2"/>
      </rPr>
      <t xml:space="preserve">, a partir del análisis realizado a la situación que originó el hallazgo se realiza un planteamiento de nuevas acciones de mejora.
Solicitud de modificación de las acciones, el cual presenta los hechos mas relevantes, el concepto de la Oficina Jurídica y modificaciones de las acciones de mejora.  Finalizando con la propuesta de modificar la acción de mejora.
</t>
    </r>
    <r>
      <rPr>
        <b/>
        <sz val="11"/>
        <color theme="1"/>
        <rFont val="Arial Narrow"/>
        <family val="2"/>
      </rPr>
      <t>Correo electrónico del 25/11/2020</t>
    </r>
    <r>
      <rPr>
        <sz val="11"/>
        <color theme="1"/>
        <rFont val="Arial Narrow"/>
        <family val="2"/>
      </rPr>
      <t xml:space="preserve">, mediante el cual se remitió a la Dirección de Asuntos Étnicos la propuesta de modificación de acción.
Correo electrónico del 04/12/2020, informativo al interior de la SATZF respecto la gestión adelantada.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las 13 familias beneficiarias no han podido ejercer el dominio del predio y la implementación del proyecto productivo presentado.
</t>
    </r>
    <r>
      <rPr>
        <b/>
        <sz val="11"/>
        <color theme="1"/>
        <rFont val="Arial Narrow"/>
        <family val="2"/>
      </rPr>
      <t xml:space="preserve">27/01/2021.  </t>
    </r>
    <r>
      <rPr>
        <sz val="11"/>
        <color theme="1"/>
        <rFont val="Arial Narrow"/>
        <family val="2"/>
      </rPr>
      <t>La Dependencia responsable de ejecución, en el marco de la fase de observaciones indicó que, a pesar que no se ha dado cumplimiento a la s fechas establecidas  para  la culminación de la acción de mejora  ,  se están adelantado las gestiones  junto con la Dirección de Asuntos Étnicos, con el fin de  efectuar  una  reunión  con la comunidad indígena  con el objeto de llegar a un acuerdo  respecto al predio que están ocupando.   Por lo anterior se espera que luego de tener el acercamiento con la comunidad indígena, se  logre realizar  el ajuste y  solicitud de  reformulación de la acción de mejora.</t>
    </r>
  </si>
  <si>
    <r>
      <rPr>
        <b/>
        <sz val="11"/>
        <color theme="1"/>
        <rFont val="Arial Narrow"/>
        <family val="2"/>
      </rPr>
      <t xml:space="preserve">21/01/2021.  </t>
    </r>
    <r>
      <rPr>
        <sz val="11"/>
        <color theme="1"/>
        <rFont val="Arial Narrow"/>
        <family val="2"/>
      </rPr>
      <t xml:space="preserve">La Subdirección de Acceso a Tierras en Zonas Focalizadas indicó que,  si bien se allegó el Informe del estado de desembolso, como lo establece la unidad de medida a  la fecha no se ha materializado el desembolso del proyecto productivo , por lo tanto no  se registra avance  al cumplimiento de la acción de mejora,  toda vez que esta depende del retorno de los beneficiarios al Predio. 
En respuesta al memorando  20201020177523 del 20/08/2020, emitido por la Oficina de Control Interno, la Dirección de Asuntos Étnicos, mediante memorando 20205000293513 del 03/12/2020, allegó los ajustes correspondientes al plan de mejoramiento planteado inicialmente para dar tratamiento al Hallazgo 29 Predio “Mediecito La Selva – Cauca”  establecido por la Contraloría General de la República en la Auditoría Financiera vigencia fiscal 2018.  Sin embargo, la Oficina de Control Interno, por medio de memorando 20201020310213 del 17/12/2020, indicó a los responsables de ejecución, la necesidad de llevar a cabo una mesa de trabajo a fin de brindar asesoría en la metodología para la formulación de acciones de mejora, así como, precisó que dicha reunión debería realizarse con anterioridad a la realización del Comité Institucional de Coordinación de Control Interno.
En el marco de la evaluación de la eficacia de las acciones de mejora y, en atención a los avances y evidencias suministrados, la acción de mejora presentó incumplimiento, toda vez que, no se observó el desembolso del proyecto productivo.  Es preciso indicar que, la presente actividad esta sujeta al cumplimiento de la AME-339.
</t>
    </r>
    <r>
      <rPr>
        <b/>
        <sz val="11"/>
        <color theme="1"/>
        <rFont val="Arial Narrow"/>
        <family val="2"/>
      </rPr>
      <t xml:space="preserve">27/01/2021. </t>
    </r>
    <r>
      <rPr>
        <sz val="11"/>
        <color theme="1"/>
        <rFont val="Arial Narrow"/>
        <family val="2"/>
      </rPr>
      <t xml:space="preserve"> La Subdirección de Zonas Focalizadas en la fase preliminar indicó que, no tiene ninguna observación;  toda vez que esta acción de mejora depende de  la reformulación de la acción de mejora 339.
</t>
    </r>
  </si>
  <si>
    <r>
      <rPr>
        <b/>
        <sz val="11"/>
        <color theme="1"/>
        <rFont val="Arial Narrow"/>
        <family val="2"/>
      </rPr>
      <t xml:space="preserve">21/01/2021. </t>
    </r>
    <r>
      <rPr>
        <sz val="11"/>
        <color theme="1"/>
        <rFont val="Arial Narrow"/>
        <family val="2"/>
      </rPr>
      <t xml:space="preserve"> Se observaron los actos administrativos 2340 de 19/03/2020 y 5918 del 17/06/2020.
En el marco de la evaluación de la eficacia de las acciones de mejora y,  en atención a los avances de gestión reportados y evidencias allegadas, la acción de mejora presentó incumplimiento, toda vez que, se observaron 105 de los 200 actos administrativos expedidos de adjudicación de baldíos a personas naturales en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</si>
  <si>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avanza en las gestiones requeridas en el marco del procedimiento para finalizar los procesos de adjudicación de baldíos a EDP según la meta establecida por lo tanto se anexa estado de informe de adjudicación.  No obstante, la gestión reportada no fue documentada.
En el marco de la evaluación de la eficacia de las acciones de mejora y  en atención a los avances de gestión reportados y a las evidencias allegadas, la acción de mejora presentó incumplimiento, toda vez que, se observaron 6 de los 40 actos administrativos registrados.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</si>
  <si>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lo enunciado, se observó la Resolución 1080 de 25/11/2020, por la cual se modifica el artículo primero del Acuerdo 018 de 1984 “Por el cual se sustrae un área que hace parte de la Zona de Reserva Forestal de la Amazonía creada por la Ley 2da de 1959” y se adoptan otras determinaciones.
Se solicita se allegue en el próximo seguimiento las evidencias de  aprobación por parte Consejo Directivo de la ANT.
En el marco de la evaluación de la eficacia de las acciones de mejora y,  en atención a los avances de gestión reportados y evidencias allegadas, la acción de mejora presentó incumplimiento, toda vez que, se observó 1 de los 2  Polígonos en Zonas de Reserva Campesina actualmente constituidas ajustados y validados.  No obstante, se encuentra pendiente el suministro de evidencias relacionadas con  la aprobación por parte del Consejo Directivo de la ANT.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
27/01/2021.  </t>
    </r>
    <r>
      <rPr>
        <sz val="11"/>
        <color theme="1"/>
        <rFont val="Arial Narrow"/>
        <family val="2"/>
      </rPr>
      <t>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</si>
  <si>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rPr>
        <b/>
        <sz val="11"/>
        <color theme="1"/>
        <rFont val="Arial Narrow"/>
        <family val="2"/>
      </rPr>
      <t xml:space="preserve">21/01/2021. </t>
    </r>
    <r>
      <rPr>
        <sz val="11"/>
        <color theme="1"/>
        <rFont val="Arial Narrow"/>
        <family val="2"/>
      </rPr>
      <t xml:space="preserve"> La Dirección de Acceso a Tierras  informó que, se logró aprobación por parte del Ministerio de Ambiente y Desarrollo Sostenible de los ajustes al polígono de la Zona de Reserva Campesina Pato Balsillas, mediante Resolución 1080 de 2020,  posteriormente se radicará la aprobación por parte del Consejo Directivo de la ANT.
Paralelamente y de manera articulada con el área de geografía y topografía en el ajuste cartográfico necesario para la actualización del polígono de la ZRC del Guaviare
Respecto a las evidencias suministradas, se remitió nuevamente el documento "Informe Técnico Cartográfico ZRC Guaviare- RI Nukak", el cual fue allegado con corte al III trimestre del 2020, junto al  plan de trabajo para la delimitación Ri Nukak Maku.
En el marco de la evaluación de la eficacia de las acciones de mejora y,  en atención a los avances de gestión reportados y  evidencias allegadas, la acción de mejora presentó incumplimiento, toda vez que, se observó 1 de los 2  Informe actualización cartográfica polígonos Zonas de Reserva Campesina.  
La Oficina de Control Interno recomienda se agilicen las gestiones que conlleven a la resolución de lo observado por el Ente de control en el presente hallazgo, toda vez que, la acción de mejora establecida para dar tratamiento se encontraba planificada para ejecución en el periodo comprendido del 1/09/2019 al 2020/06/30.
</t>
    </r>
    <r>
      <rPr>
        <b/>
        <sz val="11"/>
        <color theme="1"/>
        <rFont val="Arial Narrow"/>
        <family val="2"/>
      </rPr>
      <t xml:space="preserve">27/01/2021. </t>
    </r>
    <r>
      <rPr>
        <sz val="11"/>
        <color theme="1"/>
        <rFont val="Arial Narrow"/>
        <family val="2"/>
      </rPr>
      <t xml:space="preserve"> La Dirección de Acceso a Tierras suministró correo electrónico del 20/08/2020 mediante el cual confirma la responsabilidad de ejecución de la acción de mejora esra a cargo de la Subdirección de Administración de Tierras de la Nación.  Respecto a lo enunciado, esta Jefatura procedió a realizar el respectivo ajuste.</t>
    </r>
  </si>
  <si>
    <r>
      <t xml:space="preserve">20/01/2021.  </t>
    </r>
    <r>
      <rPr>
        <sz val="11"/>
        <color theme="1"/>
        <rFont val="Arial Narrow"/>
        <family val="2"/>
      </rPr>
      <t>La  Dirección de Ordenamiento Social de la Propiedad , en relación a los POSP objeto de análisis en el Hallazgo 2.3.4, informó  lo siguiente:</t>
    </r>
    <r>
      <rPr>
        <b/>
        <sz val="11"/>
        <color theme="1"/>
        <rFont val="Arial Narrow"/>
        <family val="2"/>
      </rPr>
      <t xml:space="preserve">
Municipio de Guaranda-Sucre: </t>
    </r>
    <r>
      <rPr>
        <sz val="11"/>
        <color theme="1"/>
        <rFont val="Arial Narrow"/>
        <family val="2"/>
      </rPr>
      <t xml:space="preserve">realizada en el marco de la reunión con alcaldes de los municipios de la región Mojana de los departamentos de Sucre y Córdoba, el  20 de noviembre de 2020 en la UGT Noroccidente – Montería de 3:00 a 5:00 pm.  La reunión tuvo como objeto analizar con los alcaldes de la Región Mojana de los departamentos de Córdoba y Sucre, alternativas para lograr la implementación del Ordenamiento Social de la Propiedad Rural en los Municipios priorizados y focalizados en estos departamentos. Asistieron la Secretaria de Planeación de Ayapel, la Asesora Jurídica de Guaranda, los Secretarios de Planeación, Educación y Tesorero municipal de Sucre.     En este espacio el Director de Gestión de Ordenamiento Social de la Propiedad de la Agencia Nacional de Tierras, presentó el alcance de los Planes de Ordenamiento Social de la Propiedad y la importancia de que estos municipios cuenten con su Plan de Ordenamiento Social de la Propiedad Rural POSPR formulado y aprobado mediante resolución por la ANT. Siendo este un documento de carácter preliminar que contiene información de carácter institucional y comunitario y que constituye un insumo de consulta para la toma de decisiones de las administraciones municipales. Además, se hace un recuento de la Fase de Formulación en estos municipios y la metodología que se usó para la elaboración del POSPR.    Coinciden los funcionarios que participan en esta sesión que las acciones dirigidas al acceso, formalización de tierras y entidades de derecho público son una prioridad para las administraciones municipales, por lo que sugieren programar un nuevo espacio con la participación de los alcaldes de estos municipios y abordar la proyección de proyectos para buscar las fuentes de financiamiento para la implementación de POSPR en esta región por ser un tema de relevancia e interés general. 
Respecto a lo anterior, se observó memoria de  la reunión enunciada, en la que la agenda contemplo temas tales como la "Formulación e Implementación OSPR.  Así mismo, se evidenció listado de asistencia del 20/11/2020, con asunto socialización alcance POSPR y utilización, donde se observa la asistencia de personal del Municipio de Guaranda.
</t>
    </r>
    <r>
      <rPr>
        <b/>
        <sz val="11"/>
        <color theme="1"/>
        <rFont val="Arial Narrow"/>
        <family val="2"/>
      </rPr>
      <t xml:space="preserve">
Municipio San Marcos-Sucre. </t>
    </r>
    <r>
      <rPr>
        <sz val="11"/>
        <color theme="1"/>
        <rFont val="Arial Narrow"/>
        <family val="2"/>
      </rPr>
      <t xml:space="preserve">Capacitación realizada el día jueves 10 de diciembre. Documentos allegados a la administración: Acta de la capacitación, Presentación y Copia Resolución No 4373  del 2018.
En cuanto a lo enunciado, se observó Acta No. 1 de la reunión virtual realizada el 10/12/2020 con personal de la Alcaldía de San Marcos - Sucre y  cuyo objeto fue Socializar a la Alcaldía de San Marcos(Sucre) el Plan de Ordenamiento Social de la Propiedad Rural (POSPR) e Informar sobre que la información que contiene el POSPR y el posible uso por parte de la Alcaldía.  </t>
    </r>
    <r>
      <rPr>
        <b/>
        <sz val="11"/>
        <color theme="1"/>
        <rFont val="Arial Narrow"/>
        <family val="2"/>
      </rPr>
      <t xml:space="preserve">
Municipio Caimito-Sucre: </t>
    </r>
    <r>
      <rPr>
        <sz val="11"/>
        <color theme="1"/>
        <rFont val="Arial Narrow"/>
        <family val="2"/>
      </rPr>
      <t>En la Alcaldía no contestan el teléfono y se tiene el número de contacto de un funcionario de Caimito, pero no responde nunca al celular- todavía no hay contacto con la administración. Funcionario  Oscar Heredia. Teléfono de contacto: 311 6838389.
En el marco de la evaluación a la eficacia de las acciones de mejora y en atención a los avances y evidencias suministradas, la acción de mejora presentó incumplimiento, toda vez que, con corte al 20/01/2020 se observó la realización de reuniones de socialización en 3 de los 10 municipios que cuentan planes de Ordenamientos Social cuya implementación se encuentra suspendida, a saber, Lebrija, Topaipí y Guaranda.  Respecto a los POSP que no había iniciado su ejecución, se observó soportes de socialización de 1 de los 4, a saber, Municipio de Caimito.</t>
    </r>
    <r>
      <rPr>
        <b/>
        <sz val="11"/>
        <color theme="1"/>
        <rFont val="Arial Narrow"/>
        <family val="2"/>
      </rPr>
      <t xml:space="preserve">
</t>
    </r>
    <r>
      <rPr>
        <sz val="11"/>
        <color theme="1"/>
        <rFont val="Arial Narrow"/>
        <family val="2"/>
      </rPr>
      <t xml:space="preserve">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xml:space="preserve">27/01/2021. </t>
    </r>
    <r>
      <rPr>
        <sz val="11"/>
        <color theme="1"/>
        <rFont val="Arial Narrow"/>
        <family val="2"/>
      </rPr>
      <t xml:space="preserve"> 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</si>
  <si>
    <r>
      <rPr>
        <b/>
        <sz val="11"/>
        <color theme="1"/>
        <rFont val="Arial Narrow"/>
        <family val="2"/>
      </rPr>
      <t xml:space="preserve">20/01/2021.  </t>
    </r>
    <r>
      <rPr>
        <sz val="11"/>
        <color theme="1"/>
        <rFont val="Arial Narrow"/>
        <family val="2"/>
      </rPr>
      <t xml:space="preserve">La  Dirección de Ordenamiento Social de la Propiedad  informó que, se realizaron socializaciones en noviembre y diciembre en 3 municipios el seguimiento se realizará a partir del año 2021. 
Para el periodo evaluado no se allegaron avances de gestión y evidencias relacionadas con el seguimiento a los compromisos adquiridos en las Mesas de Trabajo con los Municipios que cuentan con los Planes de Ordenamientos Social de la Propiedad objeto de análisis en el hallazgo origen.
En el marco de la evaluación a la eficacia de las acciones de mejora y en atención a los avances y evidencias suministradas, la acción de mejora presentó incumplimiento, toda vez que, no se observaron soportes de las  reuniones de seguimiento de los compromisos adquiridos con los 10 municipios que cuentan planes de Ordenamientos Social cuya implementación se encuentra suspendida o no ha iniciado.
La Oficina de Control Interno recomienda adelantar las gestiones que conlleven al cierre inmediato de la acción de mejora continua establecida con el fin de corregir las desviaciones observadas por la Contraloría General de la República. 
</t>
    </r>
    <r>
      <rPr>
        <b/>
        <sz val="11"/>
        <color theme="1"/>
        <rFont val="Arial Narrow"/>
        <family val="2"/>
      </rPr>
      <t xml:space="preserve">
27/01/2021. </t>
    </r>
    <r>
      <rPr>
        <sz val="11"/>
        <color theme="1"/>
        <rFont val="Arial Narrow"/>
        <family val="2"/>
      </rPr>
      <t xml:space="preserve"> La Dirección de Ordenamiento Social de la Propiedad en el marco de la fase preliminar informó lo siguiente:
Las acciones de mejora planteadas para el “HALLAZGO 2.3.4. Mora – desfase- en Inicio de la fase de implementación de los POSPR (ANT). De acuerdo con la información reportada por la ANT (oficio 20192000052213 del 04 de abril de 2019), de los 43 municipios priorizados, 12 cuentan con POSPR elaborado y solo 1 plan, en el municipio de Ovejas, inició la fase de implementación.  Los POSPR restantes, no han podido iniciar esta fase por diferentes motivos: uno de los 12 planes tiene resolución de modificación del modelo de atención (Resolución 6064 de 17 de septiembre de 2018), 7 se encuentran suspendidos en su fase de implementación mediante Resolución 6060 de 2018 y los restantes 3 POSPR, no han iniciado labores de barrido predial por directrices del Gobierno Nacional para definir la metodología de barrido predial y simplificación de procesos y procedimientos en el marco de la ruta del OSPR y que se articula con el proceso de evaluación del piloto liderado por DNP” efectivamente si presentan un incumplimiento.
Uno de estas acciones es “realizar reuniones de socialización con los 10 municipios que cuentan planes de Ordenamientos Social cuya implementación se encuentra suspendida o no ha iniciado”. Para esta no se ha logrado realizar este tipo de reuniones en todos los 10 municipios. Sin embargo, se han enviado en diferentes ocasiones citaciones a estos con el fin de programar encuentros cuyo propósito sea; 1. Dialogar sobre cómo el documento del POSPR formulado por la ANT puede ser utilizado para fines de planeación, 2. Aclarar dudas y comentarios sobre el POSPR formulado por la ANT y 3. Identificar posibilidades de financiación para la implementación del POSPR para los otros municipios faltantes. Sin embargo, se ha evidenciado que no se ha tenido respuesta por parte de las autoridades municipales ocasionando demoras para la fase de implementación de los planes de ordenamiento social de la propiedad rural.
Asimismo, la otra actividad de mejora relacionada con “realizar reuniones de seguimiento de los compromisos adquiridos con los 10 municipios que cuentan planes de Ordenamientos Social cuya implementación se encuentra suspendida o no ha iniciado” no se ha comenzado debido a lo anteriormente mencionado. Con base en esto, se está desarrollando las gestiones necesarias para realizar una nueva convocatoria, con el fin de retomar las reuniones para incorporación del POSPR en las herramientas de planificación y ordenamiento rural del territorio, en los municipios faltantes.
Esto anteriormente mencionado, está muy relacionado con otro hallazgo similar de la Auditoria de Cumplimiento Articulada al Proyecto de Ordenamiento social de la Propiedad que fue realizada en el último trimestre del año 2020 en la que por estos días se están definiendo el plan de mejora para hacer el envió a la oficina de Control Interno y al Ente de Control en donde se plantea el “Hallazgo 2.3.4. Mora – desfase- en Inicio de la fase de implementación de los POSPR (ANT)” descrito en los párrafos anteriores. El ente de control Contraloría General de La Republica menciona que las acciones de mejora “realizar reuniones de socialización con los 10 municipios que cuentan planes de Ordenamientos Social cuya implementación se encuentra suspendida o no ha iniciado” y “realizar reuniones de seguimiento de los compromisos adquiridos con los 10 municipios que cuentan planes de Ordenamientos Social cuya implementación se encuentra suspendida o no ha iniciado” que se plantearon además de estar incumplidas no están apuntadas a subsanar el hallazgo.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Por lo tanto, la CGR hace la observación de que es necesario un replanteamiento de estas acciones de mejora que logren de manera definitiva subsanar este hallazgo por lo que al realizar este ajuste de acciones el estado de este pasaría de “Incumplido” a “En términos”. Este nuevo planteamiento debe estar enfocado en todas las gestiones necesarias internas como con otras entidades y organizaciones en la parte técnica y/o financiera que permitan que se avance con la fase de implementación de los POSPR en estos municipios. 
De manera integral, en otra Auditoria Intersectorial de Cumplimiento a la Política de Administración de Baldíos surge un hallazgo muy relacionado con la causa principal de todo esto, que es el “HALLAZGO 30. Avances en el marco de los procesos de ordenamiento social de la propiedad”  que menciona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Tabla No. 35 - Estado de los Planes de Ordenamiento Social de la propiedad Rural,  POSPR Aprobados 2018-2019 (41) Fase de implementación suspendida (8) PORPR inicio de barrido (2). Resulta preocupante la demora en el inicio de su fase de implementación” las acciones de mejora que se plantearon en busca de disminuir las demoras en la implementación de los POSPR están plasmadas las actividades AME – 525 , AME -526 Y AME – 527 de las cuales las dos primeras se encuentran en estado “en términos” y la última en estado “ejecutada” que están enfocadas básicamente en:
•	Realizar gestiones para la consecución de recursos de financiamiento de la implementación de POSPR
•	Fortalecer el seguimiento integral a la implementación de los POSPR, para poder identificar a tiempo falta de recursos y mitigar futuras demoras de ejecución.
•	Ejecutar el mecanismo por la cual se valora la viabilidad o no de la implementación de POSPR a través de las mesas de Ordenamiento Social de la Propiedad Rural
Todo esto mencionado es un complemento que tiene como objetivo agilizar la implementación de los POSPR en los diferentes municipios para subsanar la causa principal que tienen todos estos hallazgos.  Por lo tanto, se puede concluir que desde la DGSOP se está realizando un esfuerzo constante por ejecutar las acciones y avances para subsanar esas no conformidades, como se ha evidenciado y se evidenciara en los diferentes reportes.
En concordancia con las observaciones allegadas en el fase preliminar, la Oficina de Control Interno mantiene el incumplimiento de las acción en los términos comunicados inicialmente.</t>
    </r>
  </si>
  <si>
    <r>
      <rPr>
        <b/>
        <sz val="11"/>
        <color theme="1"/>
        <rFont val="Arial Narrow"/>
        <family val="2"/>
      </rPr>
      <t>22/01/2021</t>
    </r>
    <r>
      <rPr>
        <sz val="11"/>
        <color theme="1"/>
        <rFont val="Arial Narrow"/>
        <family val="2"/>
      </rPr>
      <t xml:space="preserve">.  La Dirección de Asunto Étnicos suministró los siguientes documentos:
INFORME DE ACTIVIDADES EJECUTADAS EN RAZÓN AL HALLAZGO No. 7 DEL PLAN DE MEJORAMIENTO SUSCRITO POR LA CONTRALORÍA GENERAL DE LA NACIÓN.   Donde se indica que se creó una ficha de análisis estandarizada con los elementos principales de cada procedimiento, ya sea resguardo indígena o ya sea comunidad negra, en el marco normativo descrito en el Decreto 1071 de 2015 y el Decreto 1066 de 2015 respectivamente.  Bajo ese orden de ideas y desde el mes de marzo del año en curso hasta la fecha de presentación del presente informe, se lograron diligenciar las siguientes:
</t>
    </r>
    <r>
      <rPr>
        <b/>
        <sz val="11"/>
        <color theme="1"/>
        <rFont val="Arial Narrow"/>
        <family val="2"/>
      </rPr>
      <t xml:space="preserve">Comunidad Étnica       Rezago      Demanda     Total </t>
    </r>
    <r>
      <rPr>
        <sz val="11"/>
        <color theme="1"/>
        <rFont val="Arial Narrow"/>
        <family val="2"/>
      </rPr>
      <t xml:space="preserve">
Comunidades Indígenas            487                      179                    666 
Comunidades Negras                 127                        50                     177 
</t>
    </r>
    <r>
      <rPr>
        <b/>
        <sz val="11"/>
        <color theme="1"/>
        <rFont val="Arial Narrow"/>
        <family val="2"/>
      </rPr>
      <t>Totales                           614              229             843</t>
    </r>
    <r>
      <rPr>
        <sz val="11"/>
        <color theme="1"/>
        <rFont val="Arial Narrow"/>
        <family val="2"/>
      </rPr>
      <t xml:space="preserve">
Así mismo, señala que la revisión se vio afectada por la declaratoria de pandemia a causa del COVID-19, en ese entendido, el análisis del expediente se realizó con los insumos digitales que el enlace de gestión documental adscrito al grupo de Sistemas de Información Étnicos logro escanear y enviar digitalizado a los abogados encargados de la intervención y depuración de los expedientes.  Así como, a la dilación en la entrega de los expedientes y en la entrega no solicitada o incompleta de los expedientes físicos.
</t>
    </r>
    <r>
      <rPr>
        <b/>
        <sz val="11"/>
        <color theme="1"/>
        <rFont val="Arial Narrow"/>
        <family val="2"/>
      </rPr>
      <t>Caracterización de comunidades indígenas en Rezago.</t>
    </r>
    <r>
      <rPr>
        <sz val="11"/>
        <color theme="1"/>
        <rFont val="Arial Narrow"/>
        <family val="2"/>
      </rPr>
      <t xml:space="preserve">
Se tomó la base de datos de solicitudes de comunidades indígenas con fecha de febrero de 2020 y se confrontó con las fichas de análisis y la gestión realizada sobre cada comunidad a corte de noviembre de 2020.  Conforme a lo anterior, la base señalada (febrero 2020) contempla 801 solicitudes de comunidades indígenas en rezago abordando la siguiente categorización:
</t>
    </r>
    <r>
      <rPr>
        <b/>
        <sz val="11"/>
        <color theme="1"/>
        <rFont val="Arial Narrow"/>
        <family val="2"/>
      </rPr>
      <t xml:space="preserve">Plan de atención 2020: </t>
    </r>
    <r>
      <rPr>
        <sz val="11"/>
        <color theme="1"/>
        <rFont val="Arial Narrow"/>
        <family val="2"/>
      </rPr>
      <t xml:space="preserve">De conformidad con los reportes periódicos enviados al Grupo de Sistemas de Información Étnicos se constató que 177 comunidades indígenas de rezago se encuentran en plan de atención 2020, por lo que la gestión de caracterización y la elaboración de la respectiva ficha es competencia de la Subdirección de Asuntos Étnicos en el marco del artículo 27 del Decreto 2363 de 2015. El diligenciamiento de las fichas fue solicitado el 28 de agosto a través del memorando con radicado No. 20205000185953.
</t>
    </r>
    <r>
      <rPr>
        <b/>
        <sz val="11"/>
        <color theme="1"/>
        <rFont val="Arial Narrow"/>
        <family val="2"/>
      </rPr>
      <t>Demanda:</t>
    </r>
    <r>
      <rPr>
        <sz val="11"/>
        <color theme="1"/>
        <rFont val="Arial Narrow"/>
        <family val="2"/>
      </rPr>
      <t xml:space="preserve"> Rezago: En la base de datos de febrero, los registros en Orfeo y previa depuración a través de las fichas de análisis y de las actualizaciones hechas en razón a informes y peticiones, se evidencio que 72 comunidades que inicialmente figuraban en estado de rezago pasaron a estado de demanda con identificación de fecha de solicitud y numero de radicado.
Rezago: Conforme al contraste realizado y sobre las fichas que reposan sobre la base inicial de análisis de febrero se realizaron 487 fichas en estado de rezago contra carpeta o con base al expediente digital en Orfeo, los cuales no se encuentran en plan de atención.
</t>
    </r>
    <r>
      <rPr>
        <b/>
        <sz val="11"/>
        <color theme="1"/>
        <rFont val="Arial Narrow"/>
        <family val="2"/>
      </rPr>
      <t>Solicitadas a Gestión Documental / PAR:</t>
    </r>
    <r>
      <rPr>
        <sz val="11"/>
        <color theme="1"/>
        <rFont val="Arial Narrow"/>
        <family val="2"/>
      </rPr>
      <t xml:space="preserve"> Con relación a la base inicial de febrero y contrastando las solicitudes realizadas a la oficina de gestión documental, se pudo constatar que hay 95 comunidades indígenas en rezago solicitadas que no cuentan con información en el archivo de Gestión Documental y por tal razón dicha dependencia solicitó al Patrimonio Autónomo de Remanentes la certificación de existencia y remisión de dichos expedientes sin obtener aun respuesta alguna7. Así mismo, se encuentran 20 comunidades solicitadas a Gestión Documental a través de la Aranda No. 30913 de las cuales se dio respuesta parcial quedando pendiente de entrega 20 expediente.
De igual forma, el avance en la revisión contra carpeta de los expedientes no supuso únicamente un fortalecimiento en la caracterización histórica y normativa de la trazabilidad administrativa de las comunidades étnicas, sino que, aunado a ello, se logró fortalecer la base de datos geográfica alimentando las capas de georreferenciación que, para tal efecto, posee la Entidad.   Este fortalecimiento permitió que en el mes de noviembre se pudiera incluir a cada una de las fichas de análisis una categoría geográfica adjuntando la salida grafica de cada solicitud, dejando la salvedad de que la misma constituye una mera pretensión territorial hasta tanto no se evidencie la necesidad de la tierra y la declaratoria en firme del acto administrativo que concede la dotación de tierras a la comunidad solicitante.  En tal entendido y en virtud de la revisión referida efectuada con los expedientes de la comunidad y las fichas de análisis, se logró la espacialización de 549 comunidades indígenas (300 correspondientes a rezago y 249 referentes a demanda).
Frente a lo enunciado se allegó archivo "BASE DE FICHAS DE REVISION EXPEDIENTES 24112020 H7", el cual contiene información relacionada con Consejos comunitarios, Comunidades Indígenas, Resguardos Indígenas y Comunidades Negras.
En el marco de la evaluación de la eficacia de las acciones de mejora y, en atención a los avances de gestión y evidencias suministradas, la acción presentó incumplimiento, toda vez que, 791 Expedientes intervenidos.  Es preciso indicar que, el informe allegado referencia el uso de una ficha de análisis estandarizada, con el objetivo de registrar la información de cada comunidad en un producto que sirva de utilidad para la estructura de un plan macro de titulación colectiva, sin embargo, las fichas de la gestión realizada a los 664 expedientes de rezago no fueron suministradas.  Ahora bien, el informe suministrado, indica que la base de datos con corte a febrero de 2020  contempla 801 solicitudes de comunidades indígenas en rezago, no obstante, la base de datos que se suministra no evidencia lo mencionado.
La Oficina de Control Interno solicita se allegue la base de datos señalada (febrero 2020), así como. las fichas de cada uno de los expediente de rezago verificados.
</t>
    </r>
    <r>
      <rPr>
        <b/>
        <sz val="11"/>
        <color theme="1"/>
        <rFont val="Arial Narrow"/>
        <family val="2"/>
      </rPr>
      <t xml:space="preserve">28/01/2021. </t>
    </r>
    <r>
      <rPr>
        <sz val="11"/>
        <color theme="1"/>
        <rFont val="Arial Narrow"/>
        <family val="2"/>
      </rPr>
      <t xml:space="preserve"> La Dirección de Asunto Étnicos, en la fase preliminar allegó las siguientes observaciones:
1. Se anexa base de datos la cual contiene las 801 solicitudes distribuidas de la siguiente manera:
* Verde: 585 fichas de expedientes revisados.
* Amarillo: 119 de las cuales en la Agencia no reposan expedientes y se requirieron  Gestión Documental y posterior a ello a la PAR.
* Azul: 58 expedientes que en la depuración de la base se evidenció que corresponde a rezago.
* Gris: 39 solicitudes que fueron intervenidas en el Plan de Atención de la Subdirección de Asuntos Étnicos.
2.  Se anexa la base de datos con corte a febrero de 2020  que contempla 801 solicitudes de comunidades indígenas en rezago ubicada en la pestaña solicitudes Resguardo.
Con lo anterior se finaliza el cumplimiento de esta acción de mejora.
Respecto a lo enunciado, se observó el archivo "base de datos étnicos DAE 01-02-2020 Febrero" en la cual se pudo observar 564 expedientes de rezago con ficha, de acuerdo a la información registrada en la columna "F".  Respecto al enlace suministrado para la consulta de las fichas, se observó un total de 400 fichas.
En cuanto a la verificación de la información suministrada, esta no es posible llevarla a cabo, toda vez que, el volumen es alto, así como, la fase preliminar esta diseñada para observar sobre la verificación realizada a las evidencias y avances de gestión aportados en la fase de trabajo de campo.  Para el caso en particular, se esta allegando nuevas evidencias, que desafortunadamente tiene un volumen alto para ser analizadas y la fecha limite de comunicación del informe final es el 29/01/2021, esto aunado a otra actividades que debe atender esta Jefatura a mas tardar el 29/01/2020.  En este entendido, el estado de la acción se mantiene en los términos comunicado inicialmente, recomendando que para futuros seguimientos se tenga en cuenta lo establecido en la carta de representación respecto a la entrega oportuna de la información para la realización de la actividad.
</t>
    </r>
  </si>
  <si>
    <r>
      <rPr>
        <b/>
        <sz val="11"/>
        <color theme="1"/>
        <rFont val="Arial Narrow"/>
        <family val="2"/>
      </rPr>
      <t xml:space="preserve">21/01/2021. </t>
    </r>
    <r>
      <rPr>
        <sz val="11"/>
        <color theme="1"/>
        <rFont val="Arial Narrow"/>
        <family val="2"/>
      </rPr>
      <t>La Dirección de Acceso a Tierras informó que,  con motivo de la auditoría intersectorial, practicada por la CGR a la Agencia Nacional de Tierras, la Superintendencia de Notariado y Registro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Respecto a lo enunciado, las acciones AME-517, AME-518 y AME-519 no reportaron avances de gestión, encontrándose en términos para su ejecución.
En el marco de la evaluación de la eficacia de las acciones de mejora y, en atención a los avances y evidencias suministradas, la acción de mejora presentó incumplimiento, toda vez que, no se observó  informe, formato o herramienta que permita recopilar la información de los gastos de legalización de los convenios por parte de los supervisores y así ser reportados a contabilidad en la Subdirección Administrativa y Financiera.</t>
    </r>
  </si>
  <si>
    <r>
      <rPr>
        <b/>
        <sz val="11"/>
        <color theme="1"/>
        <rFont val="Arial Narrow"/>
        <family val="2"/>
      </rPr>
      <t xml:space="preserve">21/01/2021. </t>
    </r>
    <r>
      <rPr>
        <sz val="11"/>
        <color theme="1"/>
        <rFont val="Arial Narrow"/>
        <family val="2"/>
      </rPr>
      <t xml:space="preserve"> Se allegó el procedimiento ACCTI-P-016 MATERIALIZACIÓN DEL SUBSIDIO - ADQUISICIÓN DEL PREDIO versión 6 del 30/11/2020, cuyo objeto es Describir las tareas de la adjudicación y materialización del subsidio para la adquisición de los predios producto del Subsidio Integral de tierras en los que respecta las convocatorias SIDRA y SIRA, teniendo en cuenta los lineamientos establecidos en el Capítulo  IV de la Ley 160 de 1994, el artículo 101 de la Ley 1753 de 2015 y los acuerdos que establezca el Consejo Directivo de la ANT.   
Respecto a lo enunciado, la Oficina de Control Interno consultó la información disponible en la intranet del Sistema Integral de Gestión evidenciado que, el documento vigente es la versión 5 del 01/08/2019.  Situación similar en relación al instructivo ACCTI-I-001-Instructivo para la Adjudicación y Materialización del Subsidio Integral de Tierras - SIRA, el cual se encuentra en versión 6 del 01/08/2019.  Lo descrito puede ser consultado en los siguientes enlaces:
Procedimiento ACCTI-P-016 h</t>
    </r>
    <r>
      <rPr>
        <sz val="11"/>
        <color rgb="FF0070C0"/>
        <rFont val="Arial Narrow"/>
        <family val="2"/>
      </rPr>
      <t>ttp://intranet.agenciadetierras.gov.co/wp-content/uploads/2019/08/ACCTI-P-016-ADQUISICI%C3%93N-DEL-PREDIO-V-5.pdf</t>
    </r>
    <r>
      <rPr>
        <sz val="11"/>
        <color theme="1"/>
        <rFont val="Arial Narrow"/>
        <family val="2"/>
      </rPr>
      <t xml:space="preserve">
Instructivo ACCTI-I-001 </t>
    </r>
    <r>
      <rPr>
        <sz val="11"/>
        <color rgb="FF0070C0"/>
        <rFont val="Arial Narrow"/>
        <family val="2"/>
      </rPr>
      <t xml:space="preserve"> http://intranet.agenciadetierras.gov.co/wp-content/uploads/2019/08/ACCTI-I-001-ADJUDICACI%C3%93N-Y-MATERIALIZACI%C3%93N-SIRA-V-6.pdf</t>
    </r>
    <r>
      <rPr>
        <sz val="11"/>
        <color theme="1"/>
        <rFont val="Arial Narrow"/>
        <family val="2"/>
      </rPr>
      <t xml:space="preserve"> 
En el marco de la evaluación de la eficacia de las acciones de mejora y,  en atención a los avances de gestión reportados y evidencias allegadas, la acción de mejora presentó incumplimiento, toda vez que, no se observó la formalización del Procedimiento ACCTI-P-016-Materializaciòn del Subsidio- Adquisición del Predio, así como, la revisión y actualización del  instructivo ACCTI-I-001-Instructivo para la Adjudicación y Materialización del Subsidio Integral de Tierras - SIRA.
</t>
    </r>
    <r>
      <rPr>
        <b/>
        <sz val="11"/>
        <color theme="1"/>
        <rFont val="Arial Narrow"/>
        <family val="2"/>
      </rPr>
      <t xml:space="preserve">27/01/2021. </t>
    </r>
    <r>
      <rPr>
        <sz val="11"/>
        <color theme="1"/>
        <rFont val="Arial Narrow"/>
        <family val="2"/>
      </rPr>
      <t>La Subdirección de Acceso a Tierras por Zonas Focalizadas, en la fase preliminar indicó que,  el  Procedimiento ACCTI-P-016 MATERIALIZACIÓN DEL SUBSIDIO - ADQUISICIÓN DEL PREDIO se encuentra en proceso de formalización y publicación en la pagina de la ANT, se espera que para  la primera semana  de febrero de 2021 se encuentre publicado.  Así mismo, es importante aclarar que el instructivo no requirió ajuste dado que en el mismo se encuentra descrito esta actividad.</t>
    </r>
  </si>
  <si>
    <r>
      <rPr>
        <b/>
        <sz val="11"/>
        <color theme="1"/>
        <rFont val="Arial Narrow"/>
        <family val="2"/>
      </rPr>
      <t xml:space="preserve">27/01/2021. </t>
    </r>
    <r>
      <rPr>
        <sz val="11"/>
        <color theme="1"/>
        <rFont val="Arial Narrow"/>
        <family val="2"/>
      </rPr>
      <t xml:space="preserve"> Se observó la Circular 24 del 08/10/2020 de asunto LINEAMIENTOS PARA FORMULAR EL PLAN DE ACCIÓN INSTITUCIONAL 2021 ANT, dirigida a los DIRECTORES TÉCNICOS, SUBDIRECTORES, JEFES DE OFICINA y ENLACES DE PLANEACIÓN.  Así mismo, se suministró correo electrónico del 14/10/2020 mediante el cual fue comunicada a las partes interesadas.
En el marco de la evaluación de la eficacia de las acciones y, en atención de los avances de gestión y evidencias suministradas, la acción de mejora presentó incumplimiento, toda vez que, no se observó la realización de la jornada de capacitación para la difusión de la Circular de Plan de Acción 2021.
</t>
    </r>
    <r>
      <rPr>
        <b/>
        <sz val="11"/>
        <color theme="1"/>
        <rFont val="Arial Narrow"/>
        <family val="2"/>
      </rPr>
      <t xml:space="preserve">29/01/2021. </t>
    </r>
    <r>
      <rPr>
        <sz val="11"/>
        <color theme="1"/>
        <rFont val="Arial Narrow"/>
        <family val="2"/>
      </rPr>
      <t xml:space="preserve"> La Oficina de Planeación mediante correo electrónico del 29/01/2021/ hora 10:09pm, sin em,bargo, por la premura de suministro de la información esta será verificada en el ambito del próximo seguimiento a realizar en el mes de abril.</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</si>
  <si>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se observó la realización de la capacitación en supervisión.</t>
    </r>
  </si>
  <si>
    <r>
      <rPr>
        <b/>
        <sz val="11"/>
        <color theme="1"/>
        <rFont val="Arial Narrow"/>
        <family val="2"/>
      </rPr>
      <t>26/10/2020</t>
    </r>
    <r>
      <rPr>
        <sz val="11"/>
        <color theme="1"/>
        <rFont val="Arial Narrow"/>
        <family val="2"/>
      </rPr>
      <t>. En atención a los avances y evidencias reportadas, la acción de mejora presentó cumplimiento, toda vez que, se observó la realización de la capacitación en supervisión.</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</si>
  <si>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la elaboración de la guía metodológica con enfoque étnico diferencial para práctica de visita y el levantamiento de información para los estudios socioeconómicos.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</si>
  <si>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elaboración del documento guía para la formulación del proyecto de inversión.</t>
    </r>
  </si>
  <si>
    <r>
      <rPr>
        <b/>
        <sz val="11"/>
        <color theme="1"/>
        <rFont val="Arial Narrow"/>
        <family val="2"/>
      </rPr>
      <t xml:space="preserve">21/10/2020.  </t>
    </r>
    <r>
      <rPr>
        <sz val="11"/>
        <color theme="1"/>
        <rFont val="Arial Narrow"/>
        <family val="2"/>
      </rPr>
      <t>La acción mejora presentó cumplimiento posterior a la fecha establecida para cierre, a saber 30/06/2020, observándose 2 informes de constitución de Zonas de Reserva Campesina.</t>
    </r>
  </si>
  <si>
    <r>
      <rPr>
        <b/>
        <sz val="11"/>
        <color theme="1"/>
        <rFont val="Arial Narrow"/>
        <family val="2"/>
      </rPr>
      <t xml:space="preserve">21/10/2020.  </t>
    </r>
    <r>
      <rPr>
        <sz val="11"/>
        <color theme="1"/>
        <rFont val="Arial Narrow"/>
        <family val="2"/>
      </rPr>
      <t>La acción de mejora presentó cumplimiento, toda vez que se evidenció el informe que de cuenta del porcentaje de Contratos vigentes revisados..  Es preciso indicar que, la Agencia estableció la acción de mejora 399 a fin de gestionar los procedimientos administrativos o judiciales a que haya lugar en los casos en que persista la ausencia de póliza.</t>
    </r>
  </si>
  <si>
    <r>
      <rPr>
        <b/>
        <sz val="11"/>
        <color theme="1"/>
        <rFont val="Arial Narrow"/>
        <family val="2"/>
      </rPr>
      <t xml:space="preserve">21/01/2020. </t>
    </r>
    <r>
      <rPr>
        <sz val="11"/>
        <color theme="1"/>
        <rFont val="Arial Narrow"/>
        <family val="2"/>
      </rPr>
      <t xml:space="preserve"> En consonancia con los avances y soportes suministrados por el responsable de ejecución, se observó la elaboración de 9 actas para la vigencia 2019 y 11 actas para la vigencia 2018, cumpliendo lo establecido.</t>
    </r>
  </si>
  <si>
    <r>
      <rPr>
        <b/>
        <sz val="11"/>
        <color theme="1"/>
        <rFont val="Arial Narrow"/>
        <family val="2"/>
      </rPr>
      <t xml:space="preserve">21/01/2020.  </t>
    </r>
    <r>
      <rPr>
        <sz val="11"/>
        <color theme="1"/>
        <rFont val="Arial Narrow"/>
        <family val="2"/>
      </rPr>
      <t xml:space="preserve"> La Dependencia informó que se realizó:
• 30/09/2019 Capacitación sobre Supervisión de Contratos. con 17 asistentes 
• 30/10/2019 Capacitación sobre Supervisión de Contratos. con 14 asistentes
Por lo cual se registra la ejecución completa teniendo en cuenta la unidad de medida.
</t>
    </r>
  </si>
  <si>
    <r>
      <rPr>
        <b/>
        <sz val="11"/>
        <color theme="1"/>
        <rFont val="Arial Narrow"/>
        <family val="2"/>
      </rPr>
      <t xml:space="preserve">21/01/2020.  </t>
    </r>
    <r>
      <rPr>
        <sz val="11"/>
        <color theme="1"/>
        <rFont val="Arial Narrow"/>
        <family val="2"/>
      </rPr>
      <t xml:space="preserve"> De acuerdo al hallazgo la Subdirección de Talento Humano en colaboración de la Subdirección Administrativa y Financiera (equipo de tesorería), remiten los oficios de comunicación con las entidades prestadoras de salud, así como los oficios entre dependencias para la realización de las conciliaciones en cuentas y el procedimiento de recobro de incapacidades. </t>
    </r>
  </si>
  <si>
    <r>
      <rPr>
        <b/>
        <sz val="11"/>
        <color theme="1"/>
        <rFont val="Arial Narrow"/>
        <family val="2"/>
      </rPr>
      <t xml:space="preserve">21/01/2020. </t>
    </r>
    <r>
      <rPr>
        <sz val="11"/>
        <color theme="1"/>
        <rFont val="Arial Narrow"/>
        <family val="2"/>
      </rPr>
      <t xml:space="preserve">  El procedimiento ADMBS-P-009 BÚSQUEDA Y ATENCIÓN DE SOLICITUDES DEL ARCHIVO CENTRALIZADO establece en  las tareas No. 6 y 8  el cobro de copias en los casos que se requiera, así como, la autenticación de las mismas. 
Es importante resaltar  se enuncia la Resolución No. 103 de 2017 de la ANT "</t>
    </r>
    <r>
      <rPr>
        <i/>
        <sz val="11"/>
        <rFont val="Arial Narrow"/>
        <family val="2"/>
      </rPr>
      <t>Por la cual se regula el cobro de copias expedidas por la Entidad</t>
    </r>
    <r>
      <rPr>
        <sz val="11"/>
        <rFont val="Arial Narrow"/>
        <family val="2"/>
      </rPr>
      <t xml:space="preserve">". </t>
    </r>
  </si>
  <si>
    <r>
      <rPr>
        <b/>
        <sz val="11"/>
        <color theme="1"/>
        <rFont val="Arial Narrow"/>
        <family val="2"/>
      </rPr>
      <t xml:space="preserve">21/01/2020.  </t>
    </r>
    <r>
      <rPr>
        <sz val="11"/>
        <color theme="1"/>
        <rFont val="Arial Narrow"/>
        <family val="2"/>
      </rPr>
      <t xml:space="preserve">Se encuentra publicada en el Sistema Integrado de Gestión la forma ADMBS-F-052 SOLICITUD COPIA DE DOCUMENTOS DE ARCHIVO v3, la cual permite el reporte y seguimiento por parte de la Subdirección Administrativa y Financiera de las solicitudes realizadas de la expedición de copias simples o autenticadas. </t>
    </r>
  </si>
  <si>
    <r>
      <rPr>
        <b/>
        <sz val="11"/>
        <color theme="1"/>
        <rFont val="Arial Narrow"/>
        <family val="2"/>
      </rPr>
      <t xml:space="preserve">21/01/2020.  </t>
    </r>
    <r>
      <rPr>
        <sz val="11"/>
        <color theme="1"/>
        <rFont val="Arial Narrow"/>
        <family val="2"/>
      </rPr>
      <t xml:space="preserve"> Se realizó la revisión de la info recibida por parte de los encargados de convenios y/o contratos administrativos, así como los formatos utilizados por los responsables, oficializando un único formato a saber, “GEFIN-F-019 INFORME DE EJECUCIÓN FINANCIERA DE CONVENIOS Y-O CONTRATOS”.
Actividad con cierre posterior a lo programado.
</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</si>
  <si>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</si>
  <si>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</si>
  <si>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</si>
  <si>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 xml:space="preserve">21/01/2020.  </t>
    </r>
    <r>
      <rPr>
        <sz val="11"/>
        <color theme="1"/>
        <rFont val="Arial Narrow"/>
        <family val="2"/>
      </rPr>
      <t>Actividad reformulada (AMC-434,  AMC-435 y  AMC-438)  con corte al III Trimestre de 2020.</t>
    </r>
  </si>
  <si>
    <r>
      <rPr>
        <b/>
        <sz val="11"/>
        <color theme="1"/>
        <rFont val="Arial Narrow"/>
        <family val="2"/>
      </rPr>
      <t xml:space="preserve">21/01/2020. </t>
    </r>
    <r>
      <rPr>
        <sz val="11"/>
        <color theme="1"/>
        <rFont val="Arial Narrow"/>
        <family val="2"/>
      </rPr>
      <t xml:space="preserve">   Mediante memorando 20196001312331 del 30 de diciembre, se solicitó a la Oficina de las Naciones Unidas Contra la Droga y el Delito - UNODC concepto  sobre el alcance de la inmunidad jurisdiccional frente a la presentación de la información financiera desagregada</t>
    </r>
  </si>
  <si>
    <r>
      <rPr>
        <b/>
        <sz val="11"/>
        <color theme="1"/>
        <rFont val="Arial Narrow"/>
        <family val="2"/>
      </rPr>
      <t>21/01/2020.</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</si>
  <si>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 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</si>
  <si>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 xml:space="preserve"> 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</si>
  <si>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</si>
  <si>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La dependencia informó que la Dirección de Ordenamiento Social de la Propiedad solicito telefónicamente información  correspondiente al alcance del régimen de inmunidades de la FAO, dicha solicitud fue respondida vía correo electrónico oficial del cual se adjunta copia</t>
    </r>
  </si>
  <si>
    <r>
      <rPr>
        <b/>
        <sz val="11"/>
        <color theme="1"/>
        <rFont val="Arial Narrow"/>
        <family val="2"/>
      </rPr>
      <t xml:space="preserve">21/01/2020. </t>
    </r>
    <r>
      <rPr>
        <sz val="11"/>
        <color theme="1"/>
        <rFont val="Arial Narrow"/>
        <family val="2"/>
      </rPr>
      <t>Mediante memorando 20196001299921 del 24 de diciembre, se solicitó a Colombia Compra eficiente concepto sobre la conveniencia, legalidad y pertinencia de suscribir convenios de cooperación internacional con organizaciones internacionales.</t>
    </r>
  </si>
  <si>
    <r>
      <rPr>
        <b/>
        <sz val="11"/>
        <color theme="1"/>
        <rFont val="Arial Narrow"/>
        <family val="2"/>
      </rPr>
      <t xml:space="preserve">21/01/2020.  </t>
    </r>
    <r>
      <rPr>
        <sz val="11"/>
        <color theme="1"/>
        <rFont val="Arial Narrow"/>
        <family val="2"/>
      </rPr>
      <t xml:space="preserve">De acuerdo a la Resolución 20868 del 31 de diciembre de 2019, la Secretaría General emite la Circular No. 26 del 31 de diciembre de 2019, con el fin de informar a las dependencias la tabla de honorarios de los contratistas de prestación de servicios profesionales y de apoyo a la gestión en la Agencia Nacional de Tierras para la vigencia 2020. </t>
    </r>
  </si>
  <si>
    <r>
      <rPr>
        <b/>
        <sz val="11"/>
        <color theme="1"/>
        <rFont val="Arial Narrow"/>
        <family val="2"/>
      </rPr>
      <t xml:space="preserve">21/01/2020.   </t>
    </r>
    <r>
      <rPr>
        <sz val="11"/>
        <color theme="1"/>
        <rFont val="Arial Narrow"/>
        <family val="2"/>
      </rPr>
      <t xml:space="preserve">En el siguiente link </t>
    </r>
    <r>
      <rPr>
        <sz val="11"/>
        <color rgb="FF0070C0"/>
        <rFont val="Arial Narrow"/>
        <family val="2"/>
      </rPr>
      <t xml:space="preserve">https://agenciadetierras-my.sharepoint.com/:b:/g/personal/leidy_zuniga_agenciadetierras_gov_co/EXVWiU0NuoBNntsfcQz_wUoBMvBVPQvbfkmCr1h_2IJ-QQ?e=7pmFBQ  </t>
    </r>
    <r>
      <rPr>
        <sz val="11"/>
        <color theme="1"/>
        <rFont val="Arial Narrow"/>
        <family val="2"/>
      </rPr>
      <t xml:space="preserve">se adjunta documento de historia de usuario  firmada y aprobada donde se especifican las funcionalidades de los reportes creados para el RESO dentro del Sistema Integrado de Tierras. </t>
    </r>
  </si>
  <si>
    <r>
      <rPr>
        <b/>
        <sz val="11"/>
        <color theme="1"/>
        <rFont val="Arial Narrow"/>
        <family val="2"/>
      </rPr>
      <t>21/01/2020.</t>
    </r>
    <r>
      <rPr>
        <sz val="11"/>
        <color theme="1"/>
        <rFont val="Arial Narrow"/>
        <family val="2"/>
      </rPr>
      <t xml:space="preserve">Se realizó informe y capacitación a los enlaces fieros sobre: cronograma de presentación mensual de info a la SAF,  formatos para la captura d información de convenios y contratos d cooperación, d ejecución de convenios, vigencias futuras, constitución de rezago presupuestal, la cual se llevó a cabo el 26 y 27 de Sep de 2019. 
Actividad con ejecución posterior al programado.
</t>
    </r>
  </si>
  <si>
    <r>
      <rPr>
        <b/>
        <sz val="11"/>
        <color theme="1"/>
        <rFont val="Arial Narrow"/>
        <family val="2"/>
      </rPr>
      <t xml:space="preserve">21/01/2020. </t>
    </r>
    <r>
      <rPr>
        <sz val="11"/>
        <color theme="1"/>
        <rFont val="Arial Narrow"/>
        <family val="2"/>
      </rPr>
      <t xml:space="preserve"> La Secretaría General a través de la Circular No. 23 del 28/11/2019, emite los aspectos a tener en cuenta para el cierre de la vigencia, dentro de los cuales se destacan la constitución de las  reservas presupuestales y cuentas por pagar.
Actividad con ejecución posterior al programado.</t>
    </r>
  </si>
  <si>
    <r>
      <rPr>
        <b/>
        <sz val="11"/>
        <color theme="1"/>
        <rFont val="Arial Narrow"/>
        <family val="2"/>
      </rPr>
      <t>22/01/2020.</t>
    </r>
    <r>
      <rPr>
        <sz val="11"/>
        <color theme="1"/>
        <rFont val="Arial Narrow"/>
        <family val="2"/>
      </rPr>
      <t xml:space="preserve">  Actividad reformulada (AMC-434,  AMC-435 y  AMC-438)  con corte al III Trimestre de 2020.</t>
    </r>
  </si>
  <si>
    <r>
      <rPr>
        <b/>
        <sz val="11"/>
        <color theme="1"/>
        <rFont val="Arial Narrow"/>
        <family val="2"/>
      </rPr>
      <t>22/01/2020.</t>
    </r>
    <r>
      <rPr>
        <sz val="11"/>
        <color theme="1"/>
        <rFont val="Arial Narrow"/>
        <family val="2"/>
      </rPr>
      <t xml:space="preserve">  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</si>
  <si>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22/01/2020.  </t>
    </r>
    <r>
      <rPr>
        <sz val="11"/>
        <color theme="1"/>
        <rFont val="Arial Narrow"/>
        <family val="2"/>
      </rPr>
      <t>La dependencia allego vía email el memorando 20206000048681 asunto: Solicitud de concepto sobre la conveniencia, legalidad y pertinencia de suscribir y/o renovar convenios de cooperación internacionales con entidades que no presentan soportabilidad del gasto aduciendo inmunidad de jurisdicción. Dando cumplimiento a la actividad.</t>
    </r>
  </si>
  <si>
    <r>
      <rPr>
        <b/>
        <sz val="11"/>
        <color theme="1"/>
        <rFont val="Arial Narrow"/>
        <family val="2"/>
      </rPr>
      <t xml:space="preserve">13/04/2020. </t>
    </r>
    <r>
      <rPr>
        <sz val="11"/>
        <color theme="1"/>
        <rFont val="Arial Narrow"/>
        <family val="2"/>
      </rPr>
      <t>La DAE suministró el memorando 20194100081873 del 04062019 solicitando a Diálogo Social intervención al conflicto entre la comunidad indígena Coconuco y campesinos sobre el predio Mediecito La Selva- Cauca y el  memorando 20191000146943 dl 02092019 donde Diálogo Social informó los resultados d las mesas técnicas de agosto 2019, sostenidos entorno al predio Mediecito La Selva.</t>
    </r>
  </si>
  <si>
    <r>
      <rPr>
        <b/>
        <sz val="11"/>
        <color theme="1"/>
        <rFont val="Arial Narrow"/>
        <family val="2"/>
      </rPr>
      <t xml:space="preserve">13/04/2020. </t>
    </r>
    <r>
      <rPr>
        <sz val="11"/>
        <color theme="1"/>
        <rFont val="Arial Narrow"/>
        <family val="2"/>
      </rPr>
      <t xml:space="preserve"> Se anexaron memorandos 20195000092893 del 17062029, 20194100201753 del 07112019 y 20191000146943 del 02092019 estado de solicitudes de constitución, reestructuración, ampliación o saneamiento presentadas por la comunidad indígena. Se anexan soporte.</t>
    </r>
  </si>
  <si>
    <r>
      <rPr>
        <b/>
        <sz val="11"/>
        <color theme="1"/>
        <rFont val="Arial Narrow"/>
        <family val="2"/>
      </rPr>
      <t>13/04/2020.</t>
    </r>
    <r>
      <rPr>
        <sz val="11"/>
        <color theme="1"/>
        <rFont val="Arial Narrow"/>
        <family val="2"/>
      </rPr>
      <t xml:space="preserve">  Se anexó  el registro de mesa de trabajo conjunta entre la ANT y los actores del predio Mediecito La Selva- Cauca, con el siguiente detalle: Acta 1 del 13082019</t>
    </r>
  </si>
  <si>
    <r>
      <rPr>
        <b/>
        <sz val="11"/>
        <color theme="1"/>
        <rFont val="Arial Narrow"/>
        <family val="2"/>
      </rPr>
      <t xml:space="preserve">17/04/2020.  </t>
    </r>
    <r>
      <rPr>
        <sz val="11"/>
        <color theme="1"/>
        <rFont val="Arial Narrow"/>
        <family val="2"/>
      </rPr>
      <t>Mediante memorando No. 20206000124533, la Secretaría General solicitó a la Oficina Jurídica concepto sobre la conveniencia, legalidad y pertinencia de suscribir y/o renovar convenios de cooperación internacionales con entidades que no presentan soportabilidad del gasto aduciendo inmunidad de jurisdicción.</t>
    </r>
  </si>
  <si>
    <r>
      <rPr>
        <b/>
        <sz val="11"/>
        <color theme="1"/>
        <rFont val="Arial Narrow"/>
        <family val="2"/>
      </rPr>
      <t xml:space="preserve">20/04/2020.  </t>
    </r>
    <r>
      <rPr>
        <sz val="11"/>
        <color theme="1"/>
        <rFont val="Arial Narrow"/>
        <family val="2"/>
      </rPr>
      <t xml:space="preserve">Se realizaron comités de sostenibilidad contable el 27/01/2020 y el 04/02/2020 donde se socializó el concepto con Radicado CGR No. 20192000056101; se contó con la participación, entre otros, de la Subdirección de Administración de Tierras de la Nación (área interesada en el tema). De esta forma se culminó la actividad pendiente en el presente Plan de Mejoramiento. </t>
    </r>
  </si>
  <si>
    <r>
      <rPr>
        <b/>
        <sz val="11"/>
        <color theme="1"/>
        <rFont val="Arial Narrow"/>
        <family val="2"/>
      </rPr>
      <t xml:space="preserve">20/04/2020. </t>
    </r>
    <r>
      <rPr>
        <sz val="11"/>
        <color theme="1"/>
        <rFont val="Arial Narrow"/>
        <family val="2"/>
      </rPr>
      <t xml:space="preserve">  Se elaboró un memorando dirigido a los Directores, subdirectores, jefes de oficina y demás colaboradores de la Entidad con el fin de dar a conocer lo términos en los cuales se deben constituir las Vigencias Futuras en la ANT, esto de acuerdo a las jornadas de capacitación que sobre el tema se habían realizado. De esta forma se concluyó con la acción pendiente.</t>
    </r>
  </si>
  <si>
    <r>
      <rPr>
        <b/>
        <sz val="11"/>
        <color theme="1"/>
        <rFont val="Arial Narrow"/>
        <family val="2"/>
      </rPr>
      <t xml:space="preserve">21/01/2020. Octubre: </t>
    </r>
    <r>
      <rPr>
        <sz val="11"/>
        <color theme="1"/>
        <rFont val="Arial Narrow"/>
        <family val="2"/>
      </rPr>
      <t xml:space="preserve">Se reportan 2 revocatorias : predios Santa Inés y El Bado quedando pendiente la revocatoria del predio Villa Diana. 
</t>
    </r>
    <r>
      <rPr>
        <b/>
        <sz val="11"/>
        <color theme="1"/>
        <rFont val="Arial Narrow"/>
        <family val="2"/>
      </rPr>
      <t xml:space="preserve">Abril: </t>
    </r>
    <r>
      <rPr>
        <sz val="11"/>
        <color theme="1"/>
        <rFont val="Arial Narrow"/>
        <family val="2"/>
      </rPr>
      <t xml:space="preserve">Se anexa resolución de revocatoria correspondiente al Predio Villa Diana, se encontraba pendiente por reportar (se anexa soporte). </t>
    </r>
  </si>
  <si>
    <r>
      <rPr>
        <b/>
        <sz val="11"/>
        <color theme="1"/>
        <rFont val="Arial Narrow"/>
        <family val="2"/>
      </rPr>
      <t>21/01/2020.</t>
    </r>
    <r>
      <rPr>
        <sz val="11"/>
        <color theme="1"/>
        <rFont val="Arial Narrow"/>
        <family val="2"/>
      </rPr>
      <t xml:space="preserve">  Se realizaron 2 jornadas de capacitación a supervisores, en  atención a lo establecido dentro del Manual de Supervisión  y de acuerdo a la regulación normativa en cuanto a Contratación Estatal, se adjuntan los soportes correspondientes que permiten dar cumplimiento a la actividad.  </t>
    </r>
  </si>
  <si>
    <r>
      <rPr>
        <b/>
        <sz val="11"/>
        <color theme="1"/>
        <rFont val="Arial Narrow"/>
        <family val="2"/>
      </rPr>
      <t xml:space="preserve">22/04/2020. </t>
    </r>
    <r>
      <rPr>
        <sz val="11"/>
        <color theme="1"/>
        <rFont val="Arial Narrow"/>
        <family val="2"/>
      </rPr>
      <t xml:space="preserve">Si bien se suministraron documentos que evidencian la unidad de medida establecida, la OCI recomienda q, una vez definida la ruta de trabajo, que permita atender y solucionar la problemática de las 13 flias del Predio el Mediecito, se elabore un informe que recopile toda la gestión adelantada y sea el punto de partida para ejecutar la ruta de trabajo adoptada.  </t>
    </r>
  </si>
  <si>
    <r>
      <rPr>
        <b/>
        <sz val="11"/>
        <color theme="1"/>
        <rFont val="Arial Narrow"/>
        <family val="2"/>
      </rPr>
      <t>23/01/2020.</t>
    </r>
    <r>
      <rPr>
        <sz val="11"/>
        <color theme="1"/>
        <rFont val="Arial Narrow"/>
        <family val="2"/>
      </rPr>
      <t xml:space="preserve"> El CICCI en sesión del 12/02/2020, analizó la solicitud realizada por la Dirección de Acceso a Tierras en cuanto a la necesidad de modificar la acción de mejora continua establecida para dar tratamiento al Hallazgo 12 perteneciente a la Auditoría al Proceso Liquidador INCODER VF 2016.  Que de acuerdo a la solicitud, el Comité aprobó la propuesta presentada por la Dirección.</t>
    </r>
  </si>
  <si>
    <r>
      <rPr>
        <b/>
        <sz val="11"/>
        <color theme="1"/>
        <rFont val="Arial Narrow"/>
        <family val="2"/>
      </rPr>
      <t xml:space="preserve">27/04/2020. </t>
    </r>
    <r>
      <rPr>
        <sz val="11"/>
        <color theme="1"/>
        <rFont val="Arial Narrow"/>
        <family val="2"/>
      </rPr>
      <t>Respecto a lo informado, esta Jefatura  consultó el 27/04/2020 sistema integrado de gestión de la Agencia, en el enlace</t>
    </r>
    <r>
      <rPr>
        <sz val="11"/>
        <color rgb="FF0070C0"/>
        <rFont val="Arial Narrow"/>
        <family val="2"/>
      </rPr>
      <t xml:space="preserve"> http://intranet.agenciadetierras.gov.co/wp-content/uploads/2020/04/GEFIN-P-009-PROCEDIMIENTO-GESTION-FINANCIERA-1.pdf</t>
    </r>
    <r>
      <rPr>
        <sz val="11"/>
        <color theme="1"/>
        <rFont val="Arial Narrow"/>
        <family val="2"/>
      </rPr>
      <t xml:space="preserve"> , observándose la publicación del documento GEFIN-P-009 GESTION FINANCIERA Y CARTERA DE RECURSOS PROPIOS, versión 1 del 23/04/2020.</t>
    </r>
  </si>
  <si>
    <r>
      <rPr>
        <b/>
        <sz val="11"/>
        <color theme="1"/>
        <rFont val="Arial Narrow"/>
        <family val="2"/>
      </rPr>
      <t xml:space="preserve">14/04/2020. </t>
    </r>
    <r>
      <rPr>
        <sz val="11"/>
        <color theme="1"/>
        <rFont val="Arial Narrow"/>
        <family val="2"/>
      </rPr>
      <t xml:space="preserve">Se anexó comunicación oficial 20205100250611 del 16032020 donde la SUBDAE solicitud información respecto al trámite de expedición del Decreto Único Reglamentario para la clarificación de la vigencia legal de los Resguardos Indígenas Coloniales o Republicanos.
La acción de mejora continua presentó avance de gestión, esta se encuentra en términos para su ejecución. </t>
    </r>
  </si>
  <si>
    <t>22/04/2020.  Se verificó la conciliación de diciembre de 2018 entre Contabilidad y la Sub. de Administración de Tierras y se identificó q el valor de los bienes representan un total de $ 33.727.983.043,57. Adjunta Informe el listado de 499 bienes q corresponden al valor citado en la conciliación de dic 2018, donde se incluyó el diagnóstico del estado jurídico de cada uno de los bienes.</t>
  </si>
  <si>
    <r>
      <rPr>
        <b/>
        <sz val="11"/>
        <color theme="1"/>
        <rFont val="Arial Narrow"/>
        <family val="2"/>
      </rPr>
      <t xml:space="preserve">06/07/2020. </t>
    </r>
    <r>
      <rPr>
        <sz val="11"/>
        <color theme="1"/>
        <rFont val="Arial Narrow"/>
        <family val="2"/>
      </rPr>
      <t xml:space="preserve">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</si>
  <si>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06/07/2020. </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</si>
  <si>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06/07/2020</t>
    </r>
    <r>
      <rPr>
        <sz val="11"/>
        <color theme="1"/>
        <rFont val="Arial Narrow"/>
        <family val="2"/>
      </rPr>
      <t xml:space="preserve">.  Actividad ejecutada, mediante memorando No. 20206000124533, la Secretaría General solicitó a la Oficina Jurídica su concepto sobre la conveniencia, legalidad y pertinencia de suscribir y/o renovar convenios de cooperación internacionales con entidades que no presentan soportabilidad del gasto aduciendo inmunidad de jurisdicción.  </t>
    </r>
  </si>
  <si>
    <r>
      <rPr>
        <b/>
        <sz val="11"/>
        <color theme="1"/>
        <rFont val="Arial Narrow"/>
        <family val="2"/>
      </rPr>
      <t xml:space="preserve">08/07/2020.  </t>
    </r>
    <r>
      <rPr>
        <sz val="11"/>
        <color theme="1"/>
        <rFont val="Arial Narrow"/>
        <family val="2"/>
      </rPr>
      <t>Se observó el  documento  "Informe de los hallazgos No. 22 y 23" del 26/06/2020,  el contiene las gestiones adelantadas respecto a los hallazgos en mención.  Dicho documento aclara que el contrato interadministrativo fue producto de una contratación  directa y hace un recuento de los términos del mismo.</t>
    </r>
  </si>
  <si>
    <r>
      <rPr>
        <b/>
        <sz val="11"/>
        <color theme="1"/>
        <rFont val="Arial Narrow"/>
        <family val="2"/>
      </rPr>
      <t xml:space="preserve">09/07/2020.  </t>
    </r>
    <r>
      <rPr>
        <sz val="11"/>
        <color theme="1"/>
        <rFont val="Arial Narrow"/>
        <family val="2"/>
      </rPr>
      <t>Actividad ejecutada posterior a lo planificado. Se observó acta del 16/08/2020 cuyo tema fue "Mesa de trabajo conjunta Instituto Geográfico Agustín Codazzi IGAC- Superintendencia de Notariado y Registro SNR- Agencia Nacional de Tierras ANT para la planificación y control de actividades en el procedimiento de compra de predios- articulación"</t>
    </r>
  </si>
  <si>
    <r>
      <rPr>
        <b/>
        <sz val="11"/>
        <color theme="1"/>
        <rFont val="Arial Narrow"/>
        <family val="2"/>
      </rPr>
      <t xml:space="preserve">13/07/2020. </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</si>
  <si>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13/07/2020.</t>
    </r>
    <r>
      <rPr>
        <sz val="11"/>
        <color theme="1"/>
        <rFont val="Arial Narrow"/>
        <family val="2"/>
      </rPr>
      <t xml:space="preserve"> La acción presentó cumplimiento, toda vez que, se observó el documento SITUACIÓN DEL PREDIO MEDIECITO LA SELVA EN RELACIÓN CON EL PROCEDIMIENTO DE AMPLIACIÓN DEL RESGUARDO INDÍGENA PAEZ DE QUINTANA, UBICADO EN EL MUNICIPIO DE POPAYÁN, DEPARTAMENTO DEL CAUCA.</t>
    </r>
  </si>
  <si>
    <r>
      <rPr>
        <b/>
        <sz val="11"/>
        <color theme="1"/>
        <rFont val="Arial Narrow"/>
        <family val="2"/>
      </rPr>
      <t xml:space="preserve">13/07/2020. </t>
    </r>
    <r>
      <rPr>
        <sz val="11"/>
        <color theme="1"/>
        <rFont val="Arial Narrow"/>
        <family val="2"/>
      </rPr>
      <t>Se observó acta del 16/04/2020 d la reunión realizada x la URT y la ANT con el objeto de llevar a cabo la 1 sesión d la mesa de Articulación en DAE (MAAE) d la ANT y la URT.  La OCI da x cumplida la actividad, solicitando a la DAE, q una vez sea superada la emergencia sanitaria del país por cuenta del COVID 19, se allegue a esta Jefatura, dichos documentos firmados.</t>
    </r>
  </si>
  <si>
    <r>
      <rPr>
        <b/>
        <sz val="11"/>
        <color theme="1"/>
        <rFont val="Arial Narrow"/>
        <family val="2"/>
      </rPr>
      <t>14/07/2020.</t>
    </r>
    <r>
      <rPr>
        <sz val="11"/>
        <color theme="1"/>
        <rFont val="Arial Narrow"/>
        <family val="2"/>
      </rPr>
      <t xml:space="preserve">  La acción de mejora continua presentó cumplimiento, toda vez que se evidenciaron 2 informes proceso formalización y/o adjudicación de la propiedad a personas naturales en zonas de reserva campesina, los cuales fueron elaborados en el marco del cumplimiento de las obligaciones del Convenio de Cooperación Internacional No 784 de 2.018 Suscrito entre ANT y UNODC.</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</si>
  <si>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observaron, 3 documentos de los procesos apoyados Constitución Zonas de Reserva Campesina.</t>
    </r>
  </si>
  <si>
    <r>
      <rPr>
        <b/>
        <sz val="11"/>
        <color theme="1"/>
        <rFont val="Arial Narrow"/>
        <family val="2"/>
      </rPr>
      <t xml:space="preserve">14/07/2020.  </t>
    </r>
    <r>
      <rPr>
        <sz val="11"/>
        <color theme="1"/>
        <rFont val="Arial Narrow"/>
        <family val="2"/>
      </rPr>
      <t xml:space="preserve">  En atención a la avances reportados y las evidencias suministradas, la acción de mejora continua presentó cumplimiento, toda vez que se observó la forma ACCTI-F-020 Lista de Chequeo versión 2 del 26/06/2020 establecida para el proceso de compra directa desde su inicio hasta el final. </t>
    </r>
  </si>
  <si>
    <r>
      <rPr>
        <b/>
        <sz val="11"/>
        <color theme="1"/>
        <rFont val="Arial Narrow"/>
        <family val="2"/>
      </rPr>
      <t xml:space="preserve">14/07/2020.   </t>
    </r>
    <r>
      <rPr>
        <sz val="11"/>
        <color theme="1"/>
        <rFont val="Arial Narrow"/>
        <family val="2"/>
      </rPr>
      <t>En atención a la avances reportados y las evidencias suministradas, la acción de mejora continua presentó cumplimiento, toda vez que, se observó la realización de la capacitación sobre el proceso de compra directa y adjudicación.</t>
    </r>
  </si>
  <si>
    <r>
      <rPr>
        <b/>
        <sz val="11"/>
        <color theme="1"/>
        <rFont val="Arial Narrow"/>
        <family val="2"/>
      </rPr>
      <t xml:space="preserve">15/07/2020.  </t>
    </r>
    <r>
      <rPr>
        <sz val="11"/>
        <color theme="1"/>
        <rFont val="Arial Narrow"/>
        <family val="2"/>
      </rPr>
      <t>En atención de avances reportados y evidencias suministradas, la acción de mejora continua presentó cumplimiento. Sin embargo, su ejecución fue posterior a la fecha de cierre establecida, a saber, 31/12/2019.</t>
    </r>
  </si>
  <si>
    <r>
      <rPr>
        <b/>
        <sz val="11"/>
        <color theme="1"/>
        <rFont val="Arial Narrow"/>
        <family val="2"/>
      </rPr>
      <t xml:space="preserve">21/07/2020.  </t>
    </r>
    <r>
      <rPr>
        <sz val="11"/>
        <color theme="1"/>
        <rFont val="Arial Narrow"/>
        <family val="2"/>
      </rPr>
      <t>En atención a las evidencias suministradas el 17/07/2020, la Oficina de Control Interno da por ejecutada la acción de mejora continua de acuerdo a lo planificado.</t>
    </r>
  </si>
  <si>
    <r>
      <rPr>
        <b/>
        <sz val="11"/>
        <color theme="1"/>
        <rFont val="Arial Narrow"/>
        <family val="2"/>
      </rPr>
      <t xml:space="preserve">14/07/2020.  </t>
    </r>
    <r>
      <rPr>
        <sz val="11"/>
        <color theme="1"/>
        <rFont val="Arial Narrow"/>
        <family val="2"/>
      </rPr>
      <t>En atención a los avances reportados y las evidencias suministradas, la acción de mejora continua presentó cumplimiento, observándose los 2 informes de las acciones jurídicas y/o administrativas a que halla lugar en cada caso. No obstante, su cierre fue posterior a la fecha planificada, a saber, 30/03/2020.</t>
    </r>
  </si>
  <si>
    <r>
      <rPr>
        <b/>
        <sz val="11"/>
        <color theme="1"/>
        <rFont val="Arial Narrow"/>
        <family val="2"/>
      </rPr>
      <t xml:space="preserve">27/08/2020. </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</si>
  <si>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27/08/2020.</t>
    </r>
    <r>
      <rPr>
        <sz val="11"/>
        <color theme="1"/>
        <rFont val="Arial Narrow"/>
        <family val="2"/>
      </rPr>
      <t xml:space="preserve"> El CICCI en sesión del 27/08/2020, aprobó la modificación de la unidad de medida y la fecha de terminación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</si>
  <si>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aprobó la eliminación de la acción.
Cabe señalar que, con corte al 30/06/2020 la presente actividad se encontraba incumplida, toda vez que, la Oficina de Control Interno no había evidenciado el cumplimiento de la acción de mejora establecida.</t>
    </r>
  </si>
  <si>
    <r>
      <rPr>
        <b/>
        <sz val="11"/>
        <color theme="1"/>
        <rFont val="Arial Narrow"/>
        <family val="2"/>
      </rPr>
      <t xml:space="preserve">27/08/2020. </t>
    </r>
    <r>
      <rPr>
        <sz val="11"/>
        <color theme="1"/>
        <rFont val="Arial Narrow"/>
        <family val="2"/>
      </rPr>
      <t xml:space="preserve"> El CICCI en sesión del 27/08/2020, analizó y aprobó la solicitud realizada por la DAT a través del memorando 20204000135863 del 07/07/2020 en cuanto a la necesidad de reformular las acciones de mejora AMC-327, AMC-328 y AMC-329.
Cabe señalar que, con corte al 30/06/2020 la presente actividad se encontraba incumplida.
</t>
    </r>
  </si>
  <si>
    <r>
      <rPr>
        <b/>
        <sz val="11"/>
        <color theme="1"/>
        <rFont val="Arial Narrow"/>
        <family val="2"/>
      </rPr>
      <t xml:space="preserve">27/08/2020. </t>
    </r>
    <r>
      <rPr>
        <sz val="11"/>
        <color theme="1"/>
        <rFont val="Arial Narrow"/>
        <family val="2"/>
      </rPr>
      <t xml:space="preserve"> La dependencia solicita modificar dato de  ACT/CANTIDADES D UNIDAD DE MEDIDA pues se encuentra como el dato 14 y en realidad son 4 las Act q se proyectaron. debido a q inicialmente hubo un error de digitación y se fue el indicador con 14 y no con 4 reuniones como se tuvo previsto desde un inicio y como efectivamente se realizaron, durante la vigencia del contrato. </t>
    </r>
  </si>
  <si>
    <r>
      <rPr>
        <b/>
        <sz val="11"/>
        <color theme="1"/>
        <rFont val="Arial Narrow"/>
        <family val="2"/>
      </rPr>
      <t xml:space="preserve">19/01/2021. </t>
    </r>
    <r>
      <rPr>
        <sz val="11"/>
        <color theme="1"/>
        <rFont val="Arial Narrow"/>
        <family val="2"/>
      </rPr>
      <t>En el marco de la evaluación d la eficacia de las acciones de mejora, presentó cumplimiento, toda vez q, se evidenció resolución q modifica los actos administrativos que crearon el  Comité del Fondo de Tierras para la Reforma Rural Integral y mediante la cual se regula la implementación operativa y financiera del Decreto 902 de 2017.  Acción con cumplimiento posterior.</t>
    </r>
  </si>
  <si>
    <r>
      <rPr>
        <b/>
        <sz val="11"/>
        <color theme="1"/>
        <rFont val="Arial Narrow"/>
        <family val="2"/>
      </rPr>
      <t xml:space="preserve">21/01/2020. </t>
    </r>
    <r>
      <rPr>
        <sz val="11"/>
        <color theme="1"/>
        <rFont val="Arial Narrow"/>
        <family val="2"/>
      </rPr>
      <t xml:space="preserve">Se realizó el informe y capacitación a los enlaces fieros sobre: cronograma de presentación mensual de info a la SAF,  formatos para la captura de información de convenios y contratos de cooperación, formato del inf de ejecución de convenios, vigencias futuras, constitución de rezago presupuestal, la cual se llevó a cabo el 26 y 27 de Sep de 2019. 
</t>
    </r>
  </si>
  <si>
    <t xml:space="preserve">Mediante memorando con radicado No. 20194000185103, la Dirección de Acceso a Tierras remitió a la dependencia de Planeación, Proyecto de Acuerdo definitivo, una vez publicado y con su respectiva viabilidad jurídica, con el objeto de que siendo planeación la secretaría técnica del Consejo Directivo, haga la respectiva citación para su presentación. </t>
  </si>
  <si>
    <r>
      <t xml:space="preserve">27/01/2021.  </t>
    </r>
    <r>
      <rPr>
        <sz val="11"/>
        <color theme="1"/>
        <rFont val="Arial Narrow"/>
        <family val="2"/>
      </rPr>
      <t>En atención a los avances de gestión y evidencias suministradas, la acción de mejora presentó cumplimiento, toda vez que, se observó el envío del Acto Administrativo a la ORIP para el registro en el antecedente del predio Santa Inpes, Parcela Villa Diana, El Bado y La Esperanza y Normandía o La Calera.</t>
    </r>
  </si>
  <si>
    <r>
      <rPr>
        <b/>
        <sz val="11"/>
        <color theme="1"/>
        <rFont val="Arial Narrow"/>
        <family val="2"/>
      </rPr>
      <t xml:space="preserve">28/01/2021. </t>
    </r>
    <r>
      <rPr>
        <sz val="11"/>
        <color theme="1"/>
        <rFont val="Arial Narrow"/>
        <family val="2"/>
      </rPr>
      <t xml:space="preserve"> La acción de mejora presentó cumplimiento, toda vez que,  se evidenció el traslado de competencia a la SATN de las resoluciones de revocatoria pertenecientes al Predio Santa Inés, Predio El Bado, Predio La Calera y  Predio Villa Diana.  Lo anterior, según lo observado en el hallazgo origen.</t>
    </r>
  </si>
  <si>
    <r>
      <rPr>
        <b/>
        <sz val="11"/>
        <color theme="1"/>
        <rFont val="Arial Narrow"/>
        <family val="2"/>
      </rPr>
      <t xml:space="preserve">28/01/2021.  </t>
    </r>
    <r>
      <rPr>
        <sz val="11"/>
        <color theme="1"/>
        <rFont val="Arial Narrow"/>
        <family val="2"/>
      </rPr>
      <t>En atención a las evidencias aportadas en la fase preliminar, así como, lo enunciado en el informe allegado, a saber, "De los 466 registros del Fondo, se asociaron 280 predios a comunidades étnicas correspondiente al 61%", se evidencia la ejecución de la acción de mejora.</t>
    </r>
  </si>
  <si>
    <t>Informe de Auditoria adjudicación de baldíos vigencia 2020</t>
  </si>
  <si>
    <t xml:space="preserve">Informe de Auditoria adjudicación de baldíos.
</t>
  </si>
  <si>
    <t>Auditoría Financiera Vigencia Fiscal 2019</t>
  </si>
  <si>
    <t>Contraloría General de la República</t>
  </si>
  <si>
    <t>Evaluación del control interno contable vigencia 2019</t>
  </si>
  <si>
    <t>Informe final Auditoría de cumplimiento artículada al proyecto de ordenamiento social de la propiedad rural  vigencia 2019 a junio de 2020
Comunicación 20206200995572 del 18/12/2020</t>
  </si>
  <si>
    <t>Auditoría de cumplimiento artículada al proyecto de ordenamiento social de la propiedad rural  vigencia 2019 a junio de 2020</t>
  </si>
  <si>
    <t>Actividad de verificación</t>
  </si>
  <si>
    <t>Encargado de verificación</t>
  </si>
  <si>
    <t xml:space="preserve">Deficiencia en la generación de los datos para la presentación clara y completa de la información generada dentro de los procesos de la ANT. </t>
  </si>
  <si>
    <t>El horizonte de tiempo establecido en el PMI (2017-2028), no es ajustado al ritmo actual de entrega anual de entrega de predio.</t>
  </si>
  <si>
    <t xml:space="preserve">El horizonte de tiempo establecido en el PMI (2017-2028) y el ritmo actual de entrega anual de entrega de predio
</t>
  </si>
  <si>
    <t xml:space="preserve">Los bienes baldíos identificados por las áreas misionales en virtud de los procesos de adjudicación a persona natural, entidades de derecho público y comunidades étnicas, en algunas ocasiones no vienen identificados con su folio de matrícula, ya que esta apertura se realiza con la finalización de los procesos de adjudicación de los bienes. </t>
  </si>
  <si>
    <t>Diferencias presentadas en la cantidad de bienes relacionados en la conciliación entre las dos áreas, debido a las actualizaciones de estado que presentan los predios ingresados y registrados.</t>
  </si>
  <si>
    <t>Los bienes baldíos y algunos bienes fiscales patrimoniales que fueron incorporados a la base del Fondo de Tierras sin un valor determinado, porque no contaban con este dato en su documento de ingreso.</t>
  </si>
  <si>
    <t>Posible insuficiencia y/o inexistencia de lineamientos.</t>
  </si>
  <si>
    <t>Tal y como indica la Contraloría General de la República, existen diferentes lineamientos normativos desde las políticas de Ordenamiento Social de la Propiedad Rural y de Catastro Multipropósito, que establecen los mecanismos y criterios para la focalización, priorización y programación de los municipios que serán intervenidos a través de la atención por oferta de la Agencia Nacional de Tierras (ANT), que incluye la formulación e implementación de los Planes de Ordenamiento Social de la Propiedad Rural (POSPR).
Si bien la Agencia tiene claridad sobre los procedimientos sobre los cuales se enmarca su actuación.</t>
  </si>
  <si>
    <t xml:space="preserve">Pese a que el Decreto Ley 902 contiene los criterios de enfoque diferencial y partición comunitaria, al ser derogados los artículos 10, 11, 12, 13, 14, 15, 16 y 19 de la Resolución 740 de 2017. Para la CGR se genera una debilidad en los procedimientos para la formulación e implementación de los POSPR toda vez que no se cuenta con la incorporación de enfoques de participación y diferencial.
</t>
  </si>
  <si>
    <t xml:space="preserve">En el marco del piloto del municipio de Ovejas el proceso de formalización y adjudicación de la propiedad se realizó empezando por los centros poblados corregimentales los cuales están conformados en su mayoría por predios con áreas inferiores a la UAF al ser casas lotes, para después pasar a los predios de las zonas rurales dispersas los cuales cuentan en su mayoría con áreas superiores y requieren a su vez (visitas agronómicas para el caso de baldíos)
</t>
  </si>
  <si>
    <t xml:space="preserve">La estructura de los documentos de formulación y consolidación del POSPR del municipio de Ovejas no contempla de manera directa un punto sobre enfoque de género </t>
  </si>
  <si>
    <t>El seguimiento al cronograma de la implementación del POSPR se realizaba en diferentes instancias y no se centralizaba en un mismo documento para la toma de decisiones.</t>
  </si>
  <si>
    <t xml:space="preserve">Los instrumentos de seguimiento a la implementación de los POPSR no contienen todas las variables que el mismo Plan establece para realizar la verificación y seguimiento a la implementación. </t>
  </si>
  <si>
    <t xml:space="preserve">La Agencia Nacional de Tierras a la fecha no cuenta con el un módulo étnico para RESO y FISO por cuanto no cuenta con la  aprobación en un espacio de concertación de las autoridades étnicas.
</t>
  </si>
  <si>
    <t>La información capturada en el FISO, se consolida con declaraciones de los solicitantes, razón por la cual, la completitud de algunos campos se condiciona al conocimiento que estos tienen sobre las respuestas o la documentación soporte que puedan entregar. A la fecha no se tiene acceso a la totalidad de bases de datos de otras entidades públicas para completar la información.</t>
  </si>
  <si>
    <t xml:space="preserve">Teniendo en cuenta que el RESO se consolida de manera progresiva, las implementaciones que permiten su optimización implican la construcción de reportes que reflejen la información registrada, algunos se encuentran en proceso de creación, razón por la cual, dicha actividad la realiza un profesional de manera manual, lo que puede generar errores de transcripción o análisis.
</t>
  </si>
  <si>
    <t>El procedimiento vigente al momento de la implementación del POSPR no correspondía con la normatividad vigente por lo cual no se dio cumplimiento a la conformación de los expedientes</t>
  </si>
  <si>
    <t xml:space="preserve">El procedimiento vigente al momento de la implementación del POSPR no correspondía con la normatividad vigente por lo cual no se dio cumplimiento a la conformación de los expedientes, Debilidades en la tablas de retención establecidas para el proceso
</t>
  </si>
  <si>
    <t>Al momento de la implementación del POSPR de Ovejas la metodología aplicada no contemplaba la identificación de información sobre las condiciones técnicas y ambientales de los predios para el desarrollo de actividades productivas</t>
  </si>
  <si>
    <t xml:space="preserve">Si bien para el momento de la implementación del POSPR de Ovejas existía una ruta misional y la normatividad para la asignación de derechos de uso en sabanas y playones comunales, no se había definido la metodología para su inclusión en el marco de la implementación de los POSPR. </t>
  </si>
  <si>
    <t>No se cuenta con los recursos suficientes para desarrollar la fase de implementación en todos los municipios donde se formuló el POSPR. Por lo tanto, se han desarrollado varias actividades para promover que los municipios utilicen los insumos generados con los POSPR formulados. Sin embargo, se requiere continuar buscando la financiación para estos municipios.</t>
  </si>
  <si>
    <t xml:space="preserve">
Las evidencias entregadas no dan cuenta de lo acordado en las mesas de trabajo.  </t>
  </si>
  <si>
    <t xml:space="preserve">Deficiencia en la consolidación y generación de reportes. </t>
  </si>
  <si>
    <t xml:space="preserve">Revisar y actualizar el protocolo existentes para definir la presentación completa y clara de la información y formalizar el mismo en el sistema integrado de gestión
</t>
  </si>
  <si>
    <t>Realizar la socialización del protocolo actualizado  y publicado.</t>
  </si>
  <si>
    <t xml:space="preserve">Preparar la información a presentar, alistamiento de material para realizar una capacitación mediante la cual se socialice el nuevo protocolo para su ampliación y cumplimiento </t>
  </si>
  <si>
    <t>Monitorear la adopción del protocolo</t>
  </si>
  <si>
    <t>Aplicar el protocolo y completitud de información histórica, con lo cual se complementa la información, incluyendo la muestra analizada por la CGR</t>
  </si>
  <si>
    <t xml:space="preserve">Validar y entrega de la información histórica de mayo de 2021 y meses anteriores, de la Dirección de Acceso a Tierras y sus Subdirecciones, conforme el inventario que se identifique, según la planeación. 
</t>
  </si>
  <si>
    <t>Incrementar las metas de adjudicación que permitan cerrar la brecha entre lo programado y lo ejecutado de las hectáreas entregadas a través del Fondo de Tierras</t>
  </si>
  <si>
    <t xml:space="preserve">Adjudicación de  hectáreas a través del Fondo de Tierras por parte de la Direccion de Acceso a Tierras  a través de títulos expedidos y registrados </t>
  </si>
  <si>
    <t>Adjudicación de  hectáreas a través del Fondo de Tierras por parte de la Dirección de Asuntos Étnicos a través de títulos expedidos y registrados .</t>
  </si>
  <si>
    <t xml:space="preserve">Fortalecer el proceso de registro a través del mejoramiento del proceso de reporte y registro de las entregas de predios del Fondo de Tierras.
</t>
  </si>
  <si>
    <t xml:space="preserve">Generar 4 reuniones de análisis con los actores involucrados y  Formalización de las actualizaciones acordadas, conforme se comporte el procedimiento.
</t>
  </si>
  <si>
    <t>Realizar mesas técnicas con las áreas misionales que identifican predios que provienen de procedimientos de adjudicación con el fin de establecer una ruta jurídica mediante la cual se identifique la naturaleza jurídica de los bienes a ingresar al inventario de baldíos y al Fondo de Tierras que no ostentan un Folio a nombre de la nación</t>
  </si>
  <si>
    <t>Realizar cada dos meses mesas de trabajo con las áreas misionales</t>
  </si>
  <si>
    <t>Realizar una conciliación para revisar la cantidad de bienes registrados en la base de inventario de bienes de la FTRRI  a cargo de la Subdirección de Administración de Tierras de la Nación y los bienes registrados por la Subdirección Administrativa y Financiera, que aparecen en las conciliaciones que adelantan las dos dependencias.</t>
  </si>
  <si>
    <t xml:space="preserve">Presentar ante el Comité para la Gerencia y Administración del Fondo de Tierras para la Reforma Rural Integral, la distribución realizada de los recursos de las subcuentas del Fondo de Tierras. </t>
  </si>
  <si>
    <t>Presentar al Comité para la Gerencia y Administración del Fondo de Tierras para la Reforma Rural Integral, las subcuentas del Fondo de Tierras.</t>
  </si>
  <si>
    <t>Validar los datos que provienen de las áreas que suministran información de recursos de las subcuentas del fondo de tierras, frente a la información de la Subdirección Administrativa y Financiera</t>
  </si>
  <si>
    <t>Reunión trimestral de seguimiento a la desagregación, registro y ejecución de las subcuentas del fondo de tierras</t>
  </si>
  <si>
    <t xml:space="preserve">Ejecutar las jornadas comunitarias contempladas en las guías de participación y enfoques diferenciales para el modelo de atención por oferta, que desarrollan los criterios de participación y enfoque diferencial del Decreto Ley 902 </t>
  </si>
  <si>
    <t xml:space="preserve">Actualizar el POSPR consolidado municipal de Ovejas que incluya plan de trabajo para terminar la titulación de todos los predios tanto rurales dispersos como de centros poblados y cerrar la intervención por oferta en le municipio.
</t>
  </si>
  <si>
    <t xml:space="preserve">Se efectuará la actualización del plan consolidado del municipio de Ovejas, el cual incluirá el cronograma de finalización de la intervención </t>
  </si>
  <si>
    <t xml:space="preserve">Actualizar las plantillas de POSPR incluyendo la caracterización de la situación de las mujeres </t>
  </si>
  <si>
    <t>Incluir en las plantillas del POSPR Operativo (a partir de la información secundaria) y  Consolidado (a partir de información primaria obtenida producto de la implementación del POSPR) la caracterización de la situación de las mujeres y su relación con la propiedad en el territorio que sea posible tener con información secundaria.</t>
  </si>
  <si>
    <t xml:space="preserve">Hacer seguimiento al cronograma de implementación de los POSPR en  cada uno de los convenios 
</t>
  </si>
  <si>
    <t xml:space="preserve">Incluir dentro de los Comités Técnicos Operativos de los convenios el seguimiento bimensual al cronograma de implementación de los POSPR y la toma de decisiones 
</t>
  </si>
  <si>
    <t>Incorporar las variables que cada POSPR establece para su seguimiento en los instrumentos de monitoreo de la implementación de los PSOPR, con el fin de garantizar la trazabilidad dela información producida en el marco del seguimiento a la implementación PSOPR, garantizando su articulación con los instrumentos de gestión documental establecidos por la Agencia, así como, el mecanismo de disposición, accesibilidad  y seguridad de la misma.</t>
  </si>
  <si>
    <t xml:space="preserve">Actualizar los instrumentos de seguimiento para la implementación de los POSPR con el fin de que dentro de las variables a monitorear se encuentren las establecida por cada uno de los planes para este fin
</t>
  </si>
  <si>
    <t>Revisión de las reglas de validación dispuestas para cada pregunta, realizando los ajustes de sistemas que sobre la gestión se identifiquen.</t>
  </si>
  <si>
    <t xml:space="preserve">Generar  acercamiento para la programación de reuniones con otras entidades públicas a efectos de verificar la información que contienen en sus bases de datos y la posibilidad de convenios para el acceso a dichos datos. 
 </t>
  </si>
  <si>
    <t xml:space="preserve">Construcción del requerimiento y formulación del proyecto de desarrollo para la generación de reportes automáticos que permitan la consolidación de los datos incorporados y generados dentro del proceso para la conformación del Registro de Sujetos de Ordenamiento - RESO.
</t>
  </si>
  <si>
    <t xml:space="preserve">1 Identificación de necesidad y levantamiento de los requerimientos para la construcción de los reportes.
2 De acuerdo con la complejidad de los requerimientos, desde la fecha final se establece un plazo de 3 meses para la formulación  del proyecto de desarrollo, la verificación de los recursos requeridos y tiempo para su ejecución.  </t>
  </si>
  <si>
    <t xml:space="preserve">Creación de un tablero de control para la agrupación automática y permanente de la información del RESO que debe ser pública en la pagina web de la entidad de acuerdo con el articulo 12 del Decreto Ley 902 de 2017.
</t>
  </si>
  <si>
    <t xml:space="preserve">1. Levantamiento de requerimiento para la construcción del tablero de control.
2. De acuerdo con la complejidad del requerimiento se establecerán los términos para el desarrollo, pruebas y ajustes que se identifiquen dentro de las actividades de estabilización del tablero de control, para el final despliegue a producción y publicación de la información en la pagina web de la ANT. </t>
  </si>
  <si>
    <t xml:space="preserve">Actualizar el procedimiento de formulación e implementación de los POSPR ajustándolos a la normatividad vigente. 
</t>
  </si>
  <si>
    <t xml:space="preserve">Gestionar la actualización de las tablas de retención documental para las series documentales del procedimiento único en el marco de la actuación por oferta, ajustándolas a la normatividad vigente.  </t>
  </si>
  <si>
    <t xml:space="preserve">Actualizar el procedimiento de implementación de los Planes de Ordenamiento Social de la Propiedad Rural
</t>
  </si>
  <si>
    <t>Incluir en la actualización del Procedimiento del POSPR la captura de la de información referente a las condiciones técnicas y ambientales de los predios para el desarrollo de actividades productivas (POSPR-P-004 IMPLEMENTACION Y ACTUALIZACION DE LOS PLANES DE OSPR V2)</t>
  </si>
  <si>
    <t xml:space="preserve">Capacitaciones a los socios
</t>
  </si>
  <si>
    <t xml:space="preserve">Capacitación a los socios sobre la ruta de asignación de derechos de uso en sabanas y playones comunales
</t>
  </si>
  <si>
    <t xml:space="preserve">En las sesiones de la mesa de OSPR se programar  seguimiento semestral en donde se monitoree el avance en las gestiones para búsqueda de recursos en fuentes tales como cooperación internacional, recursos del sistema general de regalías o recursos del próximo plan plurianual del plan de desarrollo 2022-2026.
 </t>
  </si>
  <si>
    <t xml:space="preserve">El seguimiento se efectuara en las sesiones de la mesa de OSPR
</t>
  </si>
  <si>
    <t xml:space="preserve">Implementar la utilización de la forma Acta de Reunión INTI-F-008. Que incluyen los compromisos, participantes, temas tratados, orden del día, desarrollo de la reunión, entre otros; con los cuales se puede realizar un mejor seguimiento y reporte del cumplimiento de los compromisos. 
Participar en la mesa de seguimiento presupuestal que hace la Subdirección Administrativa y Financiera de manera trimestral en la cual se abordará el tema del seguimiento a la ejecución de los recursos del Fondo para la reforma rural Integral </t>
  </si>
  <si>
    <t xml:space="preserve">Realizar un análisis trimestral sobre la ejecución presupuestal de las Subcuentas del Fondo de Tierras para la Reforma Rural Integral </t>
  </si>
  <si>
    <t xml:space="preserve">Mejora y optimización de los reportes existentes y revisión tanto de la completitud de las bases de datos como de la calidad de sus registros. 
</t>
  </si>
  <si>
    <t xml:space="preserve">Identificación de las falencias de los reportes existentes, verificación de la calidad de los datos capturados en las bases de datos y ajustes de los reportes. </t>
  </si>
  <si>
    <t xml:space="preserve">Mejora y optimización de los reportes existentes y revisión tanto de la completitud de las bases de datos como de la calidad de sus registros. </t>
  </si>
  <si>
    <t xml:space="preserve">Programación de capacitación para los funcionarios y colaboradores de la ANT que apoyan la consolidación de los datos de registro dentro del Sistema Integrado de Tierras. </t>
  </si>
  <si>
    <t>En el marco del convenio 582 de 2016, suscrito entre la UAEGRTD y la ANT se realizaran reuniones conjuntas donde se deriven acciones puntuales y compromisos que mejoren la articulación en el marco del convenio 582 de 2016.</t>
  </si>
  <si>
    <t>Definir enlaces para la gestión de información por parte de las  entidades, y de cada una de sus dependencias misionales, y un único enlace que se encargue del ingreso y salida de la información de cada Entidad, los cuales deberán ser verificados con una periodicidad semestral, Retomar los espacios interinstitucionales creados en virtud del Convenio 582 de 2016 y establecer en el marco del mismo un plan de trabajo con actividades específicas que mejoren la articulación interinstitucional y la planeación entre las entidades</t>
  </si>
  <si>
    <t>Protocolo Actualizado y publicado</t>
  </si>
  <si>
    <t>Listado de asistencia y
memorias de la actividad que den cuenta de los temas tratados</t>
  </si>
  <si>
    <t>Correo electrónico certificando el monitoreo del protocolo de acuerdo a lo establecido</t>
  </si>
  <si>
    <t>Archivo en formato Excel, con el cual se demuestra la validación de la información conforme al protocolo, complementando la información</t>
  </si>
  <si>
    <t>Base de datos de hectáreas entregadas</t>
  </si>
  <si>
    <t>Ruta jurídica establecida</t>
  </si>
  <si>
    <t>Conciliación</t>
  </si>
  <si>
    <t xml:space="preserve"> Solicitudes cada dos meses </t>
  </si>
  <si>
    <t xml:space="preserve">Instructivo actualizado y publicado 
</t>
  </si>
  <si>
    <t>Actualización del Plan Consolidado</t>
  </si>
  <si>
    <t>Plantillas de POSPR operativo y Consolidado</t>
  </si>
  <si>
    <t>Actas de Comité Técnico Operativo</t>
  </si>
  <si>
    <t xml:space="preserve">Instrumento de seguimiento </t>
  </si>
  <si>
    <t xml:space="preserve">Construcción del requerimiento para el desarrollo de los reportes. 
 </t>
  </si>
  <si>
    <t>Requerimiento para publicación en pagina web</t>
  </si>
  <si>
    <t xml:space="preserve">Actualización y publicación del Procedimiento </t>
  </si>
  <si>
    <t>Listados de asistencia y memorias de  la actividad a fin de dar a conocer los temas tratados.</t>
  </si>
  <si>
    <t>Actas de mesas de OSPR</t>
  </si>
  <si>
    <t xml:space="preserve">La historia de usuario e informe de diagnostico y modificaciones a los reportes para la generación de los datos del SIT. </t>
  </si>
  <si>
    <t>Cronograma de capacitación y listas de asistencia</t>
  </si>
  <si>
    <t xml:space="preserve">Mesas de trabajo conjuntas ANT </t>
  </si>
  <si>
    <t>AME-533</t>
  </si>
  <si>
    <t>AME-534</t>
  </si>
  <si>
    <t>AME-535</t>
  </si>
  <si>
    <t>AME-536</t>
  </si>
  <si>
    <t>AME-537</t>
  </si>
  <si>
    <t>AME-538</t>
  </si>
  <si>
    <t>AME-539</t>
  </si>
  <si>
    <t>AME-540</t>
  </si>
  <si>
    <t>AME-541</t>
  </si>
  <si>
    <t>AME-542</t>
  </si>
  <si>
    <t>AME-543</t>
  </si>
  <si>
    <t>AME-544</t>
  </si>
  <si>
    <t>AME-545</t>
  </si>
  <si>
    <t>AME-546</t>
  </si>
  <si>
    <t>AME-547</t>
  </si>
  <si>
    <t>AME-548</t>
  </si>
  <si>
    <t>AME-549</t>
  </si>
  <si>
    <t>AME-550</t>
  </si>
  <si>
    <t>AME-551</t>
  </si>
  <si>
    <t>AME-552</t>
  </si>
  <si>
    <t>AME-553</t>
  </si>
  <si>
    <t>AME-554</t>
  </si>
  <si>
    <t>AME-555</t>
  </si>
  <si>
    <t>AME-556</t>
  </si>
  <si>
    <t>AME-557</t>
  </si>
  <si>
    <t>AME-558</t>
  </si>
  <si>
    <t>AME-559</t>
  </si>
  <si>
    <t>AME-560</t>
  </si>
  <si>
    <t>AME-561</t>
  </si>
  <si>
    <t>AME-562</t>
  </si>
  <si>
    <t>AME-563</t>
  </si>
  <si>
    <t>AME-564</t>
  </si>
  <si>
    <t>AME-565</t>
  </si>
  <si>
    <t>AME-566</t>
  </si>
  <si>
    <t>La Contraloría General de la República, comunicó el 17/12/2020 a la Agencia el informe final de la Auditoría de cumplimiento artículada al Proyecto de Ordenamiento Social de la Propiedad Rural - ANT, vigencia 2019 a junio 30 de 2020, el cual fue registrado en el Sistema Orfeo bajo radicado 20206200995572 del 18/12/2020.  En con concordancia con lo anterior, la Agencia suscribió el correspondiente plan de mejoramiento el pasado 02/02/2021, como constan en el acuse de aceptación de rendición 2161102020-12-17.</t>
  </si>
  <si>
    <t xml:space="preserve">Todas las dependencias </t>
  </si>
  <si>
    <t>Dirección de Asuntos Étnicos
Subdirección de Acceso a Tierras por Demanda y Descongestión
Subdirección de Acceso a Tierras por Zonas Focalizadas</t>
  </si>
  <si>
    <t>Dirección de Gestión de Ordenamiento Social de la Propiedad</t>
  </si>
  <si>
    <t>Dirección de Acceso a Tierras
Dirección de Gestión Jurídica de Tierras
Oficina de Planeación</t>
  </si>
  <si>
    <t>Dirección de Ordenamiento Social de La propiedad</t>
  </si>
  <si>
    <t xml:space="preserve">Oficina de Planeación coordinará dos (2) meses técnicas, en el primer semestre de 2021, en las que participen la Oficina de Control Interno de la ANT y la Oficina Jurídica de la ANT con el fin de que la Oficina de Control de la ANT defina un procedimiento de plan de mejoramiento, según el concepto establecido en el numeral 3 del artículo 6 de la Resolución Orgánica número 7350 de 2013, en el que se define el concepto de plan de mejoramiento como:
"La información que contiene el conjunto de las acciones correctivas y/o preventivas que debe adelantar un sujeto de control fiscal en un periodo determinado, para dar cumplimiento a la obligación de subsanar y corregir las causas administrativas que dieron origen a los hallazgos identificados por la Controlaría General de la República como resultado del ejercicio del proceso auditor"
</t>
  </si>
  <si>
    <t>Oficina de Planeación coordinará dos (2) meses técnicas, en el primer semestre de 2021, en las que participen la Oficina de Control Interno de la ANT y la Oficina Jurídica de la ANT</t>
  </si>
  <si>
    <t xml:space="preserve">documentos </t>
  </si>
  <si>
    <t>3</t>
  </si>
  <si>
    <t>Auditoría de cumplimiento articulada al Proyecto de Ordenamiento Social de la Propiedad Rural - ANT, vigencia 2019 a junio 30 de 2020</t>
  </si>
  <si>
    <t>Posible insuficiencia y/o inexistencia de lineamientos para la clasificación de los recursos dados en donación en las adecuadas subcuentas, por lo que se hace necesario identificarlas y dar aplicación a su uso. Para ello se requiere que el Comité para la Gerencia y Administración del Fondo de Tierras para la Reforma Rural Integral, dé su aprobación en sesión.</t>
  </si>
  <si>
    <t>Lista de asistencia, acta o documento en el cual se haya dejado la constancia de la reunión</t>
  </si>
  <si>
    <t xml:space="preserve">Actualizar  la guía o el instructivo que contiene los procedimientos y criterios de las políticas de Ordenamiento Social de la Propiedad Rural y de Catastro Multipropósito para la focalización, priorización y programación de los municipios a ser atendidos por la modalidad de oferta de la ANT.
</t>
  </si>
  <si>
    <t xml:space="preserve">Por la calidad jurídica de los socios no presentan información detallada sobre la ejecución financiera de los convenios. </t>
  </si>
  <si>
    <t xml:space="preserve">Desarrollar una metodología de seguimiento financiero a los convenios que cuenten con recursos provenientes de cooperación internacional, por parte de la supervisión con el fin de que se complemente la información presentada por el socio y elaborar informes con los resultados de estas acciones.
</t>
  </si>
  <si>
    <t xml:space="preserve">Elaboración  de la metodología con el fin de que se estandaricen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
</t>
  </si>
  <si>
    <t>Metodología aprobada y publicada</t>
  </si>
  <si>
    <t xml:space="preserve">Informe sobre el análisis de la validación de la captura de datos en el FISO, especificando los campos sobre los cuales se identifico la necesidad de un ajuste y la evidencia de la efectiva implementación. 
</t>
  </si>
  <si>
    <t xml:space="preserve"> Con el fin de obtener la tabla de retención actualizada se gestionará con la Subdirección Administrativa y Financiera la expedición de la misma, para esto, se realizarán  mesas de trabajo a fin de Identificar los tipos documentales inherentes al procedimiento único en el marco de la actuación por oferta,
Solicitar la aprobación de la tabla de retención documental actualizada   DOPS, se solicitará aprobación de la actualización de la serie documental y presentarla a instancias correspondientes  SAF</t>
  </si>
  <si>
    <t>Tabla de retención documental actualizada</t>
  </si>
  <si>
    <t>Se resalta que si bien, en gran medida, las deficiencias descritas en el hallazgo 2.4.4 son imputadas a la URT, el hallazgo también se direccionó a la inexistencia de un convenio interinstitucional entre la UAEGRTD y la ANT que responda a las particularidades introducidas por el Decreto Ley 902 de 2017, ya que el convenio 582 de 2016 y su prorroga mediante otrosí del 20 de diciembre de 2017 suscrito entre estas entidades estuvo vigente hasta diciembre de 2018 sin que a la fecha se haya renovado”, acción de mejora que debía provenir de las dos entidades, al menos en lo que corresponde al marco de sus competencias. Lo cual no corresponde a la realidad, toda vez que el Convenio 582 de 2016 se encuentra vigente a la fecha y cuenta con el Otrosí No. 3</t>
  </si>
  <si>
    <t xml:space="preserve">La ANT no presentó Plan de Mejoramiento
2. Control Interno no evidenció en su seguimiento que no se presentara Plan de Mejoramiento.
</t>
  </si>
  <si>
    <t>Oficina de Control Interno 
Oficina Jurídica</t>
  </si>
  <si>
    <t>Actualizar el formulario FISO y socializar</t>
  </si>
  <si>
    <t>Inexistencia de un mecanismo masivo nacional de publicación RESO a través de la página web institucional.</t>
  </si>
  <si>
    <t xml:space="preserve">A la hora de realizarse el plan estratégico institucional no se tuvo en cuenta una perspectiva clara para la generación de acciones y metas frente a la  transversalización del enfoque de género. </t>
  </si>
  <si>
    <t xml:space="preserve">Revisar y ajustar la metodología de los talleres de empoderamiento a las mujeres rurales implementados por la Subdirección de Demanda y Descongestión. </t>
  </si>
  <si>
    <t xml:space="preserve">Generar un espacio durante la sesión ordinaria de las reuniones programadas por la Unidad Coordinadora de Género y Mujer Rural, a fin de analizar la  metodología de los talleres de empoderamiento a las mujeres rurales </t>
  </si>
  <si>
    <t>Acta de reunión</t>
  </si>
  <si>
    <t>Metodología actualizada y socializada</t>
  </si>
  <si>
    <t xml:space="preserve">Implementar  talleres de empoderamiento a las mujeres rurales por parte de la Subdirección de Demanda y Descongestión </t>
  </si>
  <si>
    <t>Realizar los Talleres de Empoderamiento a las Mujeres Rurales, de acuerdo a la programación establecida y recolectar el número  de talleres realizados y el número de participantes desagregado por sexo</t>
  </si>
  <si>
    <t>Memorias de los talleres y listas de asistencia de los talleres de empoderamiento.</t>
  </si>
  <si>
    <t>Diseñar un indicador interno que permita evaluar las actividades de eficacia de la implementación de los POSP frente a la titulación de Mujeres Rurales.</t>
  </si>
  <si>
    <t>Elaborar la ficha técnica del indicador de eficacia de la implementación de los POSP frente a la titulación de Mujeres Rurales.</t>
  </si>
  <si>
    <t xml:space="preserve">Ficha técnica elaborada y publicada 
</t>
  </si>
  <si>
    <t xml:space="preserve">Diseñar piezas gráficas que apoyen el proceso de capacitación de FISO con enfoque de género. Estas piezas están dirigidas a público interno. </t>
  </si>
  <si>
    <t>Elaborar y socializar al público interno las piezas gráficas que apoyen el proceso de capacitación de FISO con enfoque de género.</t>
  </si>
  <si>
    <t>Piezas gráficas elaboradas</t>
  </si>
  <si>
    <t xml:space="preserve">Realizar un requerimiento de mejoras al sistema de información para las consultas de información sobre titulación conjunta. </t>
  </si>
  <si>
    <t>Requerimiento elaborado</t>
  </si>
  <si>
    <t>Elaborar un indicador interno para reportar el numero de servidores públicos, contratistas y colaboradores capacitados en FISO con enfoque de género.</t>
  </si>
  <si>
    <t>Elaborar la ficha técnica del indicador para el reporte del numero de servidores públicos, contratistas y colaboradores capacitados en FISO con enfoque de género.</t>
  </si>
  <si>
    <t>Elaborar una  herramienta pedagógica (cartilla) dirigida a mujeres rurales donde se expone el procedimiento de formalización.</t>
  </si>
  <si>
    <t>Elaborar la herramienta pedagógica (cartilla) dirigida a mujeres rurales donde se expone el procedimiento de formalización.</t>
  </si>
  <si>
    <t>Herramienta pedagógica elaborada</t>
  </si>
  <si>
    <t>Reportar el numero de hectáreas formalizadas a mujeres rurales.</t>
  </si>
  <si>
    <t>Elaborar el informe de reporte semestral indicando el número de hectáreas formalizadas a mujeres rurales.</t>
  </si>
  <si>
    <t xml:space="preserve">Informe de reporte semestral </t>
  </si>
  <si>
    <t>Realizar talleres sobre titulación conjunta.</t>
  </si>
  <si>
    <t>Establecer un cronograma de los talleres sobre titulación conjunta que se van a realizar durante la vigencia y así mismo presentar resultados obtenidos a la Unidad Coordinadora de Género.</t>
  </si>
  <si>
    <t>Cronograma de actividades y memorias de los talleres realizados.</t>
  </si>
  <si>
    <t>Presentar los criterios de calificación para  para seleccionar a las comunidades beneficiarias de las iniciativas comunitarias, con enfoque de genero.</t>
  </si>
  <si>
    <t>Presentar los criterios de calificación para  para seleccionar a las comunidades beneficiarias de las iniciativas comunitarias, con enfoque de genero a la Unidad Coordinadora de Género y Mujer Rural.</t>
  </si>
  <si>
    <t>Documento presentado a la Unidad Coordinadora.</t>
  </si>
  <si>
    <t>Diseñar y elaborar una estrategia de socialización con las comunidades étnicas con respecto a los cambios en el proceso para cofinanciar las iniciativas comunitarias</t>
  </si>
  <si>
    <t>Diseñar y elaborar la estrategia de socialización con las comunidades étnicas con respecto a los cambios en el proceso para cofinanciar las iniciativas comunitarias</t>
  </si>
  <si>
    <t>Estrategia diseñada.</t>
  </si>
  <si>
    <t>La ausencia de definiciones, criterios y variables para la meta ODS 1.4.</t>
  </si>
  <si>
    <t>Oficializar de la ficha técnica que describe la alineación al cumplimiento del ODS 1.4</t>
  </si>
  <si>
    <t>Solicitar un concepto a la autoridad administrativa correspondiente, sobre la relación del indicador que fue asociado a la ANT y su aporte al objetivo 1.4.</t>
  </si>
  <si>
    <t>Ajustar el proyecto de ficha técnica  aclarando los conceptos propios de medición del indicador (qué significa pequeña y mediana propiedad rural, qué significa formalizar, etc).</t>
  </si>
  <si>
    <t>Someter a aprobación el ajuste de la ficha técnica</t>
  </si>
  <si>
    <t>La CGR observa que la unidad de medida de los indicadores de las metas del PND 2018-2022 corresponde a “títulos formalizados", por lo cual no se encuentran alineados con la unidad de medida “hectáreas” del Documento CONPES 3918 de 2018.</t>
  </si>
  <si>
    <t>Reportar las hectáreas que derivan de los títulos de propiedad</t>
  </si>
  <si>
    <t>Incluir en los descriptores cualitativos de las plataformas (SINERGIA, SIIPO, ODS) la descripción de la correlación de las variables asociadas frente al indicador ODS 1.4</t>
  </si>
  <si>
    <t xml:space="preserve">Reporte </t>
  </si>
  <si>
    <t>Falta de claridad en los conceptos, fuentes y metodología de calculo del indicador ODS 1.4</t>
  </si>
  <si>
    <t>Alineación del indicador ODS 1.4 con el Plan Nacional de Formalización Masiva de la Propiedad</t>
  </si>
  <si>
    <t>Analizar y ajustar de la Ficha técnica ODS 1.4 teniendo en cuenta la oficialización del indicador trazador PMI (A.MT.2)</t>
  </si>
  <si>
    <t xml:space="preserve">Ficha Técnica ajustada
</t>
  </si>
  <si>
    <t>Tramitar ante las entidades respectivas la aprobación de la Ficha Técnica ODS 1.4</t>
  </si>
  <si>
    <t>Comunicación de solicitud</t>
  </si>
  <si>
    <t>Sobrestimación de metas para barrido predial masivo  y ausencia de enfoque de genero en el Plan Estratégico Institucional (2017-2021).</t>
  </si>
  <si>
    <t>Ajuste del Plan Estratégico Institucional alineado al cumplimiento del ODS 1.4 y lineamientos frente a la perspectiva de género</t>
  </si>
  <si>
    <t>Reformular las estrategias para la implementación del barrido predial y catastro multipropósito en el ajuste de la nueva versión del Plan Estratégico Institucional</t>
  </si>
  <si>
    <t>Formular lineamientos de perspectiva de género en  el ajuste de la nueva versión del Plan Estratégico Institucional</t>
  </si>
  <si>
    <t>Falta de apropiación y coordinación para la elaboración (actualización) de los planes de trabajo ODS</t>
  </si>
  <si>
    <t>Generar acciones que evidencien el acompañamiento de la ANT en el proceso de construcción o actualización de los planes de trabajo ODS</t>
  </si>
  <si>
    <t>Remitir comunicación al MADR para coordinar y acompañar la construcción de los planes de trabajo ODS</t>
  </si>
  <si>
    <t>La falta de aprobación del PNFMPR no permite tener claridad de las dimensiones y del alcance que tendrá la política de formalización en el mediano y largo plazo</t>
  </si>
  <si>
    <t>Atender y acompañar el proceso de aprobación del PNFMPR</t>
  </si>
  <si>
    <t>Realizar los ajustes que haya lugar frente a las observaciones que se generen por parte de Presidencia, DNP y MADR para la aprobación del PNFMPR.</t>
  </si>
  <si>
    <t>Comunicaciones de respuesta</t>
  </si>
  <si>
    <t>Mesas de trabajo para atender las observaciones de Presidencia DNP y MADR</t>
  </si>
  <si>
    <t>Registro de reunión</t>
  </si>
  <si>
    <t>Falta de recursos suficientes para desarrollar la fase de implementación en todos los municipios donde se formularon los POSPR.</t>
  </si>
  <si>
    <t>Incluir un seguimiento semestral en la mesa de OSPR  para la búsqueda de recursos</t>
  </si>
  <si>
    <t>Efectuar seguimiento semestral en la mesa de OSPR donde se monitoree el avance en las gestiones de la DGOSP para búsqueda de recursos en fuentes tales como cooperación internacional, recursos del sistema general de regalías o recursos del próximo plan plurianual del plan de desarrollo 2022-2026.</t>
  </si>
  <si>
    <t>Se evidencia falta de apropiación de las entidades frente a su rol como entidad líder o acompañante para el cumplimiento de las metas del ODS 1</t>
  </si>
  <si>
    <t xml:space="preserve">Revisión del Macro-Proceso de Comunicación y Gestión con Grupos de Interés </t>
  </si>
  <si>
    <t xml:space="preserve">Revisar y ajustar los temas de Gestión de Planes e Instrumentos de Cooperación Internacional e Interinstitucional y realizar propuesta de actualización del Macro-Proceso de Comunicación y Gestión con Grupos de Interés. </t>
  </si>
  <si>
    <t>En la plataforma no se evidencia el reporte de los avances del indicador 1.4 - Hectáreas de pequeña y mediana propiedad rural, formalizadas. El reporte del indicador 1.2.2. IPM, no se visualiza dado que los datos del 2018 y 2019, son cifras preliminares.</t>
  </si>
  <si>
    <t xml:space="preserve">Gestionar las acciones necesarias para el reporte y publicación del indicador 1.4. </t>
  </si>
  <si>
    <t>Solicitar ajuste al DANE sobre los reportes remitidos en vigencias anteriores de acuerdo a los nuevos lineamientos y formulación del indicador 1.4, en concordancia con lo plasmado en el PNFMPR</t>
  </si>
  <si>
    <t>En la plataforma no se evidencia el reporte de los avances del indicador 1.4 - Hectáreas de pequeña y mediana propiedad rural, formalizadas. El reporte del
indicador 1.2.2. IPM, no se visualiza dado que los datos del 2018 y 2019, son cifras preliminares.</t>
  </si>
  <si>
    <t>Realizar reporte del indicador 1.4, de acuerdo a los lineamientos establecidos por el DANE.</t>
  </si>
  <si>
    <t>Ficha Técnica</t>
  </si>
  <si>
    <t xml:space="preserve">Realizar seguimiento al reporte remitido al DANE, para que el mismo sea publicado en la plataforma del ODS. </t>
  </si>
  <si>
    <t>Comunicación</t>
  </si>
  <si>
    <t>Se observa que existen contradicciones de los avances reportados en las plataformas (SINERGIA, SIIPO, ODS)</t>
  </si>
  <si>
    <t>Integrar en todas las plataformas (SINERGIA, SIIPO, ODS) la descripción de la correlación de las variables asociadas frente al indicador ODS 1.4</t>
  </si>
  <si>
    <t xml:space="preserve">Los procedimientos de formulación e implementación de POSPR no evidencian claramente los momentos en los cuales se debe incorporar la información secundaria (institucional) o la información primaria (captura en campo) relacionada con el uso de  los predios, como insumo para valorar la función social de la propiedad. </t>
  </si>
  <si>
    <t>Ajustar y aprobar los procedimientos de formulación e implementación de POSPR</t>
  </si>
  <si>
    <t>Procedimiento ajustado</t>
  </si>
  <si>
    <t>AME-567</t>
  </si>
  <si>
    <t>AME-568</t>
  </si>
  <si>
    <t>AME-569</t>
  </si>
  <si>
    <t>AME-570</t>
  </si>
  <si>
    <t>AME-571</t>
  </si>
  <si>
    <t>AME-572</t>
  </si>
  <si>
    <t>AME-573</t>
  </si>
  <si>
    <t>AME-574</t>
  </si>
  <si>
    <t>AME-575</t>
  </si>
  <si>
    <t>AME-576</t>
  </si>
  <si>
    <t>AME-577</t>
  </si>
  <si>
    <t>AME-578</t>
  </si>
  <si>
    <t>AME-579</t>
  </si>
  <si>
    <t>AME-580</t>
  </si>
  <si>
    <t>AME-581</t>
  </si>
  <si>
    <t>AME-582</t>
  </si>
  <si>
    <t>AME-583</t>
  </si>
  <si>
    <t>AME-584</t>
  </si>
  <si>
    <t>AME-585</t>
  </si>
  <si>
    <t>AME-586</t>
  </si>
  <si>
    <t>AME-587</t>
  </si>
  <si>
    <t>AME-588</t>
  </si>
  <si>
    <t>AME-589</t>
  </si>
  <si>
    <t>AME-590</t>
  </si>
  <si>
    <t>AME-591</t>
  </si>
  <si>
    <t>AME-592</t>
  </si>
  <si>
    <t>AME-593</t>
  </si>
  <si>
    <t>AME-594</t>
  </si>
  <si>
    <t>AME-595</t>
  </si>
  <si>
    <t>AME-596</t>
  </si>
  <si>
    <t>AME-597</t>
  </si>
  <si>
    <t>AME-598</t>
  </si>
  <si>
    <t>Auditoría de desempeño intersectorial preparación para la implementación del ODS 1 Fin de la Pobreza con Enfoque de Género, vigencias 2016 - 2019</t>
  </si>
  <si>
    <t>La Contraloría General de la República, comunicó el 18/12/2020 a la Agencia el informe final de la Auditoría de desempeño intersectorial preparación para la implementación del ODS 1 Fin de la Pobreza con Enfoque de Género, vigencias 2016 - 2019, el cual fue registrado en el Sistema Orfeo bajo radicado 20216200001512 del 04/01/2021.  En con concordancia con lo anterior, la Agencia suscribió el correspondiente plan de mejoramiento el pasado 04/02/2021, como constan en el acuse de aceptación de rendición 2161102020-12-21.</t>
  </si>
  <si>
    <t>Dirección General
Unidad Coordinadora de Genero</t>
  </si>
  <si>
    <t>Subdirección de Planeación Operativa
Dirección general
Equipo Mujer Rural</t>
  </si>
  <si>
    <t>Dirección de Acceso a Tierras
Dirección de Gestión Jurídica de Tierras</t>
  </si>
  <si>
    <t xml:space="preserve">Direcciones misionales </t>
  </si>
  <si>
    <t>Direccion de Ordenamiento Social de la propiedad</t>
  </si>
  <si>
    <t xml:space="preserve">Dirección General
Oficina Jurídica.
Oficina del Inspector de la Gestión de Tierras.
Secretaría General.
Oficina de Control Interno. 
</t>
  </si>
  <si>
    <r>
      <t xml:space="preserve">Actualización de la guía o del instructivo con la normatividad vigente para la focalización, priorización y programación municipal para el modelo de atención por oferta de la Agencia.
</t>
    </r>
    <r>
      <rPr>
        <sz val="11"/>
        <color rgb="FFFF0000"/>
        <rFont val="Arial Narrow"/>
        <family val="2"/>
      </rPr>
      <t xml:space="preserve">
</t>
    </r>
  </si>
  <si>
    <r>
      <t xml:space="preserve">Hacer seguimiento a la implementación de la Guía para la Incorporación del Enfoque Diferencial en el Modelo de Atención por Oferta (20nov) y la Guía de Participación en la Ruta de Formulación e Implementación de POSPR (18 ago) y hacer la respectiva incorporación al sistema integrado de gestión
</t>
    </r>
    <r>
      <rPr>
        <sz val="11"/>
        <color rgb="FFFF0000"/>
        <rFont val="Arial Narrow"/>
        <family val="2"/>
      </rPr>
      <t xml:space="preserve">
</t>
    </r>
  </si>
  <si>
    <r>
      <t>Listados de asistencia y memorias de la actividad</t>
    </r>
    <r>
      <rPr>
        <sz val="11"/>
        <color rgb="FFFF0000"/>
        <rFont val="Arial Narrow"/>
        <family val="2"/>
      </rPr>
      <t>.</t>
    </r>
  </si>
  <si>
    <r>
      <t xml:space="preserve">Analizar la efectividad de las  reglas de validación para la captura del dato y revisar el lineamiento para el diligenciamiento del FISO. </t>
    </r>
    <r>
      <rPr>
        <sz val="11"/>
        <color rgb="FFFF0000"/>
        <rFont val="Arial Narrow"/>
        <family val="2"/>
      </rPr>
      <t xml:space="preserve">
</t>
    </r>
  </si>
  <si>
    <r>
      <rPr>
        <sz val="11"/>
        <rFont val="Arial Narrow"/>
        <family val="2"/>
      </rPr>
      <t>Realizar el levantamiento del requerimiento de mejoras al sistema de información de mejoras al sistema de información para las consultas de información sobre titulación conjunta.</t>
    </r>
    <r>
      <rPr>
        <sz val="11"/>
        <color rgb="FFFF0000"/>
        <rFont val="Arial Narrow"/>
        <family val="2"/>
      </rPr>
      <t xml:space="preserve"> </t>
    </r>
  </si>
  <si>
    <t>Dirección de Acceso a Tierras
Dirección de Gestión Jurídica de Tierras
Dirección de Asuntos Étnicos</t>
  </si>
  <si>
    <t>Subdirección de Planeacion Operativa</t>
  </si>
  <si>
    <t>Dirección de Ordenamiento Social de la Propiedad 
Oficina de Planeación</t>
  </si>
  <si>
    <t>Subdirección de Planeación Operativa
Oficina de Planeación</t>
  </si>
  <si>
    <r>
      <rPr>
        <b/>
        <sz val="11"/>
        <rFont val="Arial Narrow"/>
        <family val="2"/>
      </rPr>
      <t xml:space="preserve">Secretaría General: </t>
    </r>
    <r>
      <rPr>
        <sz val="11"/>
        <rFont val="Arial Narrow"/>
        <family val="2"/>
      </rPr>
      <t>Atención al ciudadano</t>
    </r>
  </si>
  <si>
    <t>Dentro del acta de transferencia del Incoder a la ANT (No. 0065 del 28 de noviembre de 2016), sobre el tema de predios del Fondo Nacional Agrario, no se encuentran predios ubicados en el Municipio de Roldanillo, y por tanto, no es de competencia de la Agencia Nacional de Tierras, dada la naturaleza del hallazgo.</t>
  </si>
  <si>
    <t>Se diseñó borrador de procedimiento para elaborar las Conciliaciones de la ANT.  Se realizó conciliación en enero de 2017. Desde la Subdirección de Acceso a Tierras en Zonas Focalizadas, se está enviando memorando interno a la Subdirección Administrativa y Financiera, informando la obligación de los actos administrativos emitidos.</t>
  </si>
  <si>
    <t>Con corte del reporte, se encuentra en proceso de verificación el expediente por parte del equipo jurídico de la Subdirección.   La acción se encuentra dentro de los términos para su ejecución.</t>
  </si>
  <si>
    <t>Se establecieron 3 procedimientos, reglamentados por el Acuerdo 005 de 2016, a saber: ACCTI-P-011 "Adjudicación del Subsidio Integral de Reforma Agraria –SIRA", ACCTI-P-016 "Materialización del subsidio - Adquisición del predio"  y ACCTI-P-017 "Materialización del subsidio-Apoyo para cubrir los requerimientos financieros de la implementación del proyecto productivo".</t>
  </si>
  <si>
    <t>Los procedimientos están en proceso de construcción.  La acción se encuentra dentro de los términos para su ejecución.</t>
  </si>
  <si>
    <t>Se encuentra en proceso de verificación el expediente por parte del equipo de la Subdirección.   La acción se encuentra dentro de los términos para su ejecución.  Como actividad complementaria, se establecieron 3  procedimientos, a saber: ACCTI-P-011 "Adjudicación del SIRA" , ACCTI-P-016 "Materialización del subsidio - Adquisición del predio" y ACCTI-P-017 "Materialización del subsidio".</t>
  </si>
  <si>
    <t>Se establecieron 3 procedimientos: ACCTI-P-011 "Adjudicación del Subsidio Integral SIRA", ACCTI-P-016 "Materialización del subsidio - Adquisición del predio"  y ACCTI-P-017 "Materialización del subsidio-Apoyo para cubrir los requerimientos financieros de la implementación del proyecto productivo". Se iniciará con el proceso de revisión de expedientes para la generación del informe.</t>
  </si>
  <si>
    <t>Se estableció un (1) procedimiento al interior de la Subdirección de Acceso a Tierras en Zonas Focalizadas, reglamentado por el Acuerdo 005 de 2016, denominado ACCTI-P-017 "Materialización del subsidio-Apoyo para cubrir los requerimientos financieros de la implementación del proyecto productivo" a fin de establecer controles en la adjudicación de subsidios.</t>
  </si>
  <si>
    <t>Se suscribió el Convenio de Asociación con ACDI/VOCA, con el fin de realizar apoyo operativo en territorio, basándose en el procedimiento ACCTI-P-017 "Materialización del subsidio" y realizar la formulación o ajustes al proyecto productivo.  Se estableció un Plan operativo para el seguimiento al desarrollo del convenio.</t>
  </si>
  <si>
    <t>Se solicitó al IGAC, programar capacitación a la ANT, a fin de  estandarizar la  valoración de las unidades fisiográficas en los informes de avalúos. No podría la ANT controvertir las unidades fisiográficas tenidas en cuenta en la realización del avalúo comercial, pues entraría a afectar competencias del IGAC. Nueva actividad: Capacitación del IGAC. Indicador: Capacitación realizada.</t>
  </si>
  <si>
    <t>Se diseñó e inició la implementación del formato "Check List Adquisición de predios- Asuntos Étnicos ANT", con el objeto  de controlar los soportes necesarios para ejecutar el Procedimiento de adquisiciones, a fin de levantar este registro para los expedientes de compra de predios para comunidades étnicas.</t>
  </si>
  <si>
    <t>Se diseñó el procedimiento "Adquisición de tierras para comunidades indígenas y negras", en el cual, se incluyen actividades relacionadas con la solicitud de la certificación a las instancias de concertación de los pueblos étnicos.  Está en proceso de aprobación, debido a que se está a la espera de incluir acciones derivadas de cambios normativos (Decreto 902 de 2017).</t>
  </si>
  <si>
    <t>Se construyó base de datos por arrendatario, a fin de identificar el estado de la cartera de cada uno de ellos, con base en el Acta de recibo No. 134 del 06/12/2016 del extinto INCODER.   Se diseñó borrador del Procedimiento de "Ingresos de cartera".</t>
  </si>
  <si>
    <t>Se diseñó el borrador de Procedimiento "Registro de ingresos", que tiene como objetivo detallar las actividades para reconocer y clasificar los ingresos presupuestales de la ANT en el SIIF nación II. Inicia con el reconocimiento de un derecho en una cuenta por cobrar registrada en SIIF Nación II y finaliza en el informe de recaudo generado por concepto de arrendamientos.</t>
  </si>
  <si>
    <t>Los procedimientos están en proceso de construcción. La acción se encuentra dentro de los términos de ejecución.</t>
  </si>
  <si>
    <t>Se diseñó y aprobó el procedimiento GEFIN-P-002 "Pago acreedores varios" que tiene por objeto detallar las tareas a realizar para el pago de los acreedores varios, sujetos a devolución en el SIIF nación II.</t>
  </si>
  <si>
    <t>La Secretaría General expidió la Circular No. 06 del 2 de noviembre de 2016, mediante la cual se imparten lineamientos financieros para el cierre de la vigencia fiscal 2016.</t>
  </si>
  <si>
    <t>Observaciones de cumplimiento y/o gestión
Oficina de Control Interno 
Corte II Semestre 2017</t>
  </si>
  <si>
    <t>Observaciones de cumplimiento y/o gestión
Oficina de Control Interno 
Corte 31/12/2016</t>
  </si>
  <si>
    <t xml:space="preserve">Acción Cumplida: La dirección de Asuntos Étnicos, reporta el Informe de "Predios adquiridos recursos vigencia 2016 comunidades indígenas" con fecha de corte 31 de diciembre de 2016. </t>
  </si>
  <si>
    <t>Teniendo en cuenta que en la actualidad la ANT se encuentra implementando el Sistema Integrado de Gestión, haciendo el levantamiento de los formatos y procedimientos que lo componen y que a la fecha no se han codificado aun formatos, se solicita la ampliación de la fecha de cumpliento de la acción hasta el proximo 28/02/2017</t>
  </si>
  <si>
    <t>Acción Cumplida: La Dirección de Asuntos Étnicos adelantó la capacitación en el mes de septiembre de 2016 (Anexa listado de Asistencia)</t>
  </si>
  <si>
    <t xml:space="preserve">Acción Cumplida: La Secretaría General expidió la Circular No. 06 del 2 de noviembre de 2016, mediante la cual se imparten lineamientos financieros para el cierre de la vigencia fiscal. </t>
  </si>
  <si>
    <t>Actividad ejecutada con corte al IV trimestre de 2016.</t>
  </si>
  <si>
    <t>Sin información en el formulario de transmisión de avances a la CGR disponible en el archivo de la OCI.</t>
  </si>
  <si>
    <t>Actividad ejecutada con corte al II trimestre de 2017.</t>
  </si>
  <si>
    <t>Acción Cumplida: La dirección de Asuntos Étnicos, reporta el Informe de "Predios adquiridos recursos vigencia 2016 comunidades indígenas" con fecha de corte 31 de diciembre de 2016. 
Se realizó reporte de predios adquiridos y con proceso de desembolso en el aplicativo SINERGIA a 31/12/2016. Para 2017, se inició el reporte mensual, el cual evidencia los predios entregados en los procesos SIR, SIDRA 2014-2015 y SIRA 2016-2017.  La Dirección de Asuntos Étnicos, reportó el Informe de "Predios adquiridos recursos vigencia 2016 comunidades indígenas" a 31/12/2016.</t>
  </si>
  <si>
    <t>Acción Cumplida: La Dirección de Asuntos Étnicos adelantó la capacitación en el mes de septiembre de 2016 (Anexa listado de Asistencia)
La Dirección de Asuntos Étnicos realizó la capacitación en el mes de septiembre de 2016 en "Seguimiento del proceso y archivo de documentos conforme a los estándares del Archivo General de la Nación y las políticas de la ANT.</t>
  </si>
  <si>
    <t>ACTIVIDAD DE CARACTERIZACIÓN</t>
  </si>
  <si>
    <t>TIPIFICACIÓN PRINCIPAL</t>
  </si>
  <si>
    <t>Administración de Tierras</t>
  </si>
  <si>
    <t>Protección de territorios ancestrales de comunidades indígenas</t>
  </si>
  <si>
    <t>ADMTI-P-002 PROTECCIÓN DE TERRITORIOS ANCESTRALES DE COMUNIDADES INDÍGENAS</t>
  </si>
  <si>
    <t>Inexistencia de metas en los proyectos de inversión</t>
  </si>
  <si>
    <t>Acceso a la Propiedad de la Tierra y los Territorios</t>
  </si>
  <si>
    <t>Constitución, ampliación, saneamiento o restructuración de resguardos indígenas</t>
  </si>
  <si>
    <t>ACCTI-P-008 CONSTITUCIÓN, AMPLIACIÓN, SANEAMIENTO O REESTRUCTURACIÓN DE RESGUARDOS INDÍGENAS</t>
  </si>
  <si>
    <t>Deficiencias en el sistema de información para el seguimiento a los procesos de legalización y seguridad jurídica de los territorios indígenas</t>
  </si>
  <si>
    <r>
      <rPr>
        <b/>
        <sz val="11"/>
        <color indexed="8"/>
        <rFont val="Arial Narrow"/>
        <family val="2"/>
      </rPr>
      <t>Hallazgo 18. Articulación entre la ANT y la URT en los procesos de legalización, seguridad jurídica y restitución de derechos territoriales.</t>
    </r>
    <r>
      <rPr>
        <sz val="11"/>
        <color theme="1"/>
        <rFont val="Arial Narrow"/>
        <family val="2"/>
      </rPr>
      <t xml:space="preserve">La política de restitución de tierras y la de legalización de territorios indígenas presentan una amplia interrelación. El hecho de no adelantar acciones efectivas por parte de la ANT en el marco de la citada política, se convierte en un factor que propicia el despojo de los territorios, adicionalmente que esta entidad debe tener presentes en su planeación el cumplimiento de las órdenes emanadas de la jurisdicción de restitución de tierras.  
Por su parte, la URT en el marco de su planeación y definición de casos a priorizar, debe tener presente si existe sobre el predio solicitado en restitución, un proceso de legalización con el fin de armonizarlos y utilizarlo como material probatorio. 
La CGR observa que ni en los procedimientos de estas entidades ni en su gestión institucional existe una articulación adecuada, de tal manera que se eviten reprocesos y en últimas se garantice el derecho que sobre sus territorios tienen estas comunidades. 
</t>
    </r>
    <r>
      <rPr>
        <sz val="11"/>
        <color rgb="FFFF0000"/>
        <rFont val="Arial Narrow"/>
        <family val="2"/>
      </rPr>
      <t xml:space="preserve">
Esta articulación se evidencia tan solo a través del cumplimiento de los fallos de restitución de tierras sin acciones previas que logren sinergias institucionales que redunde en el accionar de la ANT, así como el de la URT, en los costos de ambas políticas y en los tiempos para que las comunidades indígenas tengan pleno derecho sobre sus territorios.
En este ámbito, la articulación entre la ANT y la URT resulta fundamental a fin de evitar duplicidad de actuaciones (principio de economía y la eficiencia administrativa), dado que las zonas de intervención de la ANT pueden traslaparse con territorios intervenidos por la URT.</t>
    </r>
    <r>
      <rPr>
        <sz val="11"/>
        <color theme="1"/>
        <rFont val="Arial Narrow"/>
        <family val="2"/>
      </rPr>
      <t xml:space="preserve">
Al respecto el Decreto Ley 4633 de 2011 indica en su artículo 57 que: “El Incoder agilizará los procedimientos administrativos de constitución, ampliación y saneamiento de resguardos, priorizando aquellos en los cuales se identifique que la solicitud se llevó a cabo como consecuencia de los daños y afectaciones asociados (…)” con el conflicto armado en los términos del artículo 3 del mismo decreto Ley.
Por otra parte, los artículos 24 y 43 numeral 4 del Decreto Ley 902 de 2017, establecen que la ANT se debe  coordinar con las demás agencias del Gobierno Nacional competentes en temas rurales, y enuncia como uno de los criterios mínimos el de coordinación armónica entre las entidades públicas, nacionales, locales, y privadas en donde se establezcan canales eficientes de comunicación y de flujo de información, que conlleven a una formulación y operación que permita realmente atender las necesidades de la población respecto al ordenamiento social de la propiedad en su territorio.</t>
    </r>
  </si>
  <si>
    <t>Inexistencia de lineamientos sobre enfoque diferencial étnico para la realización de las visitas</t>
  </si>
  <si>
    <r>
      <rPr>
        <b/>
        <sz val="11"/>
        <color indexed="8"/>
        <rFont val="Arial Narrow"/>
        <family val="2"/>
      </rPr>
      <t>Hallazgo 2. Enfoque diferencial étnico para realización de las visitas en el proceso de Constitución, reestructuración y ampliación de resguardos indígenas.</t>
    </r>
    <r>
      <rPr>
        <sz val="11"/>
        <color theme="1"/>
        <rFont val="Arial Narrow"/>
        <family val="2"/>
      </rPr>
      <t xml:space="preserve"> El capítulo 2° del título 7 del Decreto 1071 de 2015, compilatorio del Decreto 2164 de 1995, en su artículo 2.14.7.2.1 establece la obligación para el Incoder (Hoy ANT) de realizar estudios socioeconómicos, jurídicos y de tenencia de tierras cuando deba adelantar los procedimientos de constitución, reestructuración y ampliación de resguardos indígenas.
Para este propósito, en sus artículos 2.14.1.3.3 y 2.14.1.3.4 se define la realización de una visita a la comunidad interesada y al área pretendida, de la cual se levantará un acta cuyo contenido se encuentra definido en el citado decreto. Con base en dicha visita, la Agencia debe elaborar dentro de los treinta (30) días hábiles siguientes a su culminación, los estudios socioeconómicos, jurídicos y de tenencia. 
El Convenio 169 de la OIT protege el derecho a la tierra y al territorio de los pueblos indígenas y tribales y aporta elementos de reconocimiento y garantía del mismo desde un enfoque diferencial étnico, a su paso que la constitución Política colombiana reconoce la diversidad étnica y cultural de la nación (art. 7).  
Bajo los anteriores presupuestos, </t>
    </r>
    <r>
      <rPr>
        <sz val="11"/>
        <color rgb="FFFF0000"/>
        <rFont val="Arial Narrow"/>
        <family val="2"/>
      </rPr>
      <t xml:space="preserve">se observa que la ANT no cuenta con una guía especial o un instructivo con el enfoque diferencial étnico para la realización de las visitas, que permita orientar de manera general a los funcionarios y demás profesionales que participen en la realización, sistematización y presentación de las actas, las cuales son insumo fundamental para la realización de los estudios socioeconómicos, jurídicos y de tenencia de tierras. </t>
    </r>
    <r>
      <rPr>
        <sz val="11"/>
        <color theme="1"/>
        <rFont val="Arial Narrow"/>
        <family val="2"/>
      </rPr>
      <t xml:space="preserve">
Lo anterior limita la recopilación de información veraz, así como un acceso adecuado a la comunidad, lo que puede conllevar a la generación de nulidades y reprocesos que derivan en una gestión antieconómica
La CGR configura el hallazgo, en cuanto no queda claro si las formas aportadas con el acta se diligencian en la visita, en qué orden, y como se deben desarrollar los aspectos contenidos en el acta. A modo de ejemplo, en el acta de visita se pide “describir las situaciones de conflicto que se presentan al interior de la comunidad o con colindantes”, ¿esto se hace mediante entrevistas? en caso afirmativo ¿a quién?; de igual manera se pide que: “si es un procedimiento de ampliación o reestructuración de resguardo, cumple con la función social de la propiedad”, en este aspecto no es claro cómo se determina este aspecto en la visita y que instrumento de captura se utiliza. </t>
    </r>
  </si>
  <si>
    <r>
      <rPr>
        <b/>
        <sz val="11"/>
        <color indexed="8"/>
        <rFont val="Arial Narrow"/>
        <family val="2"/>
      </rPr>
      <t xml:space="preserve">Hallazgo 3. Garantía del debido proceso en el marco del procedimiento de constitución, ampliación, saneamiento o reestructuración de resguardos indígenas. </t>
    </r>
    <r>
      <rPr>
        <sz val="11"/>
        <color theme="1"/>
        <rFont val="Arial Narrow"/>
        <family val="2"/>
      </rPr>
      <t xml:space="preserve">El artículo 29 de la Constitución Política establece que todas las actuaciones judiciales y administrativas deben observar el derecho al debido proceso, en cuyo marco se encuentra expresado el derecho de defensa. Esta disposición es reiterada por la Ley 1437 de 2011, por la cual se expide el Código de Procedimiento Administrativo y de lo Contencioso, en donde se señala que todas las actuaciones administrativas se desarrollarán, con arreglo al principio del debido proceso. 
La Corte Constitucional en su Sentencia C-025 de 2009, señaló que el derecho de defensa es entendido como, “la oportunidad reconocida a toda persona, en el ámbito de cualquier proceso o actuación judicial o administrativa, de ser oída, de hacer valer las propias razones y argumentos, de controvertir, contradecir y objetar las pruebas en contra y de solicitar la práctica y evaluación de las que se estiman favorables”. 
En este sentido, el Decreto 1071 de 2015 en su artículo 2.14.20.1.2 establece como uno de sus principios el “respeto a los derechos de terceros”, el cual consiste en que la propiedad y los derechos adquiridos de terceros, deben ser reconocidos y respetados con arreglo a la Constitución Política y la ley. 
Así mismo, este Decreto en su Título 7 capítulo 3° artículos 2.14.1.3.1 y siguientes, regulan lo concerniente al procedimiento para constituir, reestructurar, ampliar y sanear resguardos Indígenas, competencia que de conformidad con el Decreto 2363 de 2015 le corresponde a la Agencia Nacional de Tierras –ANT.  
El artículo 2.14.7.2.3 del Decreto 1071 de 2015 establece la obligación para el instituto (hoy ANT) de elaborar un estudio socioeconómico, jurídico y de tenencia y funcionalidad étnica y cultural las tierras las comunidades, que entre otros aspectos debe de determinar la situación jurídica desde el punto de vista de la propiedad de los terrenos que conformaran el resguardo. 
</t>
    </r>
    <r>
      <rPr>
        <sz val="11"/>
        <color rgb="FFFF0000"/>
        <rFont val="Arial Narrow"/>
        <family val="2"/>
      </rPr>
      <t xml:space="preserve">Para el cumplimiento de estas competencias, la ANT adoptó el procedimiento ACCTI-P-008 denominado “constitución, ampliación, saneamiento o reestructuración de resguardos indígenas”, en el cual no se prevé la etapa en la que las oposiciones  podrán ser presentadas, ni los tiempos o forma en que deben ser tramitadas, lo que puede conllevar a que los terceros interesados no sean integrados en la debida oportunidad al proceso, en contravía de la seguridad procesal y la garantía del debido proceso. </t>
    </r>
  </si>
  <si>
    <t>Inexistencia de la etapa oposiciones y los recursos  en el procedimiento</t>
  </si>
  <si>
    <r>
      <rPr>
        <b/>
        <sz val="11"/>
        <color indexed="8"/>
        <rFont val="Arial Narrow"/>
        <family val="2"/>
      </rPr>
      <t xml:space="preserve">Hallazgo 4. Bienes en el Fondo de Tierras para la Reforma Rural Integral sin adjudicar. </t>
    </r>
    <r>
      <rPr>
        <sz val="11"/>
        <color indexed="8"/>
        <rFont val="Arial Narrow"/>
        <family val="2"/>
      </rPr>
      <t xml:space="preserve">El Decreto 902 de 2017 crea el Fondo de Tierras para la Reforma Rural Integral, conformado por la subcuenta de acceso para población campesina, comunidades, familias y asociaciones rurales; y la subcuenta de tierras para dotación a comunidades étnicas. Así mismo, señala que los bienes inmuebles ingresados se consideran afectados por regla general a fines de redistribución de la propiedad y su destinación solo podrá ser modificada por disposición de la ley. Los artículos 12 y 20 del citado Decreto, establecen que los pueblos y comunidades étnicas son beneficiarios del Fondo de Tierras. 
Para lo anterior, la Agencia Nacional de Tierras debe valorar la aptitud de los predios rurales que ingresen al Fondo para adelantar programas de acceso a tierras y para aquellos que no tengan vocación productiva, adelantar la gestión predial pertinente. 
Por otra parte, el capítulo VI de la Ley 160 de 1994 regula lo correspondiente a la adquisición de tierras para las comunidades indígenas, afrocolombianas y demás minorías étnicas que no las posean, o cuando la superficie donde estuviesen establecidas fuere insuficiente.
</t>
    </r>
    <r>
      <rPr>
        <sz val="11"/>
        <color rgb="FFFF0000"/>
        <rFont val="Arial Narrow"/>
        <family val="2"/>
      </rPr>
      <t xml:space="preserve">En este sentido, la Agencia Nacional de Tierras para las vigencias 2016-2018 reporta que el Fondo - subcuenta de tierras para dotación a comunidades étnicas, se compone de 528 predios, de los cuales tan solo 37 predios han sido adjudicados. </t>
    </r>
    <r>
      <rPr>
        <sz val="11"/>
        <color indexed="8"/>
        <rFont val="Arial Narrow"/>
        <family val="2"/>
      </rPr>
      <t xml:space="preserve">
Lo anterior denota una baja y antieconómica gestión por parte de la Agencia Nacional de Tierras para llevar a cabo la adjudicación de los predios en poder de la Agencia desde 2016 y en su gran mayoría desde 2017, desconociendo de esta manera la finalidad del fondo de redistribuir la tierra, generando costos de administración para la entidad y limitando el acceso a la propiedad de la tierra por parte de las comunidades indígenas.
</t>
    </r>
    <r>
      <rPr>
        <sz val="11"/>
        <color theme="1"/>
        <rFont val="Arial Narrow"/>
        <family val="2"/>
      </rPr>
      <t xml:space="preserve">
</t>
    </r>
  </si>
  <si>
    <r>
      <rPr>
        <b/>
        <sz val="11"/>
        <color indexed="8"/>
        <rFont val="Arial Narrow"/>
        <family val="2"/>
      </rPr>
      <t>Hallazgo 5. Estructuración de los procesos y procedimientos para la atención de las comunidades indígenas en la ANT.</t>
    </r>
    <r>
      <rPr>
        <sz val="11"/>
        <color theme="1"/>
        <rFont val="Arial Narrow"/>
        <family val="2"/>
      </rPr>
      <t xml:space="preserve"> Revisados los procesos y procedimientos establecidos por la ANT para el cumplimiento de sus responsabilidades en los programas constitución, ampliación, saneamiento y reestructuración de resguardos indígenas; los relacionados con adquisición, expropiación de tierras y mejoras para dotar de tierras a las comunidades étnicas;  los procesos para el deslinde y la clarificación de tierras; los programas y proyectos en componente legalización de tierras a comunidades indígenas; y lo relativo a la protección de tierras y territorios ocupados o poseídos ancestralmente y/o tradicionalmente por los pueblos indígenas, se encontraron las siguientes situaciones:
•	No existen vínculos entre los procedimientos de constitución, ampliación, saneamiento o reestructuración y el de compra directa de predios, de tal manera que se especifique con claridad las entradas y salidas entre uno y otro, dada la posibilidad de interrelacionamiento entre los mismos.
•	En el procedimiento de constitución, ampliación, saneamiento y reestructuración de resguardos indígenas, no se prevé una actividad ni los tiempos para que la Agencia tramite las aclaraciones solicitadas por el Ministerio del Interior para dar su concepto previo.  
•	En los procesos y procedimientos no existen actividades de seguimiento en el ciclo PHVA (Planificar-Hacer-Verificar-Actuar), de conformidad con los lineamientos del Modelo Integrado de Gestión MIPG que deben implementar las entidades públicas. 
Lo anterior debido a que en la estructuración de los procesos y procedimientos no se contempló de manera armónica y completa las disposiciones establecidas en normatividad existente, bajo un enfoque por procesos, derivando en controles inadecuados e ineficiencias institucionales.
En contravía de los dispuesto por la Ley 872 de 2003 que creó el Sistema de Gestión de Calidad de las entidades del Estado, como "una herramienta de gestión sistemática y transparente que permita dirigir y evaluar el desempeño institucional, en términos de calidad y satisfacción social en la prestación de los servicios a cargo de las entidades y agentes obligados, la cual estará enmarcada en los planes estratégicos y de desarrollo de tales entidades…" y de las obligaciones respecto al desarrollo, sostenimiento y mejoramiento continuo del Sistema Integrado de Gestión Institucional, establecidas en el Decreto 2363 de 2015.</t>
    </r>
  </si>
  <si>
    <r>
      <rPr>
        <b/>
        <sz val="11"/>
        <rFont val="Arial Narrow"/>
        <family val="2"/>
      </rPr>
      <t xml:space="preserve">Hallazgo 6. Gestión y cumplimiento de metas del SPI. </t>
    </r>
    <r>
      <rPr>
        <sz val="11"/>
        <rFont val="Arial Narrow"/>
        <family val="2"/>
      </rPr>
      <t xml:space="preserve">La Ley 42 de 1993 establece los principios de la gestión fiscal, entre los que se encuentran el de eficiencia y eficacia, entendidos como la asignación de recursos más conveniente para maximizar los resultados a conseguir y de manera oportuna. 
El Decreto 1082 de 2015, por medio del cual se expide el decreto único reglamentario del sector administrativo de planeación nacional, regula lo correspondiente a los procedimientos y reglas en el marco del sistema de seguimiento a proyectos de inversión -SPI y SUIFP módulo Bpin-, señalando que el seguimiento a los proyectos de inversión se basará como mínimo en los indicadores y metas de gestión y de producto, en el cronograma y en la regionalización, de conformidad con la información contenida en el banco nacional de programas y proyectos - BPIN. 
El Sistema de Seguimiento de Proyectos de Inversión (SPI) es una herramienta que facilita la recolección y análisis continúo de información para identificar y valorar los posibles problemas y logros frente a los mismos y constituye la base para la adopción de medidas correctoras, con el fin de mejorar el diseño, aplicación y calidad de los resultados obtenidos  (negrilla fuera de texto). Los indicadores y las metas formuladas por las entidades y registradas en el SPI, constituyen una herramienta de seguimiento fundamental para solucionar las situaciones que impidan el cumplimiento de su misionalidad.  
En este sentido, la ANT ha venido reportando en el SPI, para las vigencias 2016 a 2018, entre otras, las metas e indicadores relacionados con la constitución, ampliación y saneamiento de resguardos y adquisición de predios y mejoras. Una vez revisados los avances porcentuales alcanzados por la Agencia, se pudo evidenciar que existe un bajo nivel de cumplimiento de las metas (ver tabla 8), pese a que la ejecución financiera en la mayoría de casos reporta porcentajes mayores al 90%, lo que refleja deficiencias en los procesos de planeación y una baja gestión por parte de la ANT. 
Adicional a lo anterior, la CGR encontró que el avance reportado en el SPI difiere de los reportes entregados por la ANT a la CGR en la Matriz “Base Resguardos legalizados Comunidades Indígenas”.
Esta situación es contraria a los principios de eficiencia y eficacia en la medida en que con los recursos de inversión programados y ejecutados por la Agencia no se logró el cumplimiento de las metas propuestas.  
</t>
    </r>
    <r>
      <rPr>
        <b/>
        <sz val="11"/>
        <rFont val="Arial Narrow"/>
        <family val="2"/>
      </rPr>
      <t>Tabla 8. Metas SPI – Bases de datos ANT</t>
    </r>
  </si>
  <si>
    <t>Administración de indicadores</t>
  </si>
  <si>
    <r>
      <rPr>
        <b/>
        <sz val="11"/>
        <color indexed="8"/>
        <rFont val="Arial Narrow"/>
        <family val="2"/>
      </rPr>
      <t>Hallazgo 8. Adopción de un plan de titulaciones colectivas.</t>
    </r>
    <r>
      <rPr>
        <sz val="11"/>
        <color theme="1"/>
        <rFont val="Arial Narrow"/>
        <family val="2"/>
      </rPr>
      <t xml:space="preserve"> El parágrafo 1º del artículo 2 del Decreto 1397 de 1996, por el cual se crea la CNTI y la MPC, establece que: “el cumplimiento de los compromisos adquiridos en desarrollo de los convenios o acuerdos suscritos por el Gobierno o el INCORA, con organizaciones o pueblos indígenas, se hará conforme a los cronogramas y demás contenidos de los acuerdos”. 
En el marco de la CNTI se asumió el compromiso por parte del Gobierno Nacional de adoptar un plan de titulaciones colectivas, el cual quedó plasmado en las “Bases del Plan Nacional de Desarrollo 2014-2018: Todos por un nuevo país”, que de conformidad con el artículo 2° de la Ley 1753 de 2015, hacen parte integral del plan de desarrollo. 
Así mismo, en las citadas bases se resaltó la necesidad de adoptar un plan de titulaciones colectivas, con tiempos precisos que permitan culminar con los procesos pendientes, tanto en comunidades indígenas como afrocolombianas. Este plan debe considerar las pretensiones territoriales, la disponibilidad de tierras y la ocupación ancestral, buscando dar cumplimiento a los compromisos sin generar conflictos con otro tipo de comunidades que también habitan en las mismas zonas rurales.
La ANT en su respuesta a la solicitud de información elevada por la CGR en el marco de la presente auditoria, no reportó acción alguna direccionada a la expedición del plan de titulaciones colectivas, lo que denota el incumplimiento de lo pactado y de lo establecido en las Bases del Plan Nacional de Desarrollo 2014-2018.</t>
    </r>
  </si>
  <si>
    <t>Titulación colectiva a comunidades negras</t>
  </si>
  <si>
    <t>ACCTI-P-007 TITULACIÓN COLECTIVA A COMUNIDADES NEGRAS</t>
  </si>
  <si>
    <r>
      <rPr>
        <b/>
        <sz val="11"/>
        <color indexed="8"/>
        <rFont val="Arial Narrow"/>
        <family val="2"/>
      </rPr>
      <t>Hallazgo 9. Priorización y focalización para la constitución, ampliación, saneamiento o reestructuración de resguardos indígenas.</t>
    </r>
    <r>
      <rPr>
        <sz val="11"/>
        <color theme="1"/>
        <rFont val="Arial Narrow"/>
        <family val="2"/>
      </rPr>
      <t xml:space="preserve"> De conformidad con la información suministrada por la Agencia Nacional de Tierras, </t>
    </r>
    <r>
      <rPr>
        <sz val="11"/>
        <color rgb="FFFF0000"/>
        <rFont val="Arial Narrow"/>
        <family val="2"/>
      </rPr>
      <t>existen en la actualidad 953 solicitudes de constitución, ampliación, saneamiento o reestructuración de resguardos indígenas, sin que se hayan definido de manera formal los criterios de priorización para su atención en plazos determinables y con la eficacia requerida.</t>
    </r>
    <r>
      <rPr>
        <sz val="11"/>
        <color theme="1"/>
        <rFont val="Arial Narrow"/>
        <family val="2"/>
      </rPr>
      <t xml:space="preserve">
A pesar de que en respuesta al auto 266 de 2017, en julio de 2019 el Gobierno nacional presentó un informe ante la Corte Constitucional en donde se expresó que la ANT atiende las solicitudes de conformidad con seis criterios, en el mismo informe se aclara que los mismos “no obedecen a un orden de prelación determinado”, de tal manera que no existe una ponderación que garantice una priorización sistemática, ni que estos criterios sean considerados vinculantes para la entidad. 
</t>
    </r>
    <r>
      <rPr>
        <sz val="11"/>
        <color rgb="FFFF0000"/>
        <rFont val="Arial Narrow"/>
        <family val="2"/>
      </rPr>
      <t>Tampoco se identifica en los procesos y procedimientos de la Agencia, al inicio del trámite de las solicitudes, la promulgación de un acto administrativo de priorización que permita tener conocimiento de las razones y criterios que justifican que las solicitudes sean seleccionadas en el Plan de Acción de cada vigencia.</t>
    </r>
    <r>
      <rPr>
        <sz val="11"/>
        <color theme="1"/>
        <rFont val="Arial Narrow"/>
        <family val="2"/>
      </rPr>
      <t xml:space="preserve">
Lo anterior, no permite que las comunidades tengan certeza en relación con los tiempos para alcanzar la legalización de sus territorios, en perjuicio de su pervivencia, dada la falta de instrumentos técnicos y objetivos que determinen el accionar planificado de la agencia en su misionalidad.
En este sentido no se estaría acatando debidamente lo ordenado por el Decreto 2164 de 1995, particularmente en su artículo 4, que determina la necesidad de planificar el accionar de la entidad; así como los artículos 8 y 9 que indican que una vez recibida la solicitud, se debe conformar un expediente e incluir en la programación anual la visita y estudios necesarios.</t>
    </r>
  </si>
  <si>
    <t xml:space="preserve">Ejecución y supervisión de contratos </t>
  </si>
  <si>
    <t>PROCEDIMIENTO y/o  POLÍTICA, MANUAL, INSTRUCTIVO</t>
  </si>
  <si>
    <t>Adquisición de predios</t>
  </si>
  <si>
    <t>ACCTI-P-010 COMPRA DIRECTA DE PREDIOS COMPRA DIRECTA DE PREDIOS</t>
  </si>
  <si>
    <t>No desembolso del subsidio proyecto productivo</t>
  </si>
  <si>
    <t>Ejecución parcial del subsidio integral</t>
  </si>
  <si>
    <t>Asignación de subsidio integral de reforma agraria SIRA</t>
  </si>
  <si>
    <t>ACCTI-P-016 MATERIALIZACIÓN DEL SUBSIDIO - ADQUISICIÓN DEL PREDIO
ACCTI-P-017 MATERIALIZACIÓN DEL SUBSIDIO - APOYO PARA CUBRIR LOS REQUERIMIENTOS FINANCIEROS DE LA IMPLEMENTACIÓN DEL PROYECTO PRODUCTIVO MODALIDADES SIT, SIDRA, SIRA</t>
  </si>
  <si>
    <t>Planificación del Ordenamiento Social de la Propiedad Rural</t>
  </si>
  <si>
    <t>Formulación plan de atención a comunidades étnicas</t>
  </si>
  <si>
    <t>POSPR-P-001 FORMULACIÓN PLAN DE ATENCIÓN A COMUNIDADES ÉTNICAS</t>
  </si>
  <si>
    <t>Desagregación y administración del presupuesto</t>
  </si>
  <si>
    <r>
      <t xml:space="preserve">Hallazgo 12. Vigencias futuras (A12)  </t>
    </r>
    <r>
      <rPr>
        <sz val="11"/>
        <color theme="1"/>
        <rFont val="Arial Narrow"/>
        <family val="2"/>
      </rPr>
      <t>De acuerdo con la Norma y la Jurisprudencia citada, las vigencias futuras se aprueban para concretar bienes y servicios necesarios cuya provisión excede una vigencia fiscal, lo cual debe sustentarse en las respectivas solicitudes. 
Con base en las comunicaciones del Ministerio de Hacienda y Crédito Público relacionadas con la aprobación de vigencias futuras para la Agencia Nacional de Tierras, se determinó que un 71% de ellas no fueron utilizadas.
En la siguiente tabla se relacionan las solicitudes y aprobaciones de vigencias futuras, en cuantía de $9.530.545.722, para ser ejecutadas en las vigencias 2019 a 2022, de los cuales tan solo se programó el 29% del total aprobado. Dentro de éste, se destaca que se utilizó el 59% de los recursos del rubro de arrendamiento y en un 75% de utilización del recurso en el rubro de aseo.
Aunque se encuentra en curso la vigencia 2019, es preciso señalar que estas solicitudes de vigencias futuras son específicas para cubrir la contratación para funcionamiento.
SOLICITUD APROBACION Concepto 
Gasto Funcionamiento VIGENCIAS FUTURAS
No. Radicado Fecha No. Radicado Fecha  Solicitada y aprobada Utilizada Total Aprobada sin Utilizar % no utilizado
20186201017551 31/10/18 20181610258841 14/11/18 Arrendamiento 5.109.846.537 1.474.574.881 3.635.271.656 59
20186201017551 31/10/18 20181610258841 14/11/18 Aseo 4.192.471.289 1.052.216.978 3.140.254.311 75
20186201017551 31/10/18 20181610258841 14/11/18 Vigilancia 228.227.896 228.227.896 0 0
    TOTALES 9.530.545.722 2.755.019.755 6.775.525.967 71
El hecho detectado permite evidenciar deficiencias en la planeación de las necesidades reales en estos rubros y fallas en los canales de comunicación entre las dependencias involucradas, generando desgaste en el trámite de vigencias futuras al interior de la entidad y en la administración de la hacienda pública, así como el bloqueo de recursos para el cumplimiento de los propósitos del Estado.</t>
    </r>
  </si>
  <si>
    <t>Inoportunidad en la ejecución de vigencias futuras aprobadas</t>
  </si>
  <si>
    <t>Observaciones a los avances de gestión y/o cumplimiento reportados
Oficina de Control Interno
I Semestre 2021</t>
  </si>
  <si>
    <t xml:space="preserve">Formulación de estudios y documentos previos
Ejecución y supervisión de contratos 
</t>
  </si>
  <si>
    <t xml:space="preserve">Ejecución y supervisión de contratos 
</t>
  </si>
  <si>
    <t xml:space="preserve">Formulación de estudios y documentos previos
</t>
  </si>
  <si>
    <t>Sobrecostos en los servicios contratados</t>
  </si>
  <si>
    <t>Debilidades en el informe de legalización de recursos por parte del supervisor
Sobreestimación de recursos entregados en administración</t>
  </si>
  <si>
    <t>Inconsistencias en los soportes para pago del contrato
Soportes de los gastos ejecutados no cumplen con los requisitos de facturación y documentos equivalentes para soportarlos.</t>
  </si>
  <si>
    <t>Aplicación de políticas  de austeridad en el gasto</t>
  </si>
  <si>
    <t>Debilidades en la visita técnica</t>
  </si>
  <si>
    <t xml:space="preserve"> Predios no aptos</t>
  </si>
  <si>
    <r>
      <t xml:space="preserve">Hallazgo 26. Cumplimiento compromisos “Acuerdo de cooperación y licencia ambiental Proyecto Hidroeléctrico El Quimbo” (A26)  </t>
    </r>
    <r>
      <rPr>
        <sz val="11"/>
        <color theme="1"/>
        <rFont val="Arial Narrow"/>
        <family val="2"/>
      </rPr>
      <t>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actualmente a cargo de la ANT, de adquirir 2.700 hectáreas para que sean adecuadas por EMGESA y entregadas a la comunidad afectada por el proyecto.
Al respecto, se puede evidenciar en acta del comité de seguimiento al cumplimiento de licencias ambientales del proyecto hidroeléctrico El Quimbo, celebrado el 9 de abril de 2019, que la ANT no cuenta con la planeación presupuestal necesaria que permita llevar a buen término la compra de las 2.700 hectáreas.
En tal sentido, al no contar con un presupuesto apropiado para la compra de predios, difícilmente puede llegar al cumplimiento de su deber en relación con el documento de cooperación de la licencia ambiental del Proyecto hidroeléctrico El Quimbo.
Esta situación conlleva a que se generen expectativas en la comunidad, que posteriormente no son satisfechas.</t>
    </r>
  </si>
  <si>
    <t>Gestión Contable</t>
  </si>
  <si>
    <r>
      <t xml:space="preserve">Hallazgo 4. Conciliación Cuentas Reciprocas (A4)  </t>
    </r>
    <r>
      <rPr>
        <sz val="11"/>
        <color theme="1"/>
        <rFont val="Arial Narrow"/>
        <family val="2"/>
      </rPr>
      <t xml:space="preserve">Evaluada la conciliación de saldos de la cuenta 572080 Recaudos entre la ANT y la Unidad del Tesoro, a diciembre 31 de 2018, se evidenció subestimación por $19.253.132, debido a que las entidades prestadoras de salud no enviaron oportunamente los soportes a la Agencia, correspondientes a los reintegros de las incapacidades de los funcionarios. Es preciso señalar, que los reembolsos fueron consignados directamente al Tesoro Nacional.
La cuantía subestimada también concierne a consignaciones realizadas directamente al tesoro, por concepto de fotocopias y papelería, donde no se han identificado los terceros.
</t>
    </r>
    <r>
      <rPr>
        <b/>
        <sz val="11"/>
        <color indexed="8"/>
        <rFont val="Arial Narrow"/>
        <family val="2"/>
      </rPr>
      <t xml:space="preserve">
</t>
    </r>
  </si>
  <si>
    <t>Inoportunidad en el envío de los soportes de reintegros de las incapacidades de los funcionarios</t>
  </si>
  <si>
    <r>
      <t xml:space="preserve">Hallazgo 5. Conciliación Cuenta Inventarios Terrenos (A5 </t>
    </r>
    <r>
      <rPr>
        <sz val="11"/>
        <color theme="1"/>
        <rFont val="Arial Narrow"/>
        <family val="2"/>
      </rPr>
      <t xml:space="preserve">Evaluada la conciliación de saldos de la cuenta 151002 Inventarios – Terrenos Recaudos, entre contabilidad y el Fondo Nacional Agrario –FNA, a diciembre 31 de 2018, se evidenció:
• Mayor valor registrado en contabilidad por $33.685.295.375,37, de los predios transferidos por INCODER, en los cuales la extinta entidad tiene la titularidad conforme a lo señalado en el certificado de registro en instrumentos públicos, evidenciando debilidades en el trámite por parte de las áreas responsables, para que se titularicen a nombre del FNA-ANT; lo cual genera sobrestimación en la cuenta 151002 Inventarios – Terrenos, por el valor descrito, con igual afectación en la cuenta 310506 Patrimonio Capital Fiscal Nación, que representa el 8% del total de la cuenta.
• Mayor valor reflejado en el FNT, por $576.360.494, por concepto de predios adjudicados mediante resoluciones 774, 815, 813, 814, 816, 817, 818, 819, 796, 797, 798, 799, 800, 801, 806, 807, 808, 809, 810, 811, 772 y 3491 de 20/06/2017, reportadas con memorando 20194300003663 de enero 18 de 2019.
Lo anterior, debido a que no se había realizado el retiro de los terrenos – predios, a diciembre de 2018, en el reporte contenido en la herramienta administrativa Share Point, evidenciando debilidades en la comunicación, control y seguimiento por parte de las áreas responsables, lo que genera incertidumbre sobre la consistencia de los registros.
• 52 predios que no fueron transferidos por el extinto INCODER y, posteriormente, mediante resoluciones 1428 y 1429 del 12 de octubre 2017; 404, 394, 393, 400, 399, 397, 401 y 388 de 09 de marzo 2018; 1224 y 1225 de 10 de mayo 2018; 1779 y 1777 de 25 mayo 2018; Resol. 1406 de 17 de mayo 2018; Resol. 1406 de 17 de mayo 2018; 2183 de 1 de junio 2018; 1412 y 1404 de 17 de mayo 2018; 3138 y 1416 de 17 de julio 2018, entre otras, los integraron al patrimonio de la ANT, con valor cero. 
• 36 predios transferidos por la SAE mediante resoluciones, para ser adjudicados a población campesina y afrocolombianos, los cuales están registrados con valor cero.
• De los 272 predios relacionados como baldíos adjudicables, se determinó que 195 no son aptos para ser adjudicables.
Todo lo anterior, por falta de legalización, trámite y verificación de los valores reflejados en la conciliación que se elabora entre las áreas de la Agencia, lo que genera inconsistencias respecto de la información registrada en la contabilidad y genera incertidumbre sobre los saldos en la cuenta Inventarios – Terrenos, a diciembre de 2018.
</t>
    </r>
  </si>
  <si>
    <t>Subestimación de cuenta</t>
  </si>
  <si>
    <t>Debilidades en la conciliciación entre contabilidad y FNA</t>
  </si>
  <si>
    <r>
      <t xml:space="preserve">Hallazgo 7. Manual de Política Contable ANT (A7)  </t>
    </r>
    <r>
      <rPr>
        <sz val="11"/>
        <color theme="1"/>
        <rFont val="Arial Narrow"/>
        <family val="2"/>
      </rPr>
      <t xml:space="preserve">En el Manual de políticas contables, adoptado por la Agencia Nacional de Tierras – ANT, no se evidencia la política específica, que muestre las características y el manejo especifico en cuanto a: Reconocimiento, clasificación, medición inicial, medición posterior y revelación, de las siguientes cuentas: 
En el Activo en las cuentas: 1926 Derechos en Fideicomiso, 1970 Activos Intangibles, 1975 Amortización Acumulada de Activos Intangibles (Cr), 1986 Activos Diferidos; en el Pasivo en las cuentas: 231702 Préstamos Banca Multilateral, 2407 Recursos a Favor de Terceros, 2430 Subsidios Asignados Para Compra de Tierras, 2436 Retención en la Fuente e Impuesto de Timbre, 2440 Impuestos, Contribuciones y Tasas, 2445 Impuesto al Valor Agregado – Iva, 2460 Créditos Judiciales, 2490 Otras Cuentas Por Pagar, 29 Otros Pasivos – 2910 Ingresos Recibidos por Anticipado; en la cuenta 3 del Patrimonio; en los Ingresos en las cuentas: 47 Operaciones Interinstitucionales y 48 Otros Ingresos.
Las anteriores situaciones denotan falta de control sobre los documentos que componen las políticas contables, por cuanto no consideraron hechos económicos que ocurren al interior de la Agencia Nacional de Tierras, en desarrollo de los procesos misionales y de apoyo, y dificulta el propósito de informar adecuadamente a sus usuarios directos.
</t>
    </r>
  </si>
  <si>
    <t>Debilidades en el Manual de políticas contables</t>
  </si>
  <si>
    <r>
      <t xml:space="preserve">Hallazgo 8. Notas a los Estados Financieros (A8) </t>
    </r>
    <r>
      <rPr>
        <sz val="11"/>
        <color theme="1"/>
        <rFont val="Arial Narrow"/>
        <family val="2"/>
      </rPr>
      <t xml:space="preserve">En verificación por parte de la CGR a las Notas a los Estados Financieros, se evidenciaron las siguientes situaciones:
Nota 4. Cuentas por Cobrar
• No se identifica el predio, ni se incluye el número y fecha del contrato de arrendamiento, correspondiente a las cuentas por cobrar por concepto de interés y cánones adeudados de islas del Rosario y San Bernardo, que se encuentran registrados en la cuenta contable 1311 Contribuciones tasas e ingresos no tributarios por $1.520.285.767 y en la cuenta 138439 – Arrendamiento operativo por $2.193.516.941.
• En la cuenta 138427 – Recursos de acreedores reintegrados a tesorerías por $115.175.537.755, no se explica el concepto de cada acta en forma clara ni la razón de la no materialización de estos subsidios, por cuanto, esta cuenta representa los recursos de los acreedores reintegrados a tesorería de la Dirección del Tesoro Nacional, recibidos del extinto INCODER.
Nota 6. Propiedad Planta y Equipo
• No se detallan los bienes recibidos en donación por parte de la USAID por valor de $36.896.483; así como, tampoco se identifica el valor individual de éstos y el estado en que se encuentran.
Nota 7. Otros activos
• La cuenta 190501 con saldo a diciembre 31 de 2018, por valor de $26.413.892, corresponde a las pólizas de seguros adquiridas; sin embargo, no se relaciona en forma individual cada póliza, cobertura, valor inicial, fecha inicial y de vencimiento, y el valor amortizado.
• No se relacionan las principales licencias de software, valor, fecha de adquisición, valor amortizado, en la cuenta 1970 Intangibles con saldo por $5.595.914.399.
• La cuenta 198604 por valor de $8.829.303.355, corresponde a las iniciativas comunitarias entregadas en las vigencias 2015 a 2018 que se encuentran pendientes por legalizar; no obstante, en las notas no se detalla la información por cada una de las iniciativas, en especial, la fecha inicial y el saldo de cada una.
Nota 9. Cuentas por pagar
• En la cuenta 2401 Adquisición de Bienes y Servicios por $22.597.178.668, no se detalla el nombre del proveedor, NIT y valor por cada una de las obligaciones con terceros.
• En la cuenta 2424 Descuentos de Nómina por $112.680.802, no se detalla los principales terceros, ni el valor de las obligaciones pendientes de pago por concepto de aportes a salud y pensión de la nómina temporal y permanente de la entidad. 
• Del saldo de la cuenta 243006 Subsidios asignados por $41.261.874.832, únicamente se detalla la adjudicación de subsidios de Reforma Agraria - SIRA, de las vigencias 2016, 2017 y 2018 por $3.808.554.750, y el saldo por $37.453.320.082 no se explica en la nota.
En la cuenta 249040 por $115.420.083.697, se encuentran los registros de las actas No. 213 y 215 por $53.295.004.381 a nombre de la ANT y no de los beneficiarios, porque aún están en trámite para la compra de tierras figura a nombre de la Agencia Nacional de tierras; sin embargo, esta situación no explica en las notas, sino que se indica una obligación a nombre de la misma Agencia.
Nota 12. Pasivos
• En la cuenta 2910 Ingresos recibidos por Anticipado por $210.283.337, no se relaciona el tercero, número de contrato, y valor.
• No se incluyó nota sobre las cuentas de orden relacionadas con los Pasivos Contingentes – Litigios y Mecanismos Alternativos de Solución de Conflictos por $1.762.638.662.988
Las anteriores situaciones impiden la generación de información financiera con las características fundamentales de relevancia y representación fiel establecidas en el Régimen de Contabilidad Pública; lo que conlleva un riesgo cuando los hechos económicos generados en la entidad no se incluyen en el proceso contable, o cuando, siendo incluidos, no cumplen con los criterios de revelación y presentación dispuestos en el Régimen de Contabilidad Pública.
</t>
    </r>
  </si>
  <si>
    <r>
      <t xml:space="preserve">Hallazgo 9. Ejecución de reservas presupuestales constituidas en la vigencia 2017 (A9) </t>
    </r>
    <r>
      <rPr>
        <sz val="11"/>
        <color theme="1"/>
        <rFont val="Arial Narrow"/>
        <family val="2"/>
      </rPr>
      <t xml:space="preserve">Al cierre de la vigencia 2017, la Agencia Nacional de Tierras constituyó reservas presupuestales por $15.565.604.453,60, para ser ejecutadas durante la vigencia 2018; no obstante, no se ejecutaron el 15,24%, es decir $2.370.690.670, justificado por la Agencia en los hechos de incumplimiento contractual y a la terminación y liquidación de contratos.
Argumentos que obedecen a debilidades en la planeación, supervisión, seguimiento y control de los contratos, cuya no ejecución afecta negativamente el cumplimiento de los objetivos misionales de la Agencia, en detrimento del beneficio social.
</t>
    </r>
    <r>
      <rPr>
        <b/>
        <sz val="11"/>
        <color indexed="8"/>
        <rFont val="Arial Narrow"/>
        <family val="2"/>
      </rPr>
      <t xml:space="preserve">
</t>
    </r>
  </si>
  <si>
    <t>Constitución y delimitación de zonas reservas</t>
  </si>
  <si>
    <t xml:space="preserve">Apoyo Jurídico </t>
  </si>
  <si>
    <t>Asesoría jurídica</t>
  </si>
  <si>
    <t>Debilidades en la motivación de resoluciones</t>
  </si>
  <si>
    <t>Monitoreo y seguimiento a la formulación e implementación de los planes de ordenamiento social de la propiedad rural</t>
  </si>
  <si>
    <t>POSPR-P-003 MONITOREO Y SEGUIMIENTO A LA FORMULACIÓN, IMPLEMENTACIÓN Y ACTUALIZACIÓN DE LOS PLANES DE ORDENAMIENTO SOCIAL DE LA PROPIEDAD RURAL</t>
  </si>
  <si>
    <t>Administración del Fondo Nacional Agrario</t>
  </si>
  <si>
    <t>No incorporación de recursos al FNA</t>
  </si>
  <si>
    <t xml:space="preserve">Debilidades en la operatividad contable y presupuestal del FNA
</t>
  </si>
  <si>
    <t>Inconsistencias en los informes de los contratistas</t>
  </si>
  <si>
    <t>Ausencia de medios de verificación en la entrega de productos en contratos de prestación de servicios</t>
  </si>
  <si>
    <t>Incumplimiento del procedimiento establecido</t>
  </si>
  <si>
    <t>No ejecución de reservas presupuestales</t>
  </si>
  <si>
    <t>Anomalías en la compra de predios</t>
  </si>
  <si>
    <t>Articulación de los procedimientos de constitución, ampliación, saneamiento o reestructuración y el de compra directa de predios</t>
  </si>
  <si>
    <t>Desarticulación del proyecto de inversión y el plan de acción institucional</t>
  </si>
  <si>
    <t>¿Reformulada?</t>
  </si>
  <si>
    <t>No</t>
  </si>
  <si>
    <t>Si</t>
  </si>
  <si>
    <t>Auditoría Origen</t>
  </si>
  <si>
    <t>En Términos</t>
  </si>
  <si>
    <t>Rezago INCODER</t>
  </si>
  <si>
    <t>Total Hallazgos</t>
  </si>
  <si>
    <t>Total Acciones Establecidas</t>
  </si>
  <si>
    <t>% de Avance PM</t>
  </si>
  <si>
    <t>TOTALES</t>
  </si>
  <si>
    <t>AME-420</t>
  </si>
  <si>
    <t>Establecer los mecanismos de control y seguimiento en la elaboración de las notas a los estados financieros</t>
  </si>
  <si>
    <t>Actualizar  el manual de políticas contables, en lo relacionado en la elaboración de las notas a los Estados Financieros atendiendo  los lineamientos que sobre la materia existen de la Contraloría General de la Nación  y la Contaduría General de la Republica.</t>
  </si>
  <si>
    <r>
      <rPr>
        <b/>
        <sz val="11"/>
        <color theme="1"/>
        <rFont val="Arial Narrow"/>
        <family val="2"/>
      </rPr>
      <t>16/10/2020.</t>
    </r>
    <r>
      <rPr>
        <sz val="11"/>
        <color theme="1"/>
        <rFont val="Arial Narrow"/>
        <family val="2"/>
      </rPr>
      <t xml:space="preserve"> La Subdirección Administrativa y Financiera informó, que se encuentra en la planeación de mesas de trabajo específicamente del equipo de Contabilidad con el fin de realizar la actualización del manual de políticas contables. Al culminar la labor de actualización, se realizará la socialización para toda la Entidad.
La acción de mejora se encuentra en términos para su ejecución, siendo diciembre del 2020 el mes establecido para su cierre.
</t>
    </r>
  </si>
  <si>
    <r>
      <t xml:space="preserve">19/01/2021.  </t>
    </r>
    <r>
      <rPr>
        <sz val="11"/>
        <color theme="1"/>
        <rFont val="Arial Narrow"/>
        <family val="2"/>
      </rPr>
      <t>La Secretaría General suministró el documento GEFIN-I-001 MANUAL DE POLÍTICAS CONTABLES, versión 4 del 25/11/2020, el cual contempla el  numeral 4.7.4 Notas a los informes financieros y contables mensuales, enunciando que, las notas a los informes financieros y contables mensuales se presentarán cuando, durante el correspondiente mes, surjan hechos económicos que no sean recurrentes y que tengan un efecto material en la estructura financiera de la entidad; en algunas circunstancias será necesario que se revelen en forma detallada las partidas más representativas que afectaron los informes financieros y contables del mes.
Las notas a los informes financieros y contables mensuales no son las exigidas por los marcos normativos para la preparación y presentación de la información financiera de propósito general. Algunos hechos que pueden tener un impacto importante, y que por tal razón se tendrían que revelar, están relacionados con: ajustes al valor neto de realización o al costo de reposición de los inventarios; adquisiciones de propiedades, planta y equipo; deterioro del valor de los activos; reclasificaciones de partidas por cambios en el uso de los activos; disposiciones de activos; pago de litigios; ingresos o gastos inusuales; cambios en las estimaciones; y ocurrencia de siniestros.
El instructivo en mención se encuentran controlado por el Sistema Integrado de Gestión institucional y puede ser consultado en la intranet en el siguiente enlace http://intranet.agenciadetierras.gov.co/wp-content/uploads/2020/12/GEFIN-I-001-MANUAL-DE-POLITICAS-CONTABLES-versi%C3%B3n-5-.pdf
Por otra parte, se allegó correo electrónico institucional masivo del 30/11/2020, mediante el cual se socializó al interior de la entidad la actualización de los documentos.
En el marco de la evaluación de la eficacia de las acciones de mejora y en atención a los avances y evidencias aportadas, la acción de mejora presentó cumplimiento, toda vez que, se observó el Manual actualizado y socializado.  Es preciso señalar que,  su realización fue posterior a la fecha establecida para ejecución, a saber, 31/12/2020.
La efectividad de la acción de mejora ejecutada, se realizará en concordancia con las actividades aprobadas en el Plan Anual de Auditorías que guarden correlación.</t>
    </r>
  </si>
  <si>
    <t>Dirección de Asuntos Étnicos
Dirección de Acceso a Tierras</t>
  </si>
  <si>
    <t>procedimiento para la constitución de cuentas por pagar y reservas presupuestales</t>
  </si>
  <si>
    <t xml:space="preserve">ADMBS-I-001, ADMBS I 002 y ADMBS P 010. </t>
  </si>
  <si>
    <t>Procedimiento Estados Financieros</t>
  </si>
  <si>
    <t>Debilidades  en la causación del  gasto /pagos</t>
  </si>
  <si>
    <t>Protocolo manejo y cierre de cuentas controladas</t>
  </si>
  <si>
    <t xml:space="preserve">Debilidades en los recursos recibidos en cuentas controladas </t>
  </si>
  <si>
    <t>instructivo de implementación de iniciativas comunitarias</t>
  </si>
  <si>
    <t>Deficiencias en la iniciativa comunitarias</t>
  </si>
  <si>
    <t>Adjudicación del Subsidio Integral de Reforma Agraria</t>
  </si>
  <si>
    <t>Debilidades en los controles asociados a la verificación de requisitos para los Subsidios</t>
  </si>
  <si>
    <t xml:space="preserve">Deficiencias  en la evaluación de  las iniciativas comunitarias </t>
  </si>
  <si>
    <t>Debilidades en la Necesidad contractual</t>
  </si>
  <si>
    <t>Destinación de bienes y servicios que no están debidamente justificados en términos de necesidad y utilidad</t>
  </si>
  <si>
    <t>Legalización sin soportes financieros detallados y soportados</t>
  </si>
  <si>
    <t>Presupuesto</t>
  </si>
  <si>
    <t>Fondo Nacional de Tierras</t>
  </si>
  <si>
    <t>Contabilidad</t>
  </si>
  <si>
    <t>Gestión Documental</t>
  </si>
  <si>
    <t>Ejecución de recursos para funcionamiento por proyectos de inversión</t>
  </si>
  <si>
    <t>Contratación</t>
  </si>
  <si>
    <t>Deficiencia en la vigilancia y control en la supervisión</t>
  </si>
  <si>
    <t>Debilidades en el cumplimiento y certificación de la jornada laboral</t>
  </si>
  <si>
    <t>Clarificación de la propiedad</t>
  </si>
  <si>
    <t>Intervención Fondo Documental</t>
  </si>
  <si>
    <t>Debilidades en el diligenciamiento del RESO</t>
  </si>
  <si>
    <t>CLASIFICACIÓN</t>
  </si>
  <si>
    <t>TIPIFICACIÓN 1</t>
  </si>
  <si>
    <t>TIPIFICACIÓN 2</t>
  </si>
  <si>
    <t>Debilidades  en los documentos que soportan los gastos que demuestren su ejecución
Desembolsos sin corroborar los soportes que acreditara el cooperante para el efecto
Incumplimientos requisitos para registro de cuentas por pagar y reserva presupuestal</t>
  </si>
  <si>
    <t>Debilidades en archivos de gestión</t>
  </si>
  <si>
    <t>Debilidades  en la causación del  gasto /pagos
Debilidades  en los documentos que soportan los gastos que demuestren su ejecución</t>
  </si>
  <si>
    <t>Inoportunidad en  informes de legalización
Información financiera no cumple con las Características Cualitativas
Soportes legalización sin el lleno de requisitos</t>
  </si>
  <si>
    <r>
      <t xml:space="preserve">Hallazgo 3. Recursos Entregados en Administración (A3)
</t>
    </r>
    <r>
      <rPr>
        <sz val="11"/>
        <color indexed="8"/>
        <rFont val="Arial Narrow"/>
        <family val="2"/>
      </rPr>
      <t xml:space="preserve">A 31 de diciembre de 2018, el saldo de la cuenta 190801001 denominada Recursos Entregados en Administración era de $57.280.503.738. En esta cuenta se registran los aportes que hace la Agencia Nacional de Tierras a través de convenios de asociación, convenios de cooperación internacional y convenios interadministrativos, donde las partes aportan bienes y servicios con el propósito de lograr un objetivo común. Los recursos son entregados a título de aportes y no de pago, remuneración o contraprestación por las obligaciones que se contraen, razón por la cual la Agencia aduce que no suscribe los convenios con la finalidad de entregar los recursos en administración a los cooperantes, sino que los entrega para la realización del objetivo, en calidad de aportes.
Estos derechos se reconocen por el valor determinado en los actos administrativos, aplicación de las disposiciones legales o contratos y/o convenios y se disminuyen con la legalización reportada por los supervisores a la subdirección Administrativa y Financiera.
Para el análisis del saldo de la cuenta, se tomó una muestra de convenios que, una vez analizados, tuvieron como resultante las siguientes debilidades:
• Para las legalizaciones reportadas por los supervisores de los convenios no hay formatos preestablecidos por la Agencia.
• Los informes de legalización del convenio se presentan en forma acumulada, de manera que no permiten conocer las actividades realizadas en el periodo y su valor.
</t>
    </r>
    <r>
      <rPr>
        <sz val="11"/>
        <color rgb="FFFF0000"/>
        <rFont val="Arial Narrow"/>
        <family val="2"/>
      </rPr>
      <t xml:space="preserve">• Las cifras registradas en contabilidad, por concepto de legalizaciones, corresponden a la diferencia que resulta de tomar la ejecución acumulada a la fecha de corte de la legalización y restarle la ejecución acumulada del periodo anterior. </t>
    </r>
    <r>
      <rPr>
        <sz val="11"/>
        <color indexed="8"/>
        <rFont val="Arial Narrow"/>
        <family val="2"/>
      </rPr>
      <t xml:space="preserve">
• Para los convenios 951 de 2017 - Programa de las Naciones Unidas para el Desarrollo -PNUD, 986 de 2017, 137 de 2016 y 877 de 2018 suscritos con la Organización de las Naciones Unidas -OIM y 494 de 2017 suscrito con Comitato Internazionale per lo Sviluppo del Popoli -CISP, los documentos que soportan las cifras registradas como legalizaciones de los convenios, en algunos casos, corresponden a un memorando de remisión de informes a una fecha de corte determinado, enviado por el supervisor del convenio, es decir, no relacionan ejecuciones ciertas del gasto.
Debido a las situaciones mencionadas, la información financiera no cumple con las Características Cualitativas de la Información Financiera establecidas en el Marco Normativo para las Entidades de Gobierno, en lo referente a verificabilidad, consistencia y comprensibilidad; por inobservancia de los requisitos de los soportes que permiten la legalización de los recursos entregados en administración y que son el verdadero soporte de lo que se está pagando con los recursos públicos, las anteriores situaciones impiden verificar las cifras registradas por concepto de ejecución de recursos.
Los casos específicos en materia de falta de soportabilidad del gasto, fueron establecidos en otras observaciones que se comunicaron a la entidad y hacen parte del presente informe.
</t>
    </r>
  </si>
  <si>
    <t>Inoportunidad en los reintegros de las incapacidades de los funcionarios</t>
  </si>
  <si>
    <t>Inconsistencias cuenta Inventarios Terrenos Recaudos entre contabilidad y el Fondo Nacional Agrario –FNA</t>
  </si>
  <si>
    <t>Sobreestimación de cuenta</t>
  </si>
  <si>
    <r>
      <t xml:space="preserve">Hallazgo 6. Revocatoria de actos administrativos – subsidios (A6) (D2)  </t>
    </r>
    <r>
      <rPr>
        <sz val="11"/>
        <color theme="1"/>
        <rFont val="Arial Narrow"/>
        <family val="2"/>
      </rPr>
      <t xml:space="preserve">En el año 2018 se adjudicaron Subsidios Integrales de Desarrollo Rural - SIRA, en cumplimiento de sentencias judiciales proferidas y que son de obligatorio cumplimiento, en las cuales se menciona que: “Es necesario en primer lugar el proceso de revocatoria directa de la adjudicación del predio…,” anteriormente entregado a los beneficiarios. 
</t>
    </r>
    <r>
      <rPr>
        <sz val="11"/>
        <color rgb="FFFF0000"/>
        <rFont val="Arial Narrow"/>
        <family val="2"/>
      </rPr>
      <t>En verificación realizada por el equipo auditor a la conciliación de saldos de la cuenta 151002 Inventarios – Terrenos – Predios, entre contabilidad y el Fondo Nacional Agrario – FNA, al cierre de la vigencia 2018, se evidenció que los predios inicialmente otorgados por el extinto INCORA e INCODER, mencionados en las resoluciones de adjudicación del subsidio SIRA, no han sido objeto del proceso de revocatoria, toda vez que estos no se han ingresado al patrimonio de la ANT</t>
    </r>
    <r>
      <rPr>
        <sz val="11"/>
        <color theme="1"/>
        <rFont val="Arial Narrow"/>
        <family val="2"/>
      </rPr>
      <t xml:space="preserve">, así: </t>
    </r>
    <r>
      <rPr>
        <sz val="11"/>
        <color rgb="FFFF0000"/>
        <rFont val="Arial Narrow"/>
        <family val="2"/>
      </rPr>
      <t>Santa Inés</t>
    </r>
    <r>
      <rPr>
        <sz val="11"/>
        <color theme="1"/>
        <rFont val="Arial Narrow"/>
        <family val="2"/>
      </rPr>
      <t xml:space="preserve"> – Vereda el Tambo Quemao – Municipio de Rionegro Departamento de Santander,</t>
    </r>
    <r>
      <rPr>
        <sz val="11"/>
        <color rgb="FFFF0000"/>
        <rFont val="Arial Narrow"/>
        <family val="2"/>
      </rPr>
      <t xml:space="preserve"> Parcela Villa Diana</t>
    </r>
    <r>
      <rPr>
        <sz val="11"/>
        <color theme="1"/>
        <rFont val="Arial Narrow"/>
        <family val="2"/>
      </rPr>
      <t xml:space="preserve"> – Municipio Maicao – Departamento Guajira Matricula Inmobiliaria 212-39845 Oficina de registro de Instrumentos públicos de Maicao, escritura pública de compra venta 722 del 220 de nov de 2007 de la notaria única de Ciénaga Magdalena, </t>
    </r>
    <r>
      <rPr>
        <sz val="11"/>
        <color rgb="FFFF0000"/>
        <rFont val="Arial Narrow"/>
        <family val="2"/>
      </rPr>
      <t>El Bado</t>
    </r>
    <r>
      <rPr>
        <sz val="11"/>
        <color theme="1"/>
        <rFont val="Arial Narrow"/>
        <family val="2"/>
      </rPr>
      <t xml:space="preserve"> - Municipio de la Unión – Departamento de Nariño matrícula 2048-27927 Y</t>
    </r>
    <r>
      <rPr>
        <sz val="11"/>
        <color rgb="FFFF0000"/>
        <rFont val="Arial Narrow"/>
        <family val="2"/>
      </rPr>
      <t xml:space="preserve"> La Esperanza y Normandía o la Calera.</t>
    </r>
    <r>
      <rPr>
        <sz val="11"/>
        <color theme="1"/>
        <rFont val="Arial Narrow"/>
        <family val="2"/>
      </rPr>
      <t xml:space="preserve">
La anterior situación es una omisión en las actividades de la Dirección de Acceso a Tierras, situación que subestima en cuantía no determinada la cuenta Inventarios y el Patrimonio de la ANT, dado que esta información no figura en las resoluciones verificadas.
Adicionalmente, la omisión de las obligaciones de carácter misional impide el cumplimiento del propósito institucional y de las políticas del sector agropecuario, lo cual se ve agravado por el incumplimiento de las decisiones de carácter judicial, y que pueden repercutir en mayores impactos económicos para el Estado.
</t>
    </r>
    <r>
      <rPr>
        <b/>
        <sz val="11"/>
        <color indexed="8"/>
        <rFont val="Arial Narrow"/>
        <family val="2"/>
      </rPr>
      <t xml:space="preserve">
</t>
    </r>
  </si>
  <si>
    <t xml:space="preserve">Subsidios Integrales de Desarrollo Rural - SIRA
Contabilidad </t>
  </si>
  <si>
    <t>Inoportunidad en la revocatoria de actos administrativos 
Sobreestimación de cuenta</t>
  </si>
  <si>
    <t>Debilidades en documentos del Sistema Integrado de Gestión</t>
  </si>
  <si>
    <r>
      <t xml:space="preserve">Hallazgo 10. Constitución de reservas presupuestales 2018 con aceptación de oferta (A10) (D3)  </t>
    </r>
    <r>
      <rPr>
        <sz val="11"/>
        <color theme="1"/>
        <rFont val="Arial Narrow"/>
        <family val="2"/>
      </rPr>
      <t xml:space="preserve">En verificación a las reservas presupuestales constituidas por fuerza mayor y/o caso fortuito, se observa que la ANT constituyó las siguientes reservas, las cuales no se enmarcan en el criterio “caso fortuito y/o fuerza mayor”, así:
• Reserva constituida en favor de un beneficiario por $465.295.410, con destino a la adquisición del predio denominado Los Molinos, en el Municipio de Lejanías Departamento del Meta, para la constitución del resguardo indígena Emberá Chami. Los trámites realizados por la Agencia muestran que el 25 de octubre de 2018 se obtuvo la viabilidad jurídica y se realizó la presentación de oferta; el 29 de octubre de 2018 se aceptó la oferta por parte del propietario del predio, luego se radicó la escritura de compraventa en la oficina de registros públicos, la cual fue devuelta para aclarar categorización de vía y, solo hasta el 18 de diciembre, se solicita certificación a Planeación Municipal de Lejanías Meta, sobre la información que se requiere aclarar para ajustar la escritura. El 4 de enero de 2019 se radica nuevamente la escritura en la Oficina de Registro de Instrumentos Públicos.
• Reserva constituida en favor de un beneficiario, por $369.265.900, con destino a la adquisición del predio denominado El Carmen, ubicado en el Municipio de Bugalagrande, para la constitución del resguardo indígena Emberá Chami. Los trámites realizados por la Agencia muestran que el 9 de noviembre de 2018 se obtuvo la viabilidad jurídica y se realizó la presentación de oferta, el 10 de noviembre de 2018 se aceptó la oferta por parte del propietario del predio, luego se radicó la escritura de compraventa en la oficina de registros públicos, el 16 de noviembre de 2018.
Lo anterior corresponde a la justificación de la Agencia para la constitución de las reservas presupuestales, situación que denotan falta de planeación y oportunidad en la realización de las diferentes actividades (procedimiento ACCTI-P-010), tendientes a la adquisición de predios, situaciones que no se enmarca como fuerza mayor y/o caso fortuito, lo cual sobrestima las reservas presupuestales en $834.561.310 y podría afectar en un momento dado la toma de decisiones.  
</t>
    </r>
  </si>
  <si>
    <t>Constitución inadecuada de reservas presupuestales</t>
  </si>
  <si>
    <t>Debilidades en reservas presupuestales</t>
  </si>
  <si>
    <r>
      <t xml:space="preserve">Hallazgo 11. Constitución de reservas presupuestales 2018 por contratos de prestación de servicios (A11) (D4)  </t>
    </r>
    <r>
      <rPr>
        <sz val="11"/>
        <color theme="1"/>
        <rFont val="Arial Narrow"/>
        <family val="2"/>
      </rPr>
      <t xml:space="preserve">En verificación a la constitución de las reservas presupuestales, se observa que la Agencia Nacional de Tierras constituyó las siguientes partidas como reservas de apropiación, las cuales no se enmarcan en el criterio de “caso fortuito y/o fuerza mayor”, así:
• Reserva constituida a nombre de un contratista, por $9.161.296, correspondiente a dos cuentas de cobro (radicadas el 9 de enero de 2019) del contrato de prestación de servicios profesionales en la oficina de planeación para apoyar la formulación, ejecución y seguimiento de los procesos, procedimientos y actividades requeridas en el marco de la implementación del modelo integrado de planeación y gestión en la ANT.
En el formato de solicitud de la constitución de reservas presupuestales la justificación dada es “Con relación a los informes radicados con posterioridad al 31 de diciembre de 2018, lo manifestado por el Ministerio de Hacienda, quien manifestó la reducción del PAC de diciembre que afecta todas las entidades de la nación y obedece a una política fiscal, no se van a constituir cuentas por pagar presupuestales, si sino que estas deben registrarse contablemente como cuentas por pagar en forma manual”.
“Por lo anterior y dada la directriz del ministerio de Hacienda y dada la insuficiencia de PAC aprobado por esta entidad para el mes de diciembre de la vigencia 2018, situación que impide registrar obligaciones en el SIIF, debido que el PAC es requisito obligatorio para elaborar una obligación presupuestal, se hace necesario tramitar una reserva presupuestal que ampara el saldo correspondiente a la cuenta por pagar del contrato en mención”.
Por lo tanto, la justificación no corresponde a los hechos como ocurrieron, porque esta cuenta no había sido radicada previo al 31 de diciembre de 2018, para haberse constituido como una reserva presupuestal “inducida”, sino que obedece a una inoportuna entrega de las cuentas de cobro, correspondientes a la vigencia 2018.
• Reserva constituida a favor de Silk Banca de Inversión S.A.S por concepto de arrendamiento de los inmuebles ubicados en la ciudad de Bogotá, por el periodo comprendido del 27 al 31 de diciembre de 2018, por $9.350.132. 
En el formato de solicitud de la constitución de reservas presupuestales, la justificación dada es que el contratista no allegó la factura correspondiente.
• Reservas constituidas a favor de contratistas, así: por $7.160.054 contrato de prestación de servicios No. 921-2018, por $7.160.054 contrato de prestación de servicios No. 923-2018, por $7.160.054 contrato de prestación de servicios No. 920-2018, por $7.160.054 contrato de prestación de servicios No. 925-2018, y por $7.160.054 contrato de prestación de servicios No. 924.
En los formatos de solicitud para la constitución de reservas presupuestales, la justificación dada por la Agencia es que el contratista no allegó la cuenta de cobro correspondiente y/o factura que permita dar el cumplido a satisfacción, además, no se adjunta ningún soporte a dicha constitución.
• Reserva constituida a favor de la Asociación de Autoridades Arahuacas de la Sierra Nevada, convenio 882 de 2018, en el formato de solicitud de la constitución de la reserva presupuestal, la justificación dada es que el informe final no se ha entregado ni aprobado por parte del comité operativo del convenio, lo cual no permite avanzar en la liquidación de este. 
Todo lo anterior, permite establecer que la justificación para la constitución de las reservas presupuestales, corresponden a situaciones que no se enmarcan como fuerza mayor y/o caso fortuito; lo cual, denota la falta de planeación y oportunidad por parte de los contratistas, la supervisión de los contratos y la administración, lo que ocasiona la sobrestimación de las reservas presupuestales en $54.331.698 y podría afectar en un momento dado la toma de decisiones.
Las reservas presupuestales cuestionadas, serán comunicadas a la Contraloría Delegada para Economía y Finanzas Públicas, para no ser refrendadas.
</t>
    </r>
  </si>
  <si>
    <t>Debilidades en vigencias futuras</t>
  </si>
  <si>
    <r>
      <t xml:space="preserve">Hallazgo 13. Convenio de Cooperación Internacional No. 784 de 2018 - Oficina de las Naciones Unidas contra la Droga y el Delito – UNODC (A13) (D5) </t>
    </r>
    <r>
      <rPr>
        <sz val="11"/>
        <color theme="1"/>
        <rFont val="Arial Narrow"/>
        <family val="2"/>
      </rPr>
      <t xml:space="preserve">Revisada la ejecución del convenio, se detectaron las siguientes falencias:
</t>
    </r>
    <r>
      <rPr>
        <b/>
        <sz val="11"/>
        <color theme="1"/>
        <rFont val="Arial Narrow"/>
        <family val="2"/>
      </rPr>
      <t xml:space="preserve">1. </t>
    </r>
    <r>
      <rPr>
        <sz val="11"/>
        <color theme="1"/>
        <rFont val="Arial Narrow"/>
        <family val="2"/>
      </rPr>
      <t xml:space="preserve">No se evidenciaron Informes de Supervisión que evaluara ejecución detallada de los recursos financieros aportados por el contratista y la ANT.
</t>
    </r>
    <r>
      <rPr>
        <b/>
        <sz val="11"/>
        <color theme="1"/>
        <rFont val="Arial Narrow"/>
        <family val="2"/>
      </rPr>
      <t>2.</t>
    </r>
    <r>
      <rPr>
        <sz val="11"/>
        <color theme="1"/>
        <rFont val="Arial Narrow"/>
        <family val="2"/>
      </rPr>
      <t xml:space="preserve"> La Entidad (supervisión del convenio y el Comité Técnico Operativo) desconoce la ejecución detallada del manejo de los recursos trasferidos por la ANT al Organismo de Cooperación Internacional; es decir, desconoce el manejo financiero de los recursos (extractos bancarios y demás soportes contables de su gestión).
(...) 
</t>
    </r>
    <r>
      <rPr>
        <b/>
        <sz val="11"/>
        <color theme="1"/>
        <rFont val="Arial Narrow"/>
        <family val="2"/>
      </rPr>
      <t>a.</t>
    </r>
    <r>
      <rPr>
        <sz val="11"/>
        <color theme="1"/>
        <rFont val="Arial Narrow"/>
        <family val="2"/>
      </rPr>
      <t xml:space="preserve">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t>
    </r>
    <r>
      <rPr>
        <b/>
        <sz val="11"/>
        <color theme="1"/>
        <rFont val="Arial Narrow"/>
        <family val="2"/>
      </rPr>
      <t>b.</t>
    </r>
    <r>
      <rPr>
        <sz val="11"/>
        <color theme="1"/>
        <rFont val="Arial Narrow"/>
        <family val="2"/>
      </rPr>
      <t xml:space="preserve">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t>
    </r>
    <r>
      <rPr>
        <b/>
        <sz val="11"/>
        <color theme="1"/>
        <rFont val="Arial Narrow"/>
        <family val="2"/>
      </rPr>
      <t xml:space="preserve">c. </t>
    </r>
    <r>
      <rPr>
        <sz val="11"/>
        <color theme="1"/>
        <rFont val="Arial Narrow"/>
        <family val="2"/>
      </rPr>
      <t xml:space="preserve">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t>
    </r>
  </si>
  <si>
    <t>Contratación
Gestión Documental</t>
  </si>
  <si>
    <t>Debilidades en la información financiera detallada
Presunta inobservancia a las normas que regulan la celebración de convenios con organismos de cooperación internacional
Expediente físico incompleto</t>
  </si>
  <si>
    <t xml:space="preserve">Adiciones presupuestales injustificadas
Baja ejecución financiera
Rendimientos financieros sin reportar
Debilidades en la información financiera detallada
Presunta inobservancia a las normas que regulan la celebración de convenios con organismos de cooperación internacional
Expediente físico incompleto
</t>
  </si>
  <si>
    <t>Contratación
Gestión Documental</t>
  </si>
  <si>
    <r>
      <t xml:space="preserve">Hallazgo 15. Convenio Interadministrativo No. 850 de 2017 suscrito con la FAO (A15) (D7)  </t>
    </r>
    <r>
      <rPr>
        <sz val="11"/>
        <color indexed="8"/>
        <rFont val="Arial Narrow"/>
        <family val="2"/>
      </rPr>
      <t xml:space="preserve">La misma circunstancia se presenta respecto de los aportes que la FAO se compromete a hacer en las adendas que corresponden a adiciones del convenio: 
Adenda No. 2 con aporte de la Agencia Nacional del Territorio por DOS MIL CIEN MILLONES DE PESOS ($2.100.000.000), sólo en el escrito de justificación del supervisor del convenio de la ANT se aprecia un aporte de la FAO por SETECIENTOS ONCE MILLONES DE PESOS ($711.000.000). (Folio 304, Expediente 850 de 2017).
Si bien, en el momento de celebración del convenio, se opta por acogerse a las normas internacionales que cobijan a la FAO, esto no quiere decir que por parte del Estado Colombiano se renuncie a conocer el manejo global de los aportes del convenio. Lo anterior se refleja en el hecho de que en el expediente no obre ningún informe respecto del manejo de los aportes realizados por la FAO, restándole al mismo la transparencia con la que debería contar este tipo de contratación, más aún cuando se trata de un organismo internacional de cooperación y ayuda.
Lo anterior,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r>
      <rPr>
        <sz val="11"/>
        <color theme="1"/>
        <rFont val="Arial Narrow"/>
        <family val="2"/>
      </rPr>
      <t xml:space="preserve">
</t>
    </r>
    <r>
      <rPr>
        <sz val="11"/>
        <color indexed="8"/>
        <rFont val="Arial Narrow"/>
        <family val="2"/>
      </rPr>
      <t xml:space="preserve">
</t>
    </r>
  </si>
  <si>
    <r>
      <rPr>
        <b/>
        <sz val="11"/>
        <color indexed="8"/>
        <rFont val="Arial Narrow"/>
        <family val="2"/>
      </rPr>
      <t xml:space="preserve">Hallazgo 16. Convenio Interadministrativo No. 875 de 2017 suscrito con la FAO (A16) (D8)  </t>
    </r>
    <r>
      <rPr>
        <sz val="11"/>
        <color theme="1"/>
        <rFont val="Arial Narrow"/>
        <family val="2"/>
      </rPr>
      <t>Al revisar el expediente correspondiente se determinó cómo en el documento de justificación técnica, para la celebración del convenio de cooperación internacional No. 875 de 2017, se hace mención expresa del aporte que hará la Organización de las Naciones Unidas para la Alimentación y la Agricultura FAO, sin que el mismo conste o se establezca en el texto del convenio suscrito el 27 de septiembre de 2017:
“FAO aportará en su calidad de implementador de los fondos provenientes de la Agencia para la Cooperación Sueca – Gobierno de Suecia; la suma de SETECIENTOS SESENTA MILLONES DE PESOS MCTE (COP $760.000.000)” (Folio 20, Expediente 875 de 2017).
Misma circunstancia se presenta respecto de los aportes que la FAO se compromete a hacer respecto de las adendas que corresponden a adiciones del convenio: 
Adenda No. 1 con aporte de la Agencia Nacional del Territorio por TRES MIL CIEN MILLONES DE PESOS ($3.100.000.000), sólo en el escrito de justificación del supervisor del convenio de la ANT se aprecia un aporte de la FAO por SEISCIENTOS VEINTE MILLONES DE PESOS ($620.000.000). (Folio 127, Expediente 875 de 2017).
Adenda No. 3 con aporte de la Agencia Nacional del Territorio por TRECE MIL SETECIENTOS MILLONES DE PESOS ($13.700.000.000), sólo en el escrito de justificación del supervisor del convenio de la ANT se aprecia un aporte de la FAO por DOSCIENTOS OCHENTA MILLONES DE PESOS ($280.000.000). (Folio 287, Expediente 875 de 2017).
Adicionalmente hay una inconsistencia respecto del valor a aportar por la FAO respecto de esta Adenda No. 3, pues a folio 303 del expediente del convenio, el representante de la FAO en Colombia anuncia un aporte por valor de MIL TRESCIENTOS SETENTA MILLONES DE PESOS ($1.370.000.000), que difiere del indicado por el supervisor del contrato.
Adenda No. 4 con aporte de la Agencia Nacional del Territorio por TRES MIL CIENTO CINCUENTA MILLONES DE PESOS ($3.150.000.000), sólo en el escrito de justificación del supervisor del convenio de la ANT se aprecia un aporte de la FAO por QUINIENTOS VEINTE MILLONES DE PESOS ($520.000.000), (Folio 542, Expediente 875 de 2017).
Finalmente, no existen soportes en el expediente del Convenio No. 875 de 2017 del desembolso No. 5 por valor de SEISCIENTOS MILLONES DE PESOS ($600.000.000) realizado en agosto de 2018 conforme lo indica el acta de reunión del comité operativo del proyecto del 21 de septiembre de 2018 y en informes de la FAO (Folios 416, 421, 422, 430, 431, 440, 441, 526, 527, 569, 570, 597, 699 y 700, Expediente 875 de 2017).
Si bien en el momento de celebración del convenio se opta por acogerse a las normas internacionales que cobijan a la Organización de las Naciones Unidas para la Alimentación y la Agricultura (FAO), esto no quiere decir que por parte del estado colombiano se renuncie a conocer el manejo global de los aportes del convenio. Lo anterior se refleja en el hecho que en el expediente no obre ningún informe respecto del manejo de los aportes realizados por la FAO, restándole al mismo la transparencia con la que debería contar este tipo de contratación, más aún cuando se trata de un organismo internacional de cooperación y ayuda.
El hecho de que no se haga un aporte económico o que no se pueda realizar una verificación de este y de su impacto en el convenio, hace que en la práctica se dé la idea que la totalidad de los recursos con los cuales son financiados el convenio de cooperación internacional correspondan al Estado Colombiano.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responden a la legislación colombiana o la eluden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t>
    </r>
  </si>
  <si>
    <t>Justificación técnica no concuerda con el convenio suscrito
Debilidades en la información financiera detallada
Presunta inobservancia a las normas que regulan la celebración de convenios con organismos de cooperación internacional</t>
  </si>
  <si>
    <r>
      <rPr>
        <b/>
        <sz val="11"/>
        <color indexed="8"/>
        <rFont val="Arial Narrow"/>
        <family val="2"/>
      </rPr>
      <t xml:space="preserve">Hallazgo 17. Convenio Interadministrativo No. 361 de 2016 suscrito con la FAO (A17) (D9)  </t>
    </r>
    <r>
      <rPr>
        <sz val="11"/>
        <color theme="1"/>
        <rFont val="Arial Narrow"/>
        <family val="2"/>
      </rPr>
      <t xml:space="preserve">Al revisar el expediente del convenio, se determinó que el documento de justificación técnica para la celebración del convenio de cooperación internacional No. 361 de 2016, se hace mención expresa del aporte que hará la Organización de las Naciones Unidas para la Alimentación y la Agricultura FAO, sin que el mismo conste o se establezca en el texto del convenio suscrito el 31 de octubre de 2016:
“FAO aportará la suma de CUATRO MIL DOSCIENTOS MILLONES DE PESOS (COP$4.200.000) …”
La misma circunstancia se presenta respecto de los aportes que la FAO se compromete a hacer, según lo acordado en las adendas por concepto de adiciones del convenio: 
Adenda No. 1 con aporte de la Agencia Nacional del Territorio por MIL SEISCIENTOS SEIS MILLONES SETENTA Y DOS MIL SETECIENTOS SETENTA Y SEIS PESOS ($1.606.072.776), sólo en el escrito de justificación del supervisor del convenio de la ANT se aprecia un aporte de la FAO por MIL SEISCIENTOS MILLONES DE PESOS ($1.600.000.000).
Adenda No. 2 con aporte de la Agencia Nacional del Territorio por SEISCIENTOS CINCUENTA Y NUEVE MILLONES OCHOCIENTOS CUARENTA Y CUATRO MIL SEISCIENTOS DIECINUEVE PESOS ($659.844.619), sólo en el escrito de justificación del supervisor del convenio de la ANT se aprecia un aporte de la FAO por SEISCIENTOS CINCUENTA Y NUEVE MILLONES OCHOCIENTOS CUARENTA Y CUATRO MIL SEISCIENTOS DIECINUEVE PESOS ($659.844.619).
Aunque en el momento de celebración del convenio se opta por acogerse a las normas internacionales que cobijan a la FAO, esto no quiere decir que por parte del estado colombiano se renuncie a conocer el manejo global de los aportes del convenio. 
Lo anterior, se refleja en el hecho que en el expediente no obre ningún informe respecto del manejo de los aportes realizados por la Organización de las Naciones Unidas para la Alimentación y la Agricultura (FAO), restándole al mismo la transparencia con la que debería contar este tipo de contratación, más aún cuando se trata de un organismo internacional de cooperación y ayuda.
Lo anteriormente enunciado, evidencia indebida interpretación de las normas que regulan la celebración de convenios con organismos de cooperación internacional, y esto ocurre al uso de la modalidad de contratación directa con organismos multilaterales y a la forma de pago convenida, la cual no garantiza la protección de los dineros públicos que se entregan en administración a estas organizaciones; lo que ocasiona un alto riesgo de pérdida de los recursos de la Nación y limita la vigilancia de sobre éstos, sin poder establecer el cumplimiento del propósito institucional y de las políticas públicas del sector agropecuario.
Esta situación conlleva a que la entidad pública traslade su responsabilidad institucional a otras entidades que no rinden cuenta sobre el cumplimiento de los compromisos contractuales, por cuanto no responde a la legislación colombiana o la elude invocando el derecho internacional.
Además, se podría tomar como una forma de eludir los procesos de licitación pública y el estatuto contractual en general, por medio de la canalización de la contratación a través de organismos de cooperación, asistencia o ayuda internacional, pero no con aportes de estos entes, sino exclusivamente de la respectiva entidad pública, por cuanto, no se identifica en la ejecución contractual los aportes del organismo multilateral, limitando la verificación del cumplimiento contractual, y que no permite sustentar la decisión respecto a la modalidad de contratación utilizada.
</t>
    </r>
  </si>
  <si>
    <t>Justificación técnica no concuerda con el convenio suscrito
Debilidades en la información financiera detallada
Presunta inobservancia a las normas que regulan la celebración de convenios con organismos de cooperación internacional
Expediente documental incompleto</t>
  </si>
  <si>
    <t>Contratación
Gestión Documental</t>
  </si>
  <si>
    <r>
      <t xml:space="preserve">Hallazgo 18. Planeación contrato interadministrativo 872 de 2017 (A18) (D10)  </t>
    </r>
    <r>
      <rPr>
        <sz val="11"/>
        <color indexed="8"/>
        <rFont val="Arial Narrow"/>
        <family val="2"/>
      </rPr>
      <t xml:space="preserve">Se estableció que el objeto del contrato 872 de 2017 se dejó de ejecutar eficazmente, tal y como lo evidencia el informe de supervisión final, suscrito el 14 de septiembre de 2018 por el Subdirector de Procesos Agrarios y Gestión Jurídica (e) y el Subdirector de Seguridad Jurídica, ambos de la ANT, en el cual solicitan la liberación presupuestal de $895.690.670, equivalentes al 30,7% del valor del contrato y correspondientes a 18.719 expedientes que no se intervinieron, los cuales monetariamente ascendían a $545.321.908 y a productos que no se recibieron a satisfacción, por valor de $350.368.762.
</t>
    </r>
    <r>
      <rPr>
        <sz val="11"/>
        <color rgb="FFFF0000"/>
        <rFont val="Arial Narrow"/>
        <family val="2"/>
      </rPr>
      <t>Estos recursos, al ser originados en una reserva presupuestal no pudieron ser apropiados nuevamente.</t>
    </r>
    <r>
      <rPr>
        <sz val="11"/>
        <color indexed="8"/>
        <rFont val="Arial Narrow"/>
        <family val="2"/>
      </rPr>
      <t xml:space="preserve">
Al respecto, se evidenció que la falta de eficacia en el cumplimiento del contrato se debió a:
1. El estudio previo del contrato se realizó analizando únicamente la información de COLVATEL y no incluyó un estudio de mercado que evaluara más proveedores de este servicio, es decir el mercado relativo, descartando la selección objetiva del contratista.
2. El tiempo de ejecución del contrato se estableció teniendo como único criterio los días que le restaban a la vigencia presupuestal; es decir, el límite fue el 30 de diciembre de 2017, sin evaluar si dicho tiempo era suficiente para atender las necesidades de la ANT, en el marco de la sentencia T-488 de 2014 y el Auto 040 de 2017 de la Corte Constitucional.
3. El análisis de riesgos del contrato no identificó y valoró adecuadamente los eventos que podían conllevar a que no se ejecutara el objeto, sin tener en cuenta las actividades explicitas del contrato, que podían ser hitos en la ejecución del mismo y que, posteriormente, fueron sujeto de 3 prórrogas del contrato, llevando la ejecución hasta el 13 de abril, e incluso solicitud por parte de la supervisión el inicio el proceso de declaratoria de incumplimiento, por deficiencias en la calidad de las entregas realizadas por COLVATEL.
4. Si bien la contratación directa es justificable para los contratos interadministrativos, es claro que en el estudio previo no se evaluó cual era la modalidad de contratación más adecuada para este tipo de servicios, manteniendo un enfoque exclusivo a la contratación de COLVATEL. Pues como se evidencia en el documento titulado “FICHA TECNICA SERVICIOS DE ORGANIZACIÓN DE EXPEDIENTES DE ARCHIVO DE PROCESOS AGRARIOS” aportado por la ANT, la necesidad real era de aproximadamente 5111 expedientes de procesos agrarios, contenidos en aproximadamente en 831 cajas. 
En el caso del contrato interadministrativo 872, se acuerda en la etapa de ejecución contractual, organizar únicamente 416 cajas equivalentes a 104 metros lineales, es decir, la mitad de lo inicialmente contratado.  
5. Cabe resaltar que, para la fecha del contrato, el Archivo General de la Nación no había aprobado las tablas de retención documental de la ANT, las que incluso iniciado 2019 se encuentran sin ser aprobadas. Situación que justificó parte de la segunda prórroga solicitada por COLVATEL. 
En conclusión, ANT inobservó el principio de planeación contractual, la cual es una manifestación del principio de economía, consagrado en el artículo 25 de la Ley 80 de 1993 y como lo ha reiterado el Consejo de Estado, dicho principio pretende que la actividad contractual “no sea el resultado de la improvisación y el desorden, sino  que obedezca a una verdadera planeación para satisfacer necesidades de la comunidad” . </t>
    </r>
  </si>
  <si>
    <t>Contratación
Presupuesto</t>
  </si>
  <si>
    <t>Presunto incumplimiento contractual
No ejecución de reserva presupuestal</t>
  </si>
  <si>
    <r>
      <t xml:space="preserve">Hallazgo 19. Sobrecosto contrato interadministrativo 872 de 2017, con COLVATEL (A19) (IP-1) (D11)  </t>
    </r>
    <r>
      <rPr>
        <sz val="11"/>
        <color theme="1"/>
        <rFont val="Arial Narrow"/>
        <family val="2"/>
      </rPr>
      <t>Analizado el estudio previo del contrato 872 de 2017 suscrito entre la ANT y Colvatel S.A. E.S.P y al realizar la comparación con los precios que fija el Archivo General de la Nación - AGN para el mismo año de ejecución del contrato, así como confrontar los porcentajes de ejecución reconocidos en el informe final de ejecución del contrato, se identifican sobrecostos en los servicios contratados por la ANT.
De acuerdo con los documentos que reposan en el expediente contractual, existe un pago pendiente a favor de Colvatel por valor de $518.203.058; pago que está pendiente por el presunto incumplimiento contractual, pero no por el sobrecosto en los precios de lo contratado, y que son evidentes, como se detalla en el análisis realizado por la CGR, por lo que se establece un presunto daño patrimonial en cuantía $367.275.847.
Lo anterior, debido a deficiencias en la elaboración de los estudios previos por parte de la Dirección Jurídica Tierras de la ANT, la cual no tuvo en cuenta los valores establecidos por el Archivo General de la Nación en la Resolución 08 de 2017 en la formulación del análisis del sector e identificar valores de los servicios acordes con la situación del mercado, inobservando los principios de planeación, economía y eficacia.
Es importante resaltar que los estudios previos se realizaron exclusivamente con la información de Colvatel y no hay evidencia de consulta de la información al Archivo General de la Nación u otro proveedor del mercado, tal y como se cita en otro hallazgo.</t>
    </r>
  </si>
  <si>
    <r>
      <t xml:space="preserve">Hallazgo No. 20 - Desistimiento incumplimiento contrato interadministrativo 872 de 2017 COLVATEL (A20) (D12) (P1) </t>
    </r>
    <r>
      <rPr>
        <sz val="11"/>
        <color theme="1"/>
        <rFont val="Arial Narrow"/>
        <family val="2"/>
      </rPr>
      <t xml:space="preserve">Al respecto se observa en el expediente contentivo del contrato 872 de 2017 suscrito entre la ANT y Colvatel S.A. E.S.P., a folio 593 la ANT cita a Colvatel E.S.P para que asista  la audiencia que trata el artículo 86 de la ley 1474 de 2011, en dicha citación se establecen las causas que motivan el incumplimiento, de las que se resaltan que una vez terminado el plazo de ejecución del convenio y realizado un muestreo de la calidad del trabajo, los errores encontrados superan el 10%; adicionalmente se dejaron de entregar productos y servicios, y al no tener una respuesta satisfactoria frente a la revisión completa de los productos entregados, la ANT plantea el posible incumplimiento del contrato.
Posteriormente, en audiencia del 10 de septiembre de 2018 el supervisor del contrato desiste de continuar con el proceso administrativo de que trata el artículo 86 de la Ley 1474, indicando que existe duda razonable frente a la verificación de la calidad y entendiendo que Colvatel puede realizar corrección posterior de los productos entregados, y con base en esta comunicación la Secretaria General ordena el archivo de dicho proceso administrativo.
Sin embargo, el 14 de septiembre de 2018 en informe de Supervisión final por el Subdirector de Procesos Agrarios y Gestión Jurídica (e) y el Subdirector de Seguridad Jurídica, ambos de la ANT y que adelantaban la Supervisión del contrato, solicitan la liberación presupuestal de $895.690.670, equivalentes al 30.7% del valor del contrato, correspondientes a 18.719 expedientes que no se intervinieron, los cuales monetariamente ascendían a $545.321.908 y a productos que no se recibieron a satisfacción por valor de $350.368.762.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generados por la supervisión y la administración, que evidencian el reconocimiento de un incumplimiento que originó una actuación procesal, que posteriormente desisten y, finalmente, concluye con un incumplimiento del objeto contractual y demás obligaciones.
Se observa una incorrección en la actuación de los funcionarios que adelantan la supervisión, así como de la administración que, habiendo iniciado el proceso de incumplimiento contractual, archiva el proceso sin argumentación suficiente y que, posteriormente, en la liquidación unilateral evidencian el incumplimiento de las obligaciones y de las cantidades de expedientes no intervenidos.
Así mismo, se establecen deficiencias en la supervisión, al no advertir las anomalías presentadas, en forma previa al vencimiento del plazo de ejecución del contrato.
Estos hechos, generan incertidumbre sobre la calidad de los bienes y servicios recibidos conforme al objeto contractual, así como, sobre los documentos </t>
    </r>
  </si>
  <si>
    <t>Debilidades en la liquidación contractual</t>
  </si>
  <si>
    <t>Contratación
Gestión Documental</t>
  </si>
  <si>
    <t>Inconsistencias en los soportes para pago del contrato
Debilidades en la información financiera detallada
Inconsistencias en la información publicada en SECOP
Cobro de administración no permitido por la modalidad contractual
Selección injustificada de operador
Expediente documental incompleto</t>
  </si>
  <si>
    <r>
      <t xml:space="preserve">Hallazgo 24. Austeridad en el gasto en la ANT (A24) (D15)  </t>
    </r>
    <r>
      <rPr>
        <sz val="11"/>
        <color theme="1"/>
        <rFont val="Arial Narrow"/>
        <family val="2"/>
      </rPr>
      <t xml:space="preserve">En la realización de diferentes eventos durante el año 2018 relacionados con capacitación y bienestar social, los cuales fueron realizados por la Caja de Compensación Familiar – COMPENSAR en virtud de la ejecución del contrato No. 875 de 2018, se obvió el contenido de las normas y conceptos citados, en los casos que se relacionan a continuación: 
a. Celebración día de la Agencia Fase I realizado el día 8 de marzo de 2018, a folio 96 del expediente administrativo se encuentra informe de compensar donde se relacionan los servicios prestados, entre ellos la entrega de “souvenirs”. 
b. Celebración del día de la secretaria realizado el día 2 de mayo de 2018, a folio 114 del expediente administrativo se encuentra informe del supervisor del contrato 875 de 2018 donde se indica respecto de la primera acción: “se realizó la actividad del Día de la Secretaria, en la cual participaron de un desayuno en el Chairama, de hidroterapia, clase de rumba y rifas. Cada una recibió un souvenir”. 
c. Celebración del día del servidor público, realizado el día 6 de Julio de 2018, en el folio 136 del expediente administrativo se encuentra informe de compensar donde se relacionan los servicios prestados, entre ellos la entrega de “llaveros”. 
d. Celebración del día del conductor, realizado el día 23 de Julio de 2018, en el folio 136 del expediente administrativo se encuentra informe de compensar donde se relacionan los servicios prestados, entre ellos “acompañamiento musical” y la entrega de “Bonos Falabella”. 
e. Celebración del día del servidor público nivel nacional realizado el día 6 de Julio de 2018, en el folio 157 del expediente administrativo se encuentra informe del supervisor del contrato 875 de 2018 donde se indica respecto de la segunda acción: “(…) Se hizo entrega de un detalle para cada uno (…)”. Igualmente, al describirse la acción No. 3 se indica: “así como se envió un detalle para cada uno”. 
f. Entrega de boletas de cine Colombia y tarjetas de Cinemark, en folio 174 del expediente administrativo se encuentra informe del supervisor del contrato 875 de 2018 donde se indica respecto de la primera acción: “(…) Se coordinó la actividad de entrega de boletas de cine Colombia y cine combitos, así como tarjetas de Cinemark para los servidores públicos de Bogotá y las unidades de Gestión territorial (…)”. Valor: $8.252.729. 
g. Entrega de detalles Halloween: a folio 220 del expediente administrativo se encuentra informe del supervisor del contrato 875 de 2018 donde se indica respecto 
de la primera acción: “(…) Se realizaron las siguientes actividades con cargo al contrato: Tercer módulo de prepensionados “Emprendimiento”, vacaciones recreativas, caminata ecológica “La quebrada del tigre de nimaima” para los servidores públicos de la ANT y detalles Halloween para los hijos de los servidores públicos de la Agencia Nacional de Tierras (…)”. También se hace alusión a la entrega de detalles en la acción 2 y 3 del informe. 
En el folio 228 del expediente administrativo, se encuentra la factura de venta de Compensar No. CCB1 992 de fecha 29 de octubre de 2018, cuyo concepto es “FACTURA DETALLES DE HALLOWEN”, por valor de $6.229.007. A folios 236 y 237 se halla orden de compra de Compensar de 200 títeres de espantapájaros. 
Finalmente, a folio 251 se presenta factura por concepto de “DIA DE LOS NIÑOS”, por valor de $7.736.277. 
h). Clausura juegos deportivos, realizado el día 20 de septiembre de 2018, en el folio 247 del expediente administrativo se encuentra “detalle de entrega” de cuarenta y siete bonos Sodexo por un valor total de $470.000. 
i). Cierre de gestión a Nivel Nacional realizado los días 18, 19 y 20 de diciembre de 2018, en el folio 300 y ss, del expediente administrativo se encuentra informe del supervisor del contrato 875 de 2018, factura de compensar por valor de $82.845.036 e informe del contratista respecto de la actividad, sin que se discriminen las actividades realizadas y los gastos asociados a las mismas. 
Las anteriores situaciones denotan que no hay claridad en la administración de la Agencia, respecto de los conceptos que no pueden ser cargados a los gastos de funcionamiento de la entidad, además de la ausencia de políticas efectivas de austeridad en el gasto. 
Por lo tanto, no tomar medidas para que los gastos al interior de la entidad sean racionales, hace que por una parte la ciudadanía tenga una percepción de malgasto de los dineros públicos, tal y como fue denunciado ante la Contraloría General de la República, afectando la balanza costo-beneficio respecto del costo que tiene el funcionamiento del aparato administrativo del Estado.
</t>
    </r>
  </si>
  <si>
    <r>
      <t xml:space="preserve">Hallazgo 25. Adquisición de predios sin disponibilidad de recurso hídrico (A25)  </t>
    </r>
    <r>
      <rPr>
        <sz val="11"/>
        <color theme="1"/>
        <rFont val="Arial Narrow"/>
        <family val="2"/>
      </rPr>
      <t xml:space="preserve">En el marco de la licencia ambiental del proyecto hidroeléctrico El Quimbo, otorgada mediante Resolución 899 de 2009 y puntualmente en el “Documento de cooperación celebrado entre la gobernación del departamento del Huila, los municipios del Agrado, Garzón, Altamira, Gigante, Paicol y Tesalia, el Ministerio de Minas y Energía, de Agricultura y EMGESA S.A. ESP.”, se establece la obligación del INCODER (hoy por la ANT), de adquirir 2.700 hectáreas para que sean adecuadas por EMGESA y entregadas a la comunidad afectada por el proyecto. 
En tal sentido, se identificó que el INCODER compró 430,88 hectáreas distribuidas en 4 predios por valor total de $3.263.515.154, que se detallan en el cuadro siguiente, para su posterior entrega a la población afectada. Sin embargo, los predios no son aptos para cultivo, toda vez que no se pueden adecuar para el riego por parte de EMGESA. 
Por lo tanto, la ANT no ha podido adjudicar los mencionados predios, tal y como señala el acta 01 del 16 de noviembre de 2018.
1. Predio Villa Nueva, Municipio Agrado, area 55, Folio de matricula 202-35761, Titular de derecho real de dominio a favor del INCODER ANOTACIÓN: Nro. 14 Fecha: 23-09-2015, valor de compra $537.010.300
2. Predio El Dindal, Municipio Agrado, area 91, Folio de matricula 202-30943, Titular de derecho real de dominio a favor del INCODER ANOTACIÓN: Nro. 13 Fecha: 23-07-2015, valor de compra $679.729.800
3. Predio La Mesa del Pedernal, Municipio Agrado, area 236.88, Folio de matricula202 – 34095, Titular de derecho real de dominio a favor del INCODER ANOTACIÓN: Nro. 13 Fecha: 05-08-2015, valor de compra $1.633.454.150
4. Predio La Pradera, Municipio Paicol, area 48, Folio de matricula 204 – 9272, Titular de derecho real de dominio a favor del INCODER ANOTACIÓN: Nro. 8 Fecha: 15-09-2015, valor de compra $413.320.904
Posteriormente, en acta del comité de seguimiento al cumplimiento de licencias ambientales del proyecto hidroeléctrico El Quimbo, celebrado el 09/04/2019 se reitera que EMGESA no puede acondicionar técnicamente el riego por gravedad, conforme al acuerdo de cooperación, y se indica que es necesario hacer ajustes a dicho acuerdo y a la licencia ambiental, que permita buscar otras alternativas de tierras en otros municipios.
Por lo anterior, se estableció que el INCODER inobservó el principio de planeación, economía y eficacia, al comprar predios que no podían ser adecuados técnicamente para riego por gravedad impidiendo su adjudicación.
Esta situación se debe a la falta de articulación y cooperación que se debía mantener entre el Estado (INCODER) y EMGESA para dar cumplimiento a lo establecido en la licencia ambiental, llevando a la gestión fiscal antieconómica, que lesiona los intereses económicos del Estado al comprar predios que no pueden ser entregados a la comunidad, por lo que se establece un daño al patrimonio público en cuantía de $3.263.515.154.
Adicionalmente, la ANT no ha tomado acciones al respecto, para poder subsanar lo observado, arrastrando la situación, y sin resolver de fondo las necesidades de la comunidad.
</t>
    </r>
  </si>
  <si>
    <t xml:space="preserve">Inexistencia de apropiación presupuestal </t>
  </si>
  <si>
    <r>
      <t xml:space="preserve">Hallazgo 27. Contratos de prestación de servicios profesionales 948 de 2018 y 031 de 2019 (A27) (F3) (D17) </t>
    </r>
    <r>
      <rPr>
        <sz val="11"/>
        <color indexed="8"/>
        <rFont val="Arial Narrow"/>
        <family val="2"/>
      </rPr>
      <t xml:space="preserve">La ANT suscribió el contrato de prestación de servicios profesionales 948 de 2018 con el señor Francisco Rodríguez García identificado con Cedula de Ciudadanía 19.440.166 de Fusagasugá, el aludido contrato tenía por objeto: Prestar sus servicios profesionales a la Agencia Nacional de Tierras en materia de medios de comunicación, imagen institucional, comunicación estratégica de acuerdo con los lineamientos de política trazadas por el Gobierno Nacional. El cual se ejecutó del 5 de octubre de 2018 al 31 de diciembre del mismo año.
Verificada la información publicada en SECOP, se identificó que el valor pactado para el contrato fue por $44.779.188 para ser ejecutado en 4 pagos. 
En cuanto a formación académica y experiencia profesional se acreditó de la siguiente forma:
• Título como Tecnólogo en Periodismo, único documento que acredita formación académica.
• Certificación de ACODAL que indica “Que el Señor FRANCISCO RODRÍGUEZ GARCÍA identificado con C.C.19.440.166 ha prestado servicios profesionales a nuestra entidad en las áreas de comunicación estratégica, gestión de la información, relacionamiento estratégico, desarrollo de contenidos y administración de medios digitales, así como redes sociales, desde el 1 de marzo del año 2016 y hasta el 28 de septiembre de 2018, a través de contratos de prestación de servicios”
De igual forma, se identifica que en el RUT aportado, figura como única actividad económica la CIIU 7020 “Actividades inmobiliarias realizadas a cambio de una retribución o por contrata.”
Sin embargo, consultada la tabla de honorarios elaborada en el marco de la ley de transparencia, la ANT establece que para la formación académica y experiencia acreditada por el contratista el límite de honorarios no podía exceder $3.217.495, incumpliendo dicho requisito y estableciendo pagos por valores superiores como se relaciona a continuación:
Honorarios 948 de 2018           Valor pagado Tabla honorarios 2018     Categoría II Nivel 5*         Diferencia
Pago 1 correspondiente al mes de octubre de 2018        $14.926.396         $2.788.496                $12.137.900
Pago 2 correspondiente al mes de noviembre de 2018   $14.926.396       $3.217.495                 $11.708.901
Pago 3 y 4 correspondiente al mes de diciembre de 2018  $14.926.396    $3.217.495                 $11.708.901
Total $44.779.188 $9.223.486 $35.555.702
Situación similar se presenta en el contrato de prestación de servicios profesionales 031 de 2019, el cual tiene por objeto “Prestar los servicios profesionales desde la Dirección General de la Agencia Nacional de Tierras para liderar el desarrollo de una estrategia de comunicación que lleve al posicionamiento de la imagen institucional.”, por valor de $168.266.098 para ser ejecutado del 21 de enero de 2019 al 31 de diciembre del mismo año. 
Por las anteriores situaciones planteadas, se estableció que ANT inobservó el principio de planeación y economía al realizar contratos de prestación de servicios, pactando honorarios sin que el contratista llenara los requisitos legales. 
Esta situación se debe a la inobservancia de los parámetros establecidos en el momento de la verificación de los requisitos por parte de las diferentes dependencias que participaron en el proceso de contratación, descuidando la aplicación de la normatividad contractual establecida en la ley 80 del 93 y el manual de contratación; lo que genera lesión a los intereses económicos del Estado, y que conlleva a un presunto daño patrimonial por valor de $35.555.702 por sobrecostos en el CPP 948 de 2018, por valor de $130.707.205 en el CPP 031 de 2019 y por sobrecostos en viáticos por valor de $3.672.470.
</t>
    </r>
  </si>
  <si>
    <t xml:space="preserve">Contratos de prestación de servicios, pactando honorarios sin el  lleno de los requisitos legales. </t>
  </si>
  <si>
    <r>
      <t xml:space="preserve">Hallazgo 28. Predio Yarumal, ubicado en Turbo, Antioquia.  </t>
    </r>
    <r>
      <rPr>
        <sz val="11"/>
        <color indexed="8"/>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color indexed="8"/>
        <rFont val="Arial Narrow"/>
        <family val="2"/>
      </rPr>
      <t xml:space="preserve">
</t>
    </r>
    <r>
      <rPr>
        <sz val="11"/>
        <color indexed="8"/>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</si>
  <si>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t xml:space="preserve">Hallazgo 29. Predio “Mediecito La Selva – Cauca” (A29) (D19)  </t>
    </r>
    <r>
      <rPr>
        <sz val="11"/>
        <color theme="1"/>
        <rFont val="Arial Narrow"/>
        <family val="2"/>
      </rPr>
      <t xml:space="preserve">Al revisar los soportes allegados con la solicitud de origen ciudadano, presentada a la Contraloría General de la República por el Defensor Delegado para los Asuntos Agrarios y Tierras, y los documentos correspondientes al proyecto C1-CAU-POP-019 de la Convocatoria Pública INCODER SIT-01-2009, se determinó la ejecución parcial del subsidio integral otorgado mediante Resolución No. 1479 de 2010, pues al ser otorgado el subsidio a 13 familias campesinas, se procedió a comprar para el desarrollo del proyecto productivo el predio “Mediecito la selva”, sin que posteriormente se pudiera acceder al mismo, por cuanto la comunidad indígena de Quintana argumentó que el predio estaba en proceso de compra por parte del INCODER para la comunidad indígena, impidiendo el acceso a las familias campesinas.
El desembolso de dineros por concepto del subsidio otorgado, que inicialmente ascendía a la suma de CUATROCIENTOS QUINCE MILLONES CIENTO CUATRO MIL NOVECIENTOS DIECIOCHO PESOS ($415.104.918), se hizo únicamente en cuanto al pago del predio por valor de TRESCIENTOS SESENTA Y UN MILLONES DE PESOS SETECIENTOS CUARENTA Y TRES MIL DOSCIENTOS PESOS ($361.743.200) ,el día 28 de abril de 2011, y al pago de los gastos notariales cancelados para realizar el contrato de compraventa el día 1 de abril de 2011, para un total desembolsado de TRESCIENTOS SESENTA Y OCHO MILLONES DOSCIENTOS DOS MIL NOVECIENTOS PESOS ($368.202.900).
El valor del subsidio destinado a realizar el proyecto productivo que corresponde a la suma de CINCUENTA Y TRES MILLONES TRESCIENTOS SESENTA Y UN MIL SETECIENTOS DIECIOCHO PESOS ($53.361.718), no se desembolsó, en razón a la intervención del predio por parte de la comunidad indígena de Quintana, quien alegó derechos ancestrales sobre la propiedad, no permitiendo el acceso a las familias campesinas beneficiarias del subsidio, en cabeza de quienes se encontraba la propiedad jurídica del predio.
Posteriormente, se indica que las familias campesinas tuvieron conocimiento de que el director del INCODER y el Consejo Regional Indígena del Cauca acordaron entregar el predio a la comunidad indígena, sin concertar con los beneficiarios del subsidio.
Como solución a la situación presentada, el 10 de agosto de 2011, por parte del director del INCODER, se tomó la decisión de reconocer la validez del reclamo del pueblo Kokonuko, reservando el predio para la comunidad indígena y ordenando la reubicación de las 13 familias campesinas beneficiarias del subsidio en un predio de similares condiciones.
Las entidades públicas y entre ellas claramente la Agencia Nacional de Tierras no puede con sus actuaciones o la omisión de estas, agravar la situación de un ciudadano, causándole perjuicio. A la fecha no se ha dado solución a la problemática presentada: no se ha trasladado la propiedad del predio a la comunidad indígena de Quintana, ni se ha hecho efectivo el derecho que adquirieron las familias campesinas, al ser beneficiarias del subsidio integral (en la denuncia se informa de la reubicación de 4 familias de conformidad con comunicaciones del extinto INCODER sin confirmación por parte de la Agencia Nacional de Tierras), viendo agravada su situación al verse avocados a enfrentar un proceso de cobro jurídico por parte de la Alcaldía de Popayán por concepto de no pago del impuesto predial respecto  del predio del que actualmente figuran como propietarios.
</t>
    </r>
  </si>
  <si>
    <t>Subsidio integral de reforma agraria SIRA</t>
  </si>
  <si>
    <t>Comisión Nacional de Territorios Indígenas – CNTI</t>
  </si>
  <si>
    <t>Plan de atención a comunidades étnicas</t>
  </si>
  <si>
    <t>No concertación del proyecto de inversión con CNTI</t>
  </si>
  <si>
    <t>Sistema Integrado de Tierras –SIT</t>
  </si>
  <si>
    <t>Calidad de los datos del  SIT- RESO</t>
  </si>
  <si>
    <t xml:space="preserve">Deficiencias en la atención de solicitudes de constitución de ZRC
Deficiencias en los planes de desarrollo sostenible </t>
  </si>
  <si>
    <t>Zonas de Reservas Campesina - ZRC</t>
  </si>
  <si>
    <r>
      <t xml:space="preserve">HALLAZGO 2.3.2. Resolución 6060 de 2018. -ANT </t>
    </r>
    <r>
      <rPr>
        <sz val="11"/>
        <color theme="1"/>
        <rFont val="Arial Narrow"/>
        <family val="2"/>
      </rPr>
      <t xml:space="preserve"> La fase de implementación de los POSPR de los municipios de Guaranda (Sucre); Puerto Gaitán (Meta); Lebrija (Santander); Topaipí (Cundinamarca) y San Carlos (Antioquia) fue suspendida mediante Resolución 6060 de 2018 en razón a que según la ANT, $26.424.930.786 (39%) del monto total asignado al proyecto “elaboración de Planes de ordenamiento social de la propiedad rural a nivel nacional” son recursos en condición presupuestal denominada “Sin situación de fondos” y que por tanto, no podían ser comprometidos ni ejecutados. 
En términos generales, una apropiación sin situación de fondos solo implica que no se requiere para su ejecución desembolsos directos por parte de la ANT, sino que llegan directamente a la entidad beneficiaria o proveedor . Por lo anterior, no es dable la justificación dada en la Resolución 6060 de 2018 en cuanto a que los recursos no podían ser comprometidos. Para la CGR es claro que la ANT debe presupuestar y ejecutar los recursos necesarios para cumplir con su objeto misional, en este caso, con la implementación de los POSPR elaborados. 
Por tanto, la Resolución 6060 de 2018 adolece de falsa motivación, por cuanto los supuestos de hecho esgrimidos en el acto son contrarios a la realidad en la medida en que la ANT le ha dado al hecho (recursos sin situación de fondos) un alcance que no tiene.
Frente a este concepto, el Consejo de Estado ha señalado que “la falsa motivación se presenta cuando los supuestos de hecho esgrimidos en el acto son contrarios a la realidad, bien por error o por razones engañosas o simuladas o porque el autor del acto les ha dado a los hechos un alcance que no tienen” . 
Esta conducta genera una presunta falta disciplinaria por el incumplimiento de los deberes de todo servidor público establecidos en los artículos 23 y 34 numeral 13 de la Ley 734 de 2002, que imponen el deber de motivar las decisiones que lo requieran, de conformidad con la ley.</t>
    </r>
  </si>
  <si>
    <t>Actos administrativos</t>
  </si>
  <si>
    <t>Demora en el inicio de la fase de implementación</t>
  </si>
  <si>
    <t>Solicitudes sin expedición de resoluciones de protección jurídica</t>
  </si>
  <si>
    <t>Baja adjudicación de predios del FNT</t>
  </si>
  <si>
    <t>Acceso a la Propiedad de la Tierra y los Territorios
Direccionamiento Estratégico</t>
  </si>
  <si>
    <t>Constitución, ampliación, saneamiento o restructuración de resguardos indígenas
Administración de indicadores</t>
  </si>
  <si>
    <t>ACCTI-P-008 CONSTITUCIÓN, AMPLIACIÓN, SANEAMIENTO O REESTRUCTURACIÓN DE RESGUARDOS INDÍGENAS
DEST-P-007 GESTIÓN DE INDICADORES ANT</t>
  </si>
  <si>
    <t xml:space="preserve">Inexistencia de metas en los proyectos de inversión
</t>
  </si>
  <si>
    <t>Plan de titulación colectiva</t>
  </si>
  <si>
    <t>Inexistencia del plan titulación colectiva</t>
  </si>
  <si>
    <t>Debilidades criterios de priorización para la atención de las solicitudes  de constitución, ampliación, saneamiento o reestructuración de resguardos indígenas</t>
  </si>
  <si>
    <t>Ausencia de lineamientos para la clarificación y reestructuración de los resguardos de origen colonial o republicano</t>
  </si>
  <si>
    <r>
      <rPr>
        <b/>
        <sz val="11"/>
        <color indexed="8"/>
        <rFont val="Arial Narrow"/>
        <family val="2"/>
      </rPr>
      <t>Hallazgo 10. Resguardos de origen colonial o republicano ANT.</t>
    </r>
    <r>
      <rPr>
        <sz val="11"/>
        <color theme="1"/>
        <rFont val="Arial Narrow"/>
        <family val="2"/>
      </rPr>
      <t xml:space="preserve"> El artículo 2.14.7.1.1 del Decreto 1071 de 2015, establece que la ANT tiene la competencia para adelantar los procesos de reestructuración de resguardos de origen colonial o republicano, previa clarificación sobre vigencia de los respectivos títulos. Esta obligación deviene de la Ley 160 de 1994, articulo 85. 
En las bases del Plan Nacional de Desarrollo 2014-2018 se reafirma esta obligación estableciendo como compromiso del Gobierno Nacional el de “Adelantar las actuaciones necesarias para garantizar los procesos de clarificación de la vigencia legal de los títulos de resguardos de origen colonial y su respectiva reestructuración, cuando haya lugar” (Negrita fuera de texto).
El Decreto 1397 de 1996, por medio del cual se crea la CNTI y la MPC, señala en su parágrafo 1° del artículo 2 que “el cumplimiento de los compromisos adquiridos en desarrollo de los convenios o acuerdos suscritos por el Gobierno o el INCORA, con organizaciones o pueblos indígenas, se hará conforme a los cronogramas y demás contenidos de los acuerdos”.
</t>
    </r>
    <r>
      <rPr>
        <sz val="11"/>
        <color rgb="FFFF0000"/>
        <rFont val="Arial Narrow"/>
        <family val="2"/>
      </rPr>
      <t>De este modo y desde al año 2014, en las sesiones adelantadas en el marco de la CNTI, se estableció la necesidad de adoptar un decreto donde se definiera lo concerniente a la reglamentación sobre el proceso de clarificación y reestructuración de los resguardos de origen colonial o republicano, para lo cual se pactó una ruta, la cual aún no ha sido culminada.</t>
    </r>
    <r>
      <rPr>
        <sz val="11"/>
        <color theme="1"/>
        <rFont val="Arial Narrow"/>
        <family val="2"/>
      </rPr>
      <t xml:space="preserve">
Si bien, en la actualidad no ha sido acordada y expedida la citada reglamentación, se muestra un incumplimiento de las funciones legales de la ANT y de los compromisos asumidos en marco de la CNTI, en pro de llevar a cabo las actuaciones necesarias para garantizar los procesos de clarificación.
La ausencia de un reconocimiento además de traducirse en una vulneración de los derechos a las tierras, territorios y recursos que tradicionalmente han ocupado las comunidades indígenas, facilita el despojo, la invasión territorial y la vulneración de sus derechos humanos. 
humanos. </t>
    </r>
  </si>
  <si>
    <t>Interoperabilidad con entidades</t>
  </si>
  <si>
    <t>Debilidades en la articulación entre la ANT y la URT en los procesos de legalización, seguridad jurídica y restitución de derechos territoriales</t>
  </si>
  <si>
    <t>Legalización sin soportes financieros detallados y soportados
Inexistencia de ejecución del convenio</t>
  </si>
  <si>
    <t>Debilidades en el ingreso de predios al FNT</t>
  </si>
  <si>
    <t>No ingreso de predios procedentes de revocatorias de subsidio integral
Predios ingresados con valor 0</t>
  </si>
  <si>
    <t>Predios ingresados con valor 0</t>
  </si>
  <si>
    <t>Subsidio Integral de Reforma Agraria - SIRA
Fondo Nacional de Tierras</t>
  </si>
  <si>
    <t>Acceso a la Propiedad de la Tierra y los Territorios
Administración de Tierras</t>
  </si>
  <si>
    <t>Asignación Subsidio Integral de Reforma Agraria - SIRA
Administración del Fondo Nacional Agrario</t>
  </si>
  <si>
    <t>Estados Financieros</t>
  </si>
  <si>
    <t>Debilidades de control y seguimiento en la elaboración de las notas</t>
  </si>
  <si>
    <t>Predios sin titularidad de la ANT</t>
  </si>
  <si>
    <t>Debilidades en la aplicación del Principio de especialización presupuestal</t>
  </si>
  <si>
    <t>Debilidades en la formulación de estudios y documentos previos</t>
  </si>
  <si>
    <t xml:space="preserve">Debilidades en la formulación de  estudios y documentos  previos
Debilidades en reservas presupuestales
</t>
  </si>
  <si>
    <t>Debilidades en la formulación de  estudios y documentos  previos</t>
  </si>
  <si>
    <t>Cambio de tipo de convenio</t>
  </si>
  <si>
    <t>Inoportunidad en la publicación del otrosí</t>
  </si>
  <si>
    <t>No publicación del proceso contractual</t>
  </si>
  <si>
    <t>Debilidades en la publicación de la actividad contractual en el SECOP</t>
  </si>
  <si>
    <t xml:space="preserve">Omisión de los contratistas en el cumplimiento de las obligaciones del clausulado contractual
</t>
  </si>
  <si>
    <t>Debilidades en la formulación de  estudios y documentos  previos
Deficiencia en la vigilancia y control en la supervisión</t>
  </si>
  <si>
    <t xml:space="preserve">Deficiencia en la vigilancia y control en la supervisión
</t>
  </si>
  <si>
    <r>
      <t xml:space="preserve">Deficiencia en la vigilancia y control en la supervisión
</t>
    </r>
    <r>
      <rPr>
        <sz val="11"/>
        <color rgb="FFFF0000"/>
        <rFont val="Arial Narrow"/>
        <family val="2"/>
      </rPr>
      <t>Saldo en cuenta</t>
    </r>
  </si>
  <si>
    <t>Debilidades en la formulación de documentos y estudios previos</t>
  </si>
  <si>
    <t>Inadecuado clausulado del convenio</t>
  </si>
  <si>
    <t>Deficiencia en la vigilancia y control en la supervisión
Debilidades en la formulación de estudios y documentos previos</t>
  </si>
  <si>
    <t>Deficiencia en la vigilancia y control en la supervisión
Debilidades en la formulación de  estudios y documentos  previos
Debilidades en la conformación de los archivos de gestión</t>
  </si>
  <si>
    <t>Debilidades en la formulación de  estudios y documentos  previos
Deficiencia en la vigilancia y control en la supervisión
Debilidades en la conformación de los archivos de gestión</t>
  </si>
  <si>
    <t>Deficiencia en la vigilancia y control en la supervisión
Debilidades en la conformación de los archivos de gestión</t>
  </si>
  <si>
    <t>Deficiencia en la vigilancia y control en la supervisión
Debilidades en la conformación de los archivos de gestión</t>
  </si>
  <si>
    <t>Gestión Documental
Correspondencia</t>
  </si>
  <si>
    <t>Ausencia de hoja de control del expediente
Comunicaciones sin control de ingreso a la ANT (radicado ORFEO)</t>
  </si>
  <si>
    <t>Debilidades en la conformación de los archivos de gestión
Debilidades en la radicación de comunicaciones de entrada</t>
  </si>
  <si>
    <t>Debilidades en la recuperación de cartera de recursos propios</t>
  </si>
  <si>
    <t>Debilidades en los contratos de arrendamiento</t>
  </si>
  <si>
    <t>Arriendos sin ajustar al valor real del predios
Inoportunidad en la celebración de contratos de arrendamiento</t>
  </si>
  <si>
    <t>Administración del talento humano</t>
  </si>
  <si>
    <t xml:space="preserve">GTHU-P-008 VINCULACIÓN DEL PERSONAL
GTHU-P-004 CONTROL DEL CUMPLIMIENTO DE LA JORNADA LABORAL Y HORARIO DE
TRABAJO </t>
  </si>
  <si>
    <t>Administración de Bienes y Servicios</t>
  </si>
  <si>
    <t>Administración de bienes y servicios generales para el funcionamiento de la entidad</t>
  </si>
  <si>
    <t>Adecuación Inmuebles</t>
  </si>
  <si>
    <t>Sentencia T- 488 de 2014</t>
  </si>
  <si>
    <t>Insuficiente avance en los procesos de clarificación y recuperación</t>
  </si>
  <si>
    <t>Administración de baldíos</t>
  </si>
  <si>
    <t>Apertura de folio de matrícula inmobiliaria</t>
  </si>
  <si>
    <t>Inoportunidad en la apertura de folio de matricula inmobiliaria</t>
  </si>
  <si>
    <t>Debilidades en la intervención fondo documental</t>
  </si>
  <si>
    <t>Sentencia T-488 de 2014</t>
  </si>
  <si>
    <t>Procesos Agrarios</t>
  </si>
  <si>
    <t>Demora de los procesos agrarios en relación con los predios baldíos</t>
  </si>
  <si>
    <t>Predios baldíos deslindados sin reglamentación de uso y manejo de sabanas y playones comunales</t>
  </si>
  <si>
    <t>Debilidades en la recuperación material de baldíos  indebidamente ocupados</t>
  </si>
  <si>
    <t xml:space="preserve">Administración de predios baldíos </t>
  </si>
  <si>
    <t>No disponibilidad de soportes de las actuaciones de los contratos y la supervisión de los mismos</t>
  </si>
  <si>
    <t>Deslinde de tierras</t>
  </si>
  <si>
    <t>Inoportunidad en la gestión de las Sabanas Comunales de Miramar de Guanapalo</t>
  </si>
  <si>
    <t>Sabanas Comunales de La Vega Arriba</t>
  </si>
  <si>
    <t>Hacienda Arroyo grande, Cartagena de Indias</t>
  </si>
  <si>
    <t>No acumulación de procesos predios  Juan Acosta</t>
  </si>
  <si>
    <t>Adjudicación de baldíos</t>
  </si>
  <si>
    <t>Debilidades en el proceso de adjudicación de baldíos</t>
  </si>
  <si>
    <t>Carencia de lineamientos para el cierre administrativo de un proceso
Carencia de lineamientos para predios que no se encuentran en municipios focalizados</t>
  </si>
  <si>
    <t>Debilidades en la articulación de la ANT con IGAC y la SNR</t>
  </si>
  <si>
    <t>Inoportunidad en la revocatoria de actos administrativos 
Debilidades en el ingreso de predios al FNT</t>
  </si>
  <si>
    <t xml:space="preserve">
Predios sin ingreso provenientes de revocatorias</t>
  </si>
  <si>
    <t>Debilidades en la información financiera detallada</t>
  </si>
  <si>
    <t>Debilidades en la información financiera detallada
Rendimientos financieros sin reportar</t>
  </si>
  <si>
    <t>Debilidades en el modulo de administración de predios baldíos</t>
  </si>
  <si>
    <t>Debilidades en la conformación del inventario de baldíos</t>
  </si>
  <si>
    <r>
      <rPr>
        <b/>
        <sz val="11"/>
        <rFont val="Arial Narrow"/>
        <family val="2"/>
      </rPr>
      <t xml:space="preserve">Hallazgo 4. Inventario del Fondo de Tierras para la reforma rural Integral a junio 30 de 2020  </t>
    </r>
    <r>
      <rPr>
        <sz val="11"/>
        <rFont val="Arial Narrow"/>
        <family val="2"/>
      </rPr>
      <t xml:space="preserve">Analizada la conciliación entre contabilidad y el Fondo de Tierras de los predios que conforman su inventario a 30 de junio 2020, se evidenciaron las siguientes situaciones:
•	Existen 1.774 predios Baldíos adjudicables que no están valorados, en consecuencia, no se han podido registrar contablemente.
•	Predios transferidos por la SAE, en administración de tierras existen 55 predios, 6 de los cuales están valorados en $9.362,3 millones; en contabilidad se relacionan 13 predios y valorados 6 por $9.362,3 millones. La diferencia, es decir 49 predios, tiene valor $0.
•	Predios transferidos por el INCODER, en contabilidad hay 4.087 predios valorados por $240.129,1 millones; en administración de tierras hay 4.140 predios por valor de $240.129,1 millones, la diferencia de 53 predios   corresponde en su mayoría a registros en cada acta que contienen más de un folio, son predios adicionales. Existen aproximadamente 310 bienes cuya mayoría presentan la titularidad, INCODER, INCORA y La Unidad Nacional de Tierras Rurales -UNAT-, están valorados en $25.410,4 millones
•	Predios con integración al patrimonio son en total 215 predios, de los cuales 36 bienes están valorados por $11.736,5 millones en cada área, contabilidad y administración de tierras, la diferencia 179 predios tienen valor $0.
Para la comprensión mayor al respecto, se transcribe la información así:
</t>
    </r>
    <r>
      <rPr>
        <b/>
        <sz val="11"/>
        <rFont val="Arial Narrow"/>
        <family val="2"/>
      </rPr>
      <t>Tabla 18.  Conciliación Inventario de Bienes del Fondo de Tierras vs Contabilidad</t>
    </r>
    <r>
      <rPr>
        <sz val="11"/>
        <rFont val="Arial Narrow"/>
        <family val="2"/>
      </rPr>
      <t xml:space="preserve">
Predios	Contabilidad # de Predios	Administración de Tierras # de Predios	Valor	Diferencia	Observación
Predios Baldíos adjudicables	1774	1774	0	0	No se han podido registrar contablemente porque su valor es cero
Predios Transferidos por la SAE	6	55	$9.362.338.000	49	En contabilidad y administración de tierras están valorados 6 predios por $9.362.338.000; la diferencia de 49 predios tiene valor $0
Predios transferidos por el INCODER	4087	4140	$240.120.187.697	53	310 predios tienen titularidad Incoder, Incora y Unat; la diferencia de 53 predios corresponde a registros en cada acta que contienen más de un folio, son predios adicionales
Predios adquiridos por la ANT	213	213	$130.199.350.008	0	 
Predios con integración al patrimonio	36	215	$11.736.549.960	179	179 predios que tienen valor $0
Fuente: Administración de tierras y Subdirección administrativa y financiera
Estas situaciones son ocasionadas por la falta control y seguimiento entre las áreas responsables, así como la falta de gestión de la ANT ante las entidades gubernamentales involucradas en los procesos de valoración de los bienes, como podría ser el IGAC; circunstancia que impacta los estados financieros de la Agencia Nacional de Tierras en una cuantía indeterminada </t>
    </r>
  </si>
  <si>
    <r>
      <rPr>
        <b/>
        <sz val="11"/>
        <rFont val="Arial Narrow"/>
        <family val="2"/>
      </rPr>
      <t xml:space="preserve">Hallazgo 1. Identificación de beneficiarios del Fondo de Tierras para la Reforma Rural Integral  </t>
    </r>
    <r>
      <rPr>
        <sz val="11"/>
        <rFont val="Arial Narrow"/>
        <family val="2"/>
      </rPr>
      <t xml:space="preserve">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</si>
  <si>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r>
      <rPr>
        <b/>
        <sz val="11"/>
        <rFont val="Arial Narrow"/>
        <family val="2"/>
      </rPr>
      <t xml:space="preserve">Hallazgo 1. Identificación de beneficiarios del Fondo de Tierras para la Reforma Rural Integral  </t>
    </r>
    <r>
      <rPr>
        <sz val="11"/>
        <rFont val="Arial Narrow"/>
        <family val="2"/>
      </rPr>
      <t xml:space="preserve">Revisadas la base de datos del Fondo de Tierras para la Paz y los datos reportados por la ANT frente a las personas incluidas en el RESO que resultaron beneficiarios del Fondo, se encontró que de las 1021 adjudicaciones (5520 hectáreas), realizadas a través de la subcuenta de población campesina, solo 852 adjudicaciones (39 hectáreas) corresponden a sujetos de ordenamiento   inscritos en el RESO, lo que permite inferir, que no en todos los casos, la ANT está teniendo en cuenta el RESO como herramienta para identificar a los beneficiarios del Fondo de Tierras para la Reforma Rural Integral de conformidad con lo dispuesto en el Decreto Ley 902 de 2017. 
Se resalta que, de los 1021 predios adjudicados a través del fondo, 916 se encuentran en el municipio de Ovejas (Sucre) y de estas, solo 852 están inscritos en el RESO, situación que llama la atención si se tiene en cuenta que este es el único municipio del país que cuenta con POSPR implementado y en el cual se esperaría que el RESO operara como herramienta para identificar a los beneficiarios del Fondo. 
En términos generales, se encuentra que esta situación se presenta debido a que, a nivel nacional, solo el 13 % de quienes han diligenciado los formularios para el ingreso al RESO han sido inscritos, siendo este requisito indispensable para que quienes requieren tierra puedan continuar con el trámite. 
Esta situación afecta la planeación de política y la verificabilidad previa que debe existir de las condiciones de los aspirantes y solicitantes para el acceso a los programas de la ANT, conforme a las condiciones que establece el Decreto Ley 902 de 2017 para estar inscrito en el RESO. </t>
    </r>
  </si>
  <si>
    <t>Debilidades en la identificación de beneficiarios del fondo</t>
  </si>
  <si>
    <r>
      <rPr>
        <b/>
        <sz val="11"/>
        <rFont val="Arial Narrow"/>
        <family val="2"/>
      </rPr>
      <t xml:space="preserve">Hallazgo 2. Entrega de tierras conforme al Plan Marco de Implementación -PMI- </t>
    </r>
    <r>
      <rPr>
        <sz val="11"/>
        <rFont val="Arial Narrow"/>
        <family val="2"/>
      </rPr>
      <t xml:space="preserve">A 30 de junio de 2020, según información reportada por la ANT (oficio 20206200170143 del 20 de agosto de 2020), el Fondo de Tierras contaba con 6.754 predios correspondientes a 1.021.738 hectáreas, de las cuales se habían entregado 38.851 hectáreas, equivalentes al 4% de las hectáreas ingresadas. Cabe señalar, que el 80% de las hectáreas fueron entregadas a la población indígena, y de estas, un 77% se concentró en el departamento de Amazonas, es decir, 23.996 ha equivalentes al 62% del total entregado. 
Lo anterior indica que, la gestión de la ANT en la entrega de tierras del fondo se ha concentrado en lo fundamental en dicho departamento, y que solo el 14% (5.520 ha) se han destinado para población campesina y el 6 % para población afrocolombiana.  
Se muestra así un buen grado de avance a efectos de proveer el Fondo de hectáreas; sin embargo, frente al grado de avance en la entrega de tierras a efectos de cumplir con las metas planteadas en el PMI, la CGR observa que a la fecha solo el 4% de las hectáreas ingresadas han sido entregadas, lo que representa el 1% del total de hectáreas que el PMI estableció como meta. 
Teniendo en cuenta el horizonte de tiempo establecido en el PMI (2017 a 2028) y partiendo del año 2018 fecha en que entró en operación el Fondo de Tierras, se esperaría que se entregaran anualmente un aproximado de 273.000 hectáreas (9% anual) para efectos de cumplir la meta en el 2028, lo que permite señalar que, el ritmo actual no permitirá a la ANT cumplir con lo establecido en el PMI y el AF. 
Esta baja gestión en la entrega de predios deriva, principalmente, del escaso avance en la implementación de los planes de ordenamiento social de la propiedad y las demoras presentadas para la reglamentación del SIAT , lo que ha impedido el inicio del procedimiento único en zonas focalizadas. La cantidad de hectáreas efectivamente entregadas a los campesinos y grupos étnicos limita en buena medida, el cumplimiento de lo acordado en el pilar de ordenamiento social de la propiedad y es allí donde la CGR encuentra uno de los principales rezagos.  </t>
    </r>
  </si>
  <si>
    <t>Baja gestión en la entrega de predios del fondo</t>
  </si>
  <si>
    <t>Predios sin reporte de folio de matrícula inmobiliaria.</t>
  </si>
  <si>
    <r>
      <rPr>
        <b/>
        <sz val="11"/>
        <rFont val="Arial Narrow"/>
        <family val="2"/>
      </rPr>
      <t xml:space="preserve">Hallazgos 5. Recursos Monetarios del Fondo Nacional de Tierras </t>
    </r>
    <r>
      <rPr>
        <sz val="11"/>
        <rFont val="Arial Narrow"/>
        <family val="2"/>
      </rPr>
      <t xml:space="preserve">
La ANT ha recibido recursos monetarios de agencias internacionales y sobre su control y ejecución se presentan las siguientes situaciones:
En Oficio 20196200052583 de fecha 05 de abril de 2019, en virtud de la auditoría de cumplimiento realizada en 2019 para las vigencias 2017 y 2018 la ANT entregó a la CGR, la relación de los ingresos recibidos por concepto de la donación de la Unión Europea por $10.000 millones en el marco de un convenio suscrito para apoyar el Desarrollo Rural Integral, afirmando que, esta donación por parte de la UE, se encuentran en una cuenta única nacional, en el proyecto de Dotación de Tierras. 
En solicitud de información de fecha 25 de septiembre de 2020, en virtud de la presente auditoría de cumplimiento, se requiere informar y entregar documentos soporte de los manejos en recursos monetarios allegados para el Fondo de Tierras en cumplimiento de su misionalidad  (Decreto Ley No 902 de 2017, artículo 18); en respuesta la entidad no entregó documento soporte alguno referido a los recursos donados por la Unión Europea, evidenciando que estos dineros no se han incorporado al Fondo Nacional de Tierras.
Esta situación le genera incertidumbre por cuanto, en el Fondo no se ha registrado el valor de la donación realizada por la UE ($10.000 millones), y se evidencia, falta de control y seguimiento de estos por parte de Subdirección Administrativa y Financiera de la ANT, al no incorporar los recursos del Fondo en esta cuantía. </t>
    </r>
  </si>
  <si>
    <r>
      <rPr>
        <b/>
        <sz val="11"/>
        <rFont val="Arial Narrow"/>
        <family val="2"/>
      </rPr>
      <t xml:space="preserve">Hallazgo 6. Criterios de priorización para la elaboración e implementación de los POSPR  </t>
    </r>
    <r>
      <rPr>
        <sz val="11"/>
        <rFont val="Arial Narrow"/>
        <family val="2"/>
      </rPr>
      <t xml:space="preserve">La CGR, indagó ante la ANT sobre la existencia de un documento mediante el cual se hayan establecido los criterios a ser considerados para la selección de municipios a intervenir en cada vigencia para la formulación e implementación de los POSPR, ante lo cual la ANT procedió a informar que estos criterios se delinearon en el curso de las sesiones del Comité Técnico para la focalización territorial de la política pública, derivado de la Resolución 1390 de 2017.
Una vez analizadas las actas del Comité Técnico para la focalización territorial de la política pública allegadas por parte de la ANT, la CGR observa que una de ellas,  (Acta del 03 de mayo de 2019) se dirigió a la definición de los municipios que tendrían mayor interés para ser focalizados por parte del MADR, dentro de la estrategia para la implementación de la política pública de Catastro multipropósito, y la segunda, (13 de julio de 2020) a revisar y definir el cambio de municipios a intervenir con recursos del crédito BID y Banco Mundial en el marco de la implementación de catastro multipropósito por parte de la ANT.
En esta última reunión, la ANT pone de presente ante el Comité los ejercicios de análisis de las diferentes variables con el fin justificar la intervención en los territorios, entre los que se encuentran variables de seguridad, proximidad geográfica a otros municipios ya intervenidos, municipios financiados por el Banco Mundial, entre otros. 
Si bien, este Órgano de Control no discute la pertinencia o no de los diferentes criterios esbozados por la ANT en el marco del Comité Técnico para la focalización territorial, para definir la pertenencia de modificar o reprogramar nuevos municipios,  observa que a la fecha, no se cuenta con un documento donde conste el método  técnico y  criterios expresos para llevar a cabo la priorización para la selección de municipios a intervenir en cada vigencia para la formulación e implementación de los POSPR, que garanticen inversiones más estratégicas, permitan la optimización de la intervención, eficiencia respecto a la  cantidad de recursos ejecutados y una mayor optimización de los POSPR.
Dado el costo que demanda la implementación de la política de ordenamiento social de la propiedad y los recursos escasos con que cuenta la ANT, se hace necesario tomar decisiones frente a cuáles son los municipios a los que se les destinará el presupuesto de manera prioritaria. Para ello es necesario establecer criterios técnicos destinados a garantizar una intervención estratégica que permita optimizar el uso de los recursos, generar un mayor impacto en la política con relación a sus objetivos.   
Si bien, el MADR estableció los listados de municipios focalizados, es la ANT quien debe priorizar y programar su intervención con base en criterios internos que valoran aspectos de índole operativa, eficiencia en la utilización de los recursos disponibles y ventajas comparativas en términos de economías de escala.
La ausencia de criterios de priorización impide que tanto la ciudadanía como los entes de control tengan certeza en relación con instrumentos técnicos y objetivos que determinen el accionar planificado de la ANT; a su vez, conlleva a un riesgo en el uso de los recursos públicos y genera intervenciones poco eficientes a efectos de lograr no solo el ordenamiento jurídico y social sino productivo de los territorios. </t>
    </r>
  </si>
  <si>
    <t>Falta de documentación de los criterios de priorización para la elaboración e implementación de los POSPR</t>
  </si>
  <si>
    <r>
      <rPr>
        <b/>
        <sz val="11"/>
        <rFont val="Arial Narrow"/>
        <family val="2"/>
      </rPr>
      <t xml:space="preserve">Hallago 7. Criterios de participación y enfoque diferencial en los POSPR </t>
    </r>
    <r>
      <rPr>
        <sz val="11"/>
        <rFont val="Arial Narrow"/>
        <family val="2"/>
      </rPr>
      <t xml:space="preserve">
La Resolución 12096 del 16 de agosto de 2019, expedida por la Agencia Nacional de Tierras, artículo 113 que contiene las vigencias, derogatorias y régimen de transición, dispuso la derogatoria de los artículos 10, 11, 12, 13, 14,15, 16 y 19. 
Con dichas derogatorias, se transgrede lo establecido en el Decreto Ley 902 del 29 de mayo de 2017, que determinó como criterios mínimos para la formulación, implementación y mantenimiento en el territorio de los Planes de Ordenamiento Social de la Propiedad Rural los de participación y enfoque diferencial. 
De igual manera, dichas derogatorias no guardan concordancia con los principios establecidos para la implementación del punto 1 Hacia un Nuevo Campo Colombiano: Reforma Rural Integral del Acuerdo Final. 
Esta situación, según la Agencia Nacional de Tierras, se debe a la intención de evitar la paralización de las actividades o traumatismos en los Planes de Ordenamiento Social de la Propiedad Rural; sin embargo, no se evidencia documentación o elementos que permitan determinar que la derogatoria de dichas disposiciones facilitara la ejecución de los mencionados planes. 
Por otro lado, es importante mencionar que las consecuencias de dichas derogatorias pueden afectar la participación ciudadana y la de los demás actores involucrados en las diferentes etapas de los planes, generando posibles dificultades, por ejemplo, en un resultado óptimo de la caracterización y diagnóstico territorial. Igualmente, al no contar con los mecanismos de participación señalados en los artículos derogados, puede implicar que los Planes de Ordenamiento Social de la Propiedad Rural no respondan del todo a las necesidades del territorio. 
Ahora bien, frente la derogatoria dispuesta a la transversalización del enfoque diferencial, la CGR advierte que al no contar con acciones, medidas, actividades y atención diferencial se podrá incurrir en posibles afectaciones a comunidades étnicas en la formulación, implementación y mantenimiento de los planes.</t>
    </r>
  </si>
  <si>
    <t>Inexistencia de lineamientos sobre enfoque diferencial en el modelo de atención por oferta</t>
  </si>
  <si>
    <r>
      <rPr>
        <b/>
        <sz val="11"/>
        <rFont val="Arial Narrow"/>
        <family val="2"/>
      </rPr>
      <t xml:space="preserve">Hallazgo 8. Deficiencias en supervisión de convenios (Presunto alcance disciplinario 1)  </t>
    </r>
    <r>
      <rPr>
        <sz val="11"/>
        <rFont val="Arial Narrow"/>
        <family val="2"/>
      </rPr>
      <t xml:space="preserve">La Agencia Nacional de Tierras, en desarrollo del Proyecto de inversión 2017011000072, suscribió entre otros, los siguientes convenios con Organismos Nacionales e Internacionales para los POSPR, durante las vigencias 2017, 2018 y 2019, así: 
Tabla 19.  Convenios con Organismos Nacionales e Internacionales durante las vigencias 2017, 2018 y 2019
Contratista	Recursos ANT asignados a POSPR	Valor total convenio
Organización de Las Naciones Unidas para la Agricultura y la Alimentación- FAO- Adición para la Vigencia 2018.	$20.250.000.000	$25.187.296.000
Organización Internacional para las Migraciones-OIM (Otro Si No 4 al convenio)	$7.000.000.000	$32.000.000.000
Instituto Geográfico Agustín Codazzi - IGAC	$4.259.328.948	$4.259.328.948
Fuente: ANT.
Una vez analizados los documentos soporte de su ejecución se presentan las siguientes situaciones:
1- Los asociados no reportan los documentos soporte que revelen la ejecución financiera detallada del convenio, la misma es presentada de manera muy general, lo cual no permite hacer una revisión y análisis, respecto de la forma en que se realizó el gasto de los recursos aportados por la ANT, los cuales son dineros que superan el ochenta por ciento (80%) del valor del convenio; si bien se cuenta con reportes financieros, son informes en los que se dificulta demostrar la ejecución del gasto.
Esta situación obedece a que el Supervisor del convenio, quien debe controlar la ejecución del contrato o convenio, no requiere al contratista la presentación de la información financiera detallada para poder obtener evidencia de la forma como se ejecutaron los recursos en cada actividad programada, de acuerdo con lo estipulado en el Manual de Supervisión, capítulo II.        </t>
    </r>
  </si>
  <si>
    <r>
      <rPr>
        <b/>
        <sz val="11"/>
        <rFont val="Arial Narrow"/>
        <family val="2"/>
      </rPr>
      <t>Hallazgo 10. Enfoque de género en el POSPR – Ovejas - Sucre</t>
    </r>
    <r>
      <rPr>
        <sz val="11"/>
        <rFont val="Arial Narrow"/>
        <family val="2"/>
      </rPr>
      <t xml:space="preserve">
Una vez revisado el Plan de Ordenamiento Social de la Propiedad Rural – POSPR de Ovejas, Sucre allegado por la Agencia Nacional de Tierras -ANT-, se encuentra que el instrumento solo contempla de manera directa el enfoque territorial y diferencial, más en ninguno de sus acápites refiere la existencia clara y específica de un enfoque de género que sea transversal a su formulación e implementación. 
Lo anterior llama la atención teniendo en cuenta que, aunque lo reportado en la comunicación recibida mediante los documentos 20207401081451 y 20201000220373 allegados por la ANT evidencia un acceso preferente para las mujeres rurales en asuntos como la asignación de puntajes en el RESO en concordancia con las disposiciones del artículo 26 de la resolución 12096; por fuera de esos factores de calificación, en el POSPR de Ovejas- Sucre no se evidencia la existencia de medidas afirmativas específicas que den cuenta de la incorporación transversal del enfoque de género en la estructuración del plan; medidas que ante todo, garanticen las condiciones de acceso equitativo a la tierra entre hombres y mujeres tal como lo dispuso previamente el AF respecto a todos los planes y programas correspondientes a la RRI.
Es de anotar que, además, la falta de inclusión del enfoque de género en el POSPR de Ovejas, Sucre contradice las disposiciones iniciales evidenciadas en el documento conceptual  de POSPR que la misma ANT establece como guía, procedimiento y proceso dispuesto para la formulación de los Planes. En este documento, se enuncia que el proceso de configuración de los POSPR es guiado por los principios orientadores definidos en la resolución No. 129 de 2017 de Ministerio de Agricultura y Desarrollo Rural (MADR) que en su artículo 4 sitúa específicamente la existencia del enfoque de género. No obstante, como se ha anotado, el POSPR de Ovejas, Sucre únicamente explicita la existencia de un enfoque territorial y diferencial.
Esta situación se debe a una falta de reconocimiento sobre la importancia de garantizar que los diferentes planes y programas de la RRI deben guardar directo vínculo con las disposiciones del AF en materia de los enfoques que esta política de Estado transversalizó, como es el caso específico del enfoque de género y ello genera como consecuencia que no se aseguren medidas específicas para las mujeres rurales que garanticen el efecto esperado con las medidas inicialmente establecidas en materia de acceso y formalización en tanto instaurar un trato preferente no es en sí mismo un ejercicio de implementación de instrumentos de política pública respondientes al enfoque de género. 
En conclusión, es posible aducir que el POSPR de Ovejas, Sucre no responde a la totalidad de disposiciones derivadas del AF en materia de acceso a tierras.</t>
    </r>
  </si>
  <si>
    <r>
      <rPr>
        <b/>
        <sz val="11"/>
        <rFont val="Arial Narrow"/>
        <family val="2"/>
      </rPr>
      <t xml:space="preserve">Hallazgo 12. Informes de seguimiento en el POSPR de Ovejas. </t>
    </r>
    <r>
      <rPr>
        <sz val="11"/>
        <rFont val="Arial Narrow"/>
        <family val="2"/>
      </rPr>
      <t xml:space="preserve">
En el plan de ordenamiento del Municipio de Ovejas, documento aprobado mediante la Resolución No. 1819 del 28 de mayo de 2018, en el esquema de seguimiento y evaluación, se determinó que: para el seguimiento al avance de las metas trazadas en el documento, este se realizará con periodicidad mensual, generando para ello los datos de ejecución por parte de los actores involucrados. 
Con base en lo anterior se solicitaron los reportes de ejecución generados durante el año 2019 y lo corrido del año 2020, a lo que la entidad en respuesta de fecha 16 de octubre de 2020 indicó que el seguimiento se materializa en tres instrumentos: la actualización del POSPR mediante documentos técnicos de cada una de las unidades de intervención territorial – UIT, los informes de tablero de control elaborados mensualmente con el fin de reportar detalles del año 2019 y el tablero de seguimiento al avance de las notificaciones de cada actuación del procedimiento único en territorio. 
Revisados los informes de tablero de control elaborados mensualmente con el fin de reportar detalles del año 2019 y lo avanzado del 2020, que fueron los solicitados puntualmente, se reciben los correspondientes al año 2019 sin incluir los de los meses de enero y abril y no se aportaron los correspondientes al año 2020. 
Al estudiar las variables de los tableros de control mensuales; indicadores, fases, etapas, componentes, ponderación del cálculo, porcentaje de la ponderación, producto y el estado, se advierte que la información registrada desde el mes de febrero y hasta el mes de diciembre de 2019 es exactamente la misma sin que se aprecie algún cambio en los ítems indicados. La misma situación se presenta respecto de las otras pestañas del informe: dinámicas comunitarias, reuniones institucionales, caracterización de la población que conforma el semillero de la tierra y el territorio y participación en mesa de víctimas y seguridad donde se registra la misma información hasta el mes de noviembre de 2018. 
En los informes, respecto del producto “número de predios visitados por el barrido predial” desde el mes de febrero tiene una ponderación del 100%, indicándose en el informe del mes de julio que el producto lo conforman 5.761 predios. 
Una vez revisados los informes mensuales, la CGR no observa ningún avance en relación con lo reportado en el mes de febrero, lo anterior si se tienen en cuenta dos aspectos respecto del barrido predial: 
Primero, el cumplimiento del 100% del barrido predial reportado desde el mes de febrero de 2019, posibilita el avance en el procedimiento único establecido en el numeral 5.3 del Plan de Ordenamiento de Ovejas, actuaciones frente a las cuales, no se evidencia ningún reporte en los citados informes. 
Segundo, si para el 25 de abril de 2019, la ANT emitió la Resolución 4275, por medio de la cual se actualiza el Plan de Ordenamiento Social de la Propiedad de Ovejas, resolviendo que la Dirección de Gestión de Ordenamiento Social de la Propiedad deberá ajustar el anexo técnico en la medida que avance el barrido predial masivo, para que estas actualizaciones se reflejen en los informes aludidos. 
Esta situación se presenta por cuanto no hay un uso adecuado por parte de los funcionarios de la ANT de los informes como herramienta de seguimiento a la labor de la Entidad, en contravía del principio de la calidad de la información y del propio proceso de gestión documental.
Lo anterior impide que tanto por parte de la entidad como de los entes de control se pueda hacer un seguimiento efectivo a la gestión de la ANT en la implementación del Plan de Ordenamiento Social de la propiedad Rural en el Municipio de Ovejas (Sucre). 
</t>
    </r>
  </si>
  <si>
    <r>
      <rPr>
        <b/>
        <sz val="11"/>
        <rFont val="Arial Narrow"/>
        <family val="2"/>
      </rPr>
      <t xml:space="preserve">Hallazgo 17. Documento preliminar de análisis predial para dar apertura al expediente  </t>
    </r>
    <r>
      <rPr>
        <sz val="11"/>
        <rFont val="Arial Narrow"/>
        <family val="2"/>
      </rPr>
      <t xml:space="preserve">
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</si>
  <si>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r>
      <rPr>
        <b/>
        <sz val="11"/>
        <rFont val="Arial Narrow"/>
        <family val="2"/>
      </rPr>
      <t xml:space="preserve">Hallazgo 9.  Planeación dirigida al uso eficiente de los recursos- Proyecto de inversión 2017011000072 - Caso Ovejas  </t>
    </r>
    <r>
      <rPr>
        <sz val="11"/>
        <rFont val="Arial Narrow"/>
        <family val="2"/>
      </rPr>
      <t xml:space="preserve">  Así mismo, señala el citado decreto, que la ANT debe gestionar el acceso a la tierra como factor productivo, el logro de la seguridad jurídica sobre esta y la promoción de su uso en cumplimiento de la función social de la propiedad, para lo cual, debe formular y aprobar Planes de Ordenamiento Social de la Propiedad Rural (POSPR.
Uno de los objetivos de la Ley 160 de 1994, es el de regular la ocupación y aprovechamiento de las tierras, las cuales se adjudicarán hasta la extensión de una unidad agrícola familiar, conforme al concepto definido y previsto en el Capítulo IX de la citada ley según las características y condiciones que se hubieren establecido en las zonas relativamente homogéneas de cada región o municipio del país y los aspectos señalados principalmente en los artículos 38, 44, 66, 67 y 72 de la ley. 
La Unidad Agrícola Familiar (UAF) es una figura que sirve para permitir el acceso a tierras de manera tal que las familias campesinas puedan permanecer en el territorio y vivir en condiciones dignas, tal como lo establece el Artículo 38 de la Ley 160 de 1994.  
El artículo 26 del Decreto Ley 902 de 2017, permite la titulación en extensiones inferiores a la UAF cuando la ANT evidencie que la extensión ocupada a pesar de ser inferior a la UAF, le permite al ocupante contar con condiciones para una vida digna, y no es posible otorgarle la titulación en extensiones de UAF en otro inmueble sin afectar su calidad de vida, o recibir algún otro de los beneficios de que trata el citado Decreto Ley. En este sentido, el artículo 10 de la Resolución 108 de 2018 que adiciona el artículo 31 B de la Resolución 740 de 2017, dispuso que cuando en desarrollo del Proceso Único de Ordenamiento Social de la Propiedad se adelante el trámite para el reconocimiento y asignación de derechos a quienes opten por la adjudicación conforme a lo señalado en el Decreto Ley 902 de 2017, la Unidad Agrícola Familiar será calculada para cada caso individual bajo la metodología de UAF predial. 
Revisadas las diferentes bases de datos allegadas por la ANT, con fecha de corte 30 de junio de 2020 , se encuentra que, de los 5742 predios identificados en el POSPR de Ovejas, el 58% (3325 predios) son de competencia de la ANT y de estos 2917 (88%) tienen procedimiento único iniciado. 
De igual manera se solicitó a la entidad, reporte sobre el total de los usuarios inscritos en el RESO que resultaron beneficiarios del Fondo de tierras, ante lo cual la ANT (Oficio 20202001017421 del 9 de octubre de 2020) reporta con corte a octubre, la entrega de 892 casas Lotes  (27% del total de competencia de la ANT) con un total de 39 hectáreas.  
Una vez analizados los resultados obtenidos en las actividades correspondientes a la implementación del POSPR de Ovejas, la CGR observa que no existió un uso eficiente de los recursos que se han ejecutado dados los resultados alcanzados a la fecha. 
En efecto, a la fecha solo se ha  concluido con entrega de tierras a través del fondo, del 27% de los procedimientos únicos, con resultados que no cumplen con la finalidad de la reforma Rural Integral, no solo por la reducida cantidad de hectáreas entregadas a la fecha (39 ha), sino por cuanto se trata acá en esencia de casa lotes con una extensión en promedio de 439 metros cuadrados y ubicados en los centros poblados, que no necesariamente reúnen las características para ser explotados, y ello tiene un efecto negativo para los beneficiarios en términos de calidad de vida y condiciones productivas. Al adjudicar casa lotes en las extensiones reportadas, se limita la posibilidad de que sean económicamente eficientes.
</t>
    </r>
    <r>
      <rPr>
        <sz val="11"/>
        <color rgb="FFFF0000"/>
        <rFont val="Arial Narrow"/>
        <family val="2"/>
      </rPr>
      <t xml:space="preserve">Si bien, el Decreto Ley 902 de 2017, permite la adjudicación en extensiones inferiores a la UAF, esta disposición debe entenderse como una excepcionalidad, y siempre que la ANT tenga certeza que la extensión ocupada a pesar de ser inferior a la UAF, le permite al ocupante contar con condiciones para una vida digna. </t>
    </r>
    <r>
      <rPr>
        <sz val="11"/>
        <rFont val="Arial Narrow"/>
        <family val="2"/>
      </rPr>
      <t xml:space="preserve">
</t>
    </r>
    <r>
      <rPr>
        <sz val="11"/>
        <color rgb="FFFF0000"/>
        <rFont val="Arial Narrow"/>
        <family val="2"/>
      </rPr>
      <t xml:space="preserve">En este sentido se evidencia un incumplimiento a los postulados establecidos en el AF al no garantizarse que el predio disponga del área física y real para la implementación del proyecto productivo y de la finalidad de los planes de ordenamiento social de la propiedad rural, con los cuales no solo se busca mejorar  el acceso progresivo de la tierra, sino contribuir en la armonización de la gestión de los usos agropecuarios y la tenencia de la tierra rural y garantizar las condiciones materiales para que las familias campesinas puedan permanecer en sus territorios y lograr su sostenimiento a partir de actividades agropecuarias.
</t>
    </r>
    <r>
      <rPr>
        <sz val="11"/>
        <rFont val="Arial Narrow"/>
        <family val="2"/>
      </rPr>
      <t xml:space="preserve">
Así mismo, un incumplimiento de la misión de la ANT de ejecutar la política de ordenamiento social de la propiedad rural encaminada a lograr la distribución equitativa de la tierra rural, su uso y aprovechamiento a través del reconocimiento físico, jurídico, administrativo, económico y fiscal del alcance del derecho de propiedad y de otras formas de acceso a la tierra; con el objeto de lograr el uso eficiente del suelo, la cohesión social y territorial. 
La política de ordenamiento social de la propiedad debe estar direccionada desde su misma planeación, no solo a permitir el acceso formal de la propiedad de la tierra, sino a garantizar las condiciones materiales para que las familias campesinas puedan permanecer en sus territorios y vivir en condiciones dignas y justas y mejorar su calidad de vida. Se recuerda que, con los Planes de ordenamiento social de la propiedad rural, se busca contribuir en la armonización de la gestión de los usos agropecuarios y la tenencia de la tierra rural, de manera que se mejore o mantenga un adecuado equilibrio entre la producción agropecuaria, (agrícola, pecuaria, forestal, acuícola y pesquera), el uso eficiente del suelo, la distribución equitativa y seguridad jurídica de la tenencia de la tierra. 
Esta situación es consecuencia de a una deficiente planeación por parte de la ANT, orientada a la priorización de territorios donde se logren inversiones más estratégicas que permitan la optimización de la intervención y eficiencia respecto a la cantidad de recursos ejecutados, que contribuya no solo al ordenamiento jurídico y social sino productivo de los territorios. </t>
    </r>
  </si>
  <si>
    <t>Inexistencia de enfoque de genero en la estructuración de los POSPR</t>
  </si>
  <si>
    <r>
      <rPr>
        <b/>
        <sz val="11"/>
        <rFont val="Arial Narrow"/>
        <family val="2"/>
      </rPr>
      <t xml:space="preserve">Hallazgo 11. Tiempo en la ejecución del Barrido predial. </t>
    </r>
    <r>
      <rPr>
        <sz val="11"/>
        <rFont val="Arial Narrow"/>
        <family val="2"/>
      </rPr>
      <t>Las actuaciones administrativas en el POSP de Ovejas iniciarán conforme a la información recolectada y/o complementada en el barrido predial, se realizarán bien sea conforme a la Ley 160 de 1994 o por el procedimiento único contemplado en el Decreto-ley número 902 de 2017. Se precisa que, si los procesos se encuentran con anterioridad a la vigencia del Decreto Ley 902 de 2017, se podrán adelantar durante la etapa de formulación y los nuevos, se iniciarán una vez se haya ejecutado la totalidad del barrido predial en las veredas definidas como parte de una unidad de intervención.
Al revisar la documentación del POSP de Ovejas remitida y lo informado en la reunión sostenida con la ANT como prueba de recorrido, para esta auditoría, se observa por parte de la CGR, que la actividad del Barrido Predial Masivo que se encuentra en desarrollo, se hallaba bajo un cronograma de intervención aprobado en el anexo de la Resolución 1819 de 2017, el cual tendría una duración de 147 días a partir del 26 de febrero de 2018 al 14 de septiembre de 2018, y se haría en las UIT de la siguiente manera;  (</t>
    </r>
    <r>
      <rPr>
        <b/>
        <sz val="11"/>
        <rFont val="Arial Narrow"/>
        <family val="2"/>
      </rPr>
      <t xml:space="preserve">Tabla 11, anexo a la POSP de Ovejas): </t>
    </r>
    <r>
      <rPr>
        <sz val="11"/>
        <rFont val="Arial Narrow"/>
        <family val="2"/>
      </rPr>
      <t xml:space="preserve">
El cronograma no se implementó, ni se ajustó por parte de la ANT, se incumplió con lo dispuesto en la normatividad, y las actualizaciones realizadas a las 9 UIT y en algunos ítems se encuentra todavía en preliminar. 
De lo anterior se concluye que ha sido deficiente la etapa de implementación del POSPR de Ovejas, conforme a lo enunciado en el artículo 3 de la resolución 740 de 2017, modificado por el artículo 4 de la Resolución 12096 de 2019, generando reprocesos y retrasos en los avances y en la misionalidad de este. </t>
    </r>
  </si>
  <si>
    <t>Desactualización del cronograma de intervención</t>
  </si>
  <si>
    <t>Debilidades en el esquema de seguimiento y evaluación del POSPR</t>
  </si>
  <si>
    <t>No implementación del modulo étnico en RESO</t>
  </si>
  <si>
    <t>Ausencia  de estructuración  y aprobación del FISO</t>
  </si>
  <si>
    <t>Debilidades en la valoración y puntuación del trámite del RESO</t>
  </si>
  <si>
    <t>Registro de Sujetos de Ordenamiento - RESO</t>
  </si>
  <si>
    <r>
      <rPr>
        <b/>
        <sz val="11"/>
        <rFont val="Arial Narrow"/>
        <family val="2"/>
      </rPr>
      <t xml:space="preserve">Hallazgo 17. Documento preliminar de análisis predial para dar apertura al expediente  </t>
    </r>
    <r>
      <rPr>
        <sz val="11"/>
        <rFont val="Arial Narrow"/>
        <family val="2"/>
      </rPr>
      <t>Revisados los expedientes: FISO: 7895, 7859, 11578, 11590,10599, 11585, 9620, 9244, 10026, 7263, 7737, 7862, 8433, 8260, 9149, 9598,10243 y10279, Se evidencia la falta de dicho documento que permitiría determinar cuál es la situación jurídica y física del inmueble, para con ello dar apertura al expediente como se muestra en los artículos mencionados.
Así pues, este documento a diferencia del análisis jurídico preliminar busca tener una visión preconcebida del inmueble, para que cuando se realice el barrido o la solicitud del interesado, la Agencia o sus delegados puedan cotejar esta información con la realidad que es percibida por la entidad cuando esta está en contacto con el predio de manera presencial o cuando reciben la solicitud del interesado.
Se colige que este documento es condición para dar apertura al expediente dentro del proceso en particular y su ausencia genera incertidumbre en el inicio del proceso.</t>
    </r>
  </si>
  <si>
    <t>Acceso a la información</t>
  </si>
  <si>
    <r>
      <rPr>
        <b/>
        <sz val="11"/>
        <rFont val="Arial Narrow"/>
        <family val="2"/>
      </rPr>
      <t>Hallazgo 16.  Mecanismo masivo nacional de publicación del RESO,</t>
    </r>
    <r>
      <rPr>
        <sz val="11"/>
        <rFont val="Arial Narrow"/>
        <family val="2"/>
      </rPr>
      <t xml:space="preserve">
La CGR indagó ante la ANT sobre la existencia del enlace web mediante el cual la ANT adopte el mecanismo masivo nacional de publicación del RESO a través de la página web www.agenciadetierras.gov.co. ante lo cual la SSIT mediante el memorando indicado informa que a la fecha la publicidad del registro que trata la disposición relacionada, no se encuentra dispuesta para un acceso público en la página o portal web de la entidad.
Así mismo, afirma que la consolidación del RESO se está realizando de manera progresiva, por lo que el sistema que registra la información ingresada mediante las diferentes entradas del RESO, aún se encuentra en un proceso de maduración para lograr un sistema robusto que soporte todos los datos y atienda los objetivos del registro, de tal manera que la consulta de la herramienta se pueda presentar de manera pública, tal y como lo exige la norma.
Lo anterior permite a este Órgano de Control fiscal observar sobre el incumplimiento de lo establecido en el artículo 12 del Decreto Ley 902 de 2017, que, si bien establece una implementación progresiva, ello no se puede entender como sinónimo de indefinición en el tiempo, máxime cuando dicha disposición fue expedida hace 3 años.
Esta situación deriva de las mismas deficiencias y debilidades encontradas en la implementación del módulo RESO y trae como consecuencia una violación del principio de publicidad y transparencia. </t>
    </r>
  </si>
  <si>
    <t>Inexistencia del mecanismo de publicación en la página web</t>
  </si>
  <si>
    <r>
      <rPr>
        <b/>
        <sz val="11"/>
        <rFont val="Arial Narrow"/>
        <family val="2"/>
      </rPr>
      <t xml:space="preserve">Hallazgo 18. Vocación Productiva de los Predios - POSPR Ovejas-Sucre </t>
    </r>
    <r>
      <rPr>
        <sz val="11"/>
        <rFont val="Arial Narrow"/>
        <family val="2"/>
      </rPr>
      <t xml:space="preserve">En cumplimiento de la función fiscalizadora que le asiste a la CGR sobre el principio de valoración de costos ambientales, en desarrollo de la auditoría de cumplimiento intersectorial al Proyecto de Ordenamiento Social de la Propiedad Rural se seleccionó para la evaluación en el Departamento de Sucre, el Plan de Ordenamiento Social de la Propiedad Rural del municipio de Ovejas.
Del seguimiento y evaluación se pudo identificar que ni dentro del POSPR de Ovejas (Sucre) ni en sus posteriores actualizaciones, hay información sobre las condiciones técnicas y ambientales de los predios para el desarrollo de actividades productivas, lo que deja sin elementos el componente productivo que se asocia a la implementación de los POSPR, lo anterior, compromete el cumplimiento de los objetivos que se plantean con los proyecto de Ordenamiento Social de la Propiedad Rural en Colombia.
La circunstancia descrita se suscitó por deficiencias de la metodología planteada para la formulación, ejecución y evaluación de los POSPR, lo anterior, principalmente en lo relacionado con el paso a paso a seguir dentro del barrido predial, más aún cuando dentro de los criterios asociados con la actividad de barrido predial se indica la necesidad de levantar información sobre la vocación productiva de los predios y las condiciones técnicas y ambientales de los mismos. 
Lo anterior, genera un incumplimiento por parte de la ANT en el marco de sus obligaciones, que puede tener afectaciones directas sobre la calidad de los elementos del capital natural y constituirse en un incumplimiento de la normatividad ambiental asociada, acciones que como se mencionó, pueden tener impacto sobre los elementos del ambiente y llevar a la posible generación de costos ambientales asociados con los Servicios Ecosistémicos de Provisión de Agua, comprometiendo aspectos del bienestar humano como la seguridad alimentaria y la economía y los medios de producción de las personas y familias de la zona, entre otros, costos ambientales ligados a costos de oportunidad de la población en atención a la necesidad de generar mejores condiciones de disponibilidad de agua en indicadores de cantidad y calidad.
Otro servicio ecosistémico de posible afectación es el relativo a los alimentos, comprometiendo aspectos del bienestar humano relacionado con la seguridad alimentaria, la salud, la economía y los medios de producción, costos soportados principalmente en aquellos gastos en lo que es posible que incurra la población en aras de mejorar las condiciones para la producción de alimentos, así como las opciones adicionales de adquisición de los mismos. </t>
    </r>
  </si>
  <si>
    <t>Ausencia de  información sobre las condiciones técnicas y ambientales de los predios para el desarrollo de actividades productivas</t>
  </si>
  <si>
    <t>Debilidades en la formulación de POSPR</t>
  </si>
  <si>
    <t>Formulación de Planes de Ordenamiento Social de la Propiedad Rural - POSPR</t>
  </si>
  <si>
    <r>
      <rPr>
        <b/>
        <sz val="11"/>
        <rFont val="Arial Narrow"/>
        <family val="2"/>
      </rPr>
      <t xml:space="preserve">Hallazgo 19. Acciones para la constitución de reglamentos de playones comunales en el POSPR de Ovejas (Sucre) </t>
    </r>
    <r>
      <rPr>
        <sz val="11"/>
        <rFont val="Arial Narrow"/>
        <family val="2"/>
      </rPr>
      <t>En la fase de diagnóstico del POSPR Ovejas (Sucre) se identifican restricciones o limitaciones ambientales correspondientes a la existencia de tres ciénagas y varios afluentes en la zona, así mismo, dentro de 2 de las 11 actualizaciones del POSPR en mención llevadas a cabo entre mayo y junio de 2019, se concreta dicho diagnóstico previo, indicando que en la UIT de Salitral se encuentra el Arroyo Mancomojan, y que en la Unidad de Intervención Territorial de Canutal, existe una Ciénaga que hace parte de la estructura ecológica del municipio, y seis arroyos o cuerpos de agua. Frente a la existencia de este tipo de ecosistemas dentro del municipio sobre el cual versa el POSPR bajo estudio, se puede indicar que es posible que existan playones comunales en el marco de la definición de Ley. 
Del seguimiento y revisión llevado a cabo por este Órgano de Control al POSPR de Ovejas y sus 11 actualizaciones (Flor del Monte, Chengue, la Peña, San Rafael, Don Gabriel, Salitral, Pijiguay, el Floral, Canutalito, Almagra y Canutal), se pudo establecer que a pesar de que en la fase de formulación del documento en mención se identificaron zonas con posibles playones comunales, en la fase de implementación no se formularon acciones dirigidas a adelantar el procedimiento para la constitución de los reglamentos correspondientes, más aún cuando dicha competencia está ligada a las funciones de la Subdirección de Administración de Tierras de la Nación de la misma ANT.
La situación anterior se suscitó por la deficiencia de la metodología planteada para la formulación, ejecución y evaluación de los POSPR, lo anterior, principalmente en lo relacionado con el componente estratégico de dicho documento, en donde debería indicarse las acciones que debe llevar a cabo la ANT en el marco de sus competencias para solventar lo relativo a las acciones de seguir en los casos en que se detecten playones comunales, en aras de constituir los correspondientes reglamentos y  lograr una formalización en la zona que esté en concordancia con la función social y ecológica de la propiedad.
Dicho incumplimiento puede ser causa de afectaciones y deterioro general de los ecosistemas en mención, su estructura, funcionamiento y composición, lo anterior, principalmente por la inexistencia de un control en el uso y acceso a los mismos generando posibles riesgos en la calidad de los servicios ecosistémicos,
El primero relativo a la provisión de agua, generando costos ambientales asociados con la pérdida de bienestar humano, principalmente en lo concerniente a la seguridad alimentaria, la salud, la economía y los medios de producción y territorio y cultura, en tanto, podría generarse una disminución en los índices de calidad y cantidad de agua que pueden reflejarse en costos relacionados con el acceso a agua en condiciones de calidad y cantidad óptimas y a sufragar posibles gastos relativos a la pérdida de productividad y acceso al sistema de salud, desmejorando la percepción que tiene la comunidad en relación con la calidad de vida que le provee el territorio. 
El segundo servicio ecosistémico que podría comprometerse es el relativo a las materias primas, principalmente en aspectos del bienestar humano como el concerniente a la seguridad alimentaria, la economía y los medios de producción, costos soportados principalmente en aquellos gastos en lo que es posible que incurra la población en aras de mejorar las condiciones para la producción de alimentos, así como las opciones adicionales de adquisición de los mismos de cara a una eventual disminución de la capacidad productiva de la zona.</t>
    </r>
  </si>
  <si>
    <t xml:space="preserve">Debilidades para la constitución de reglamentos de playones comunales en el POSPR </t>
  </si>
  <si>
    <r>
      <rPr>
        <b/>
        <sz val="11"/>
        <rFont val="Arial Narrow"/>
        <family val="2"/>
      </rPr>
      <t>Hallazgo 20. Plan de Mejoramiento- Hallazgo 2.3.4. Mora – desfase- en Inicio de la fase de implementación de los POSPR (ANT)</t>
    </r>
    <r>
      <rPr>
        <sz val="11"/>
        <rFont val="Arial Narrow"/>
        <family val="2"/>
      </rPr>
      <t xml:space="preserve">
De la evaluación adelantada por la CGR, se determinó con corte a julio 30 del 2020, que las 2 acciones de mejora AME 365 y 366 propuestas por la ANT en el marco del plan de mejoramiento se encuentran incumplidas; lo anterior, debido a que a la fecha de evaluación de la información en desarrollo de esta auditoría, solo 2 de los 10 Municipios (Lebrija y Topaipí) con socialización y listados de asistencia; así mismo, en los municipios donde se está o se van a implementar los POSPR, no hubo seguimiento a los compromisos. 
Lo anterior debido a que la Dirección de Ordenamiento Social de la Propiedad no realizó las mesas de trabajo y no se adelantaron las reuniones de socialización en todos los municipios que cuentan con los Planes de Ordenamientos Social de la Propiedad cuya implementación es importante para la actualización y construcción de los POT, PBOT, EOT y/o en el nuevo plan de desarrollo municipal.
En este sentido, la misma Oficina de control interno de la ANT en su informe con corte al 11 de septiembre de 2020 “Estado del Plan de mejoramiento auditoría de cumplimiento Implementación Reforma Rural Integral - RRI vigencia 2017 2018” dejó evidenciado que se encuentran incumplidas las acciones de mejora en mención, por lo que procedió a comunicar a la Dirección de Ordenamiento Social de la Propiedad su incumplimiento. 
Adicional a lo anterior, observa este Órgano de Control fiscal, que las acciones de mejora planteadas por la ANT, además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situación que afecta tanto para la conformación del RESO como el inicio de las actuaciones administrativas, que quedan suspendidos hasta tanto se realice esta fase.
Lo anterior muestra que se está incumpliendo con las acciones y términos propuestos a ejecutar por el sujeto de control fiscal en el plan de mejoramiento, que las mismas no se encuentran concluidas al momento de verificación de esta auditoría y, que las acciones propuestas resultan insuficientes para subsanar la situación detectada por la CGR en su hallazgo 2.3.4. Mora – desfase- en Inicio de la fase de implementación de los POSPR. 
Este incumplimiento podrá dar lugar a la apertura de un procedimiento Administrativo Sancionatorio en los términos del Decreto Ley 403 de marzo 2020 y la Resolución Orgánica 0039 de julio 13 del 2020.</t>
    </r>
  </si>
  <si>
    <r>
      <rPr>
        <b/>
        <sz val="11"/>
        <rFont val="Arial Narrow"/>
        <family val="2"/>
      </rPr>
      <t xml:space="preserve">HALLAZGO 21. Plan de Mejoramiento Hallazgo 2.5.1 Creación e incorporación de recursos monetarios del fondo para la reforma rural integral.  </t>
    </r>
    <r>
      <rPr>
        <sz val="11"/>
        <rFont val="Arial Narrow"/>
        <family val="2"/>
      </rPr>
      <t xml:space="preserve">Al realizar la evaluación de las acciones de mejora propuestas para el hallazgo 2.5.1, la CGR evidenció que la acción de mejora 367 no es eficaz, y que a pesar de que se ajustaron a los términos para desarrollar las mismas, no se cumplió totalmente con lo establecido para subsanar lo observado. 
Lo anterior en razón a que la actividad de mejora de la acción AME-367, fue realizar mesa de trabajo interdisciplinaria para el análisis actual de la apropiación presupuestal para el año 2019, en cumplimiento de la Reforma Rural Integral - Decreto Ley 902 de 2017; y el soporte entregado para evaluar el cumplimiento de esta acción fue un listado de asistencia lo que no es suficiente para evidenciar lo acordado en la mesa de trabajo, actividad que tendría que estar en coordinación con los Ministerios de Agricultura y Desarrollo Rural y el Ministerio de Hacienda y Crédito Público, en cuanto a operatividad contable y presupuestal. 
Lo cual indica que la Oficina de Planeación quien es la responsable de la ejecución de esta acción de mejora, no entregó los soportes necesarios para comprobar que efectivamente se realizó la actividad propuesta; así como que la oficina de control interno da por ejecutada esta acción de mejora sin que se evidencie soporte de la realización de mesas de trabajo.  </t>
    </r>
  </si>
  <si>
    <t>No establecimiento de acciones de mejora</t>
  </si>
  <si>
    <t>Gestión de Planes de mejoramiento</t>
  </si>
  <si>
    <t>Ausencia del enfoque de genero en la planeación</t>
  </si>
  <si>
    <t>Objetivos de Desarrollo Social - ODS</t>
  </si>
  <si>
    <t>Ausencia del enfoque de genero en la planeación de los indicadores</t>
  </si>
  <si>
    <t xml:space="preserve">No se encuentra alineado con el indicador del marco de indicadores mundiales establecidos por Naciones Unidas
Inexistencia  de ficha técnica adoptada
</t>
  </si>
  <si>
    <t>Sobreestimación al avance real en el cumplimiento de la meta ODS 1.4</t>
  </si>
  <si>
    <t>Desactualización de los planes de trabajo ODS respecto al Plan Nacional de Desarrollo vigente</t>
  </si>
  <si>
    <t>Debilidades en los criterios de priorización</t>
  </si>
  <si>
    <t>Ausencia de perspectiva de género en los factores de calificación y puntaje</t>
  </si>
  <si>
    <t>Recursos limitados para la financiación de la implementación de los POSPR</t>
  </si>
  <si>
    <t>Debilidades en la articulación entre la ANT y el Ministerio de Hacienda,  Agencia Nacional de Cooperación Internacional, otras con responsabilidades importantes, Ministerio de Educación, Ministerio de Salud, Consejería Presidencial para la Equidad de la Mujer y hasta el propio Departamento Nacional de Planeación</t>
  </si>
  <si>
    <t>Debilidades en la comunicación externa</t>
  </si>
  <si>
    <t>Acceso a la Información</t>
  </si>
  <si>
    <t>Inoportunidad en la publicación de información en el portal web ODS</t>
  </si>
  <si>
    <t>Gestión indicadores</t>
  </si>
  <si>
    <t>Autoridades ambientales</t>
  </si>
  <si>
    <t>Debilidades en  el reporte de indicadores ODS</t>
  </si>
  <si>
    <t>Debilidades  en los soportes del gasto que demuestren su ejecución</t>
  </si>
  <si>
    <t>Debilidades en el registro de inventario Fondo Tierras</t>
  </si>
  <si>
    <t>Debilidades en el registro delos recursos entregados en administración</t>
  </si>
  <si>
    <t>Debilidades en la constitución de reservas presupuéstales y cuentas por pagar</t>
  </si>
  <si>
    <t>Debilidades acompañamiento y supervisión al proyecto productivo de la iniciativa comunitaria.</t>
  </si>
  <si>
    <t>Inexistencia de  información financiera detallada
Ausencia de informes formales de supervisión técnica y financiera
Expediente documental incompleto</t>
  </si>
  <si>
    <t>Planes de Ordenamiento Social  de la Propiedad Rural - POSPR</t>
  </si>
  <si>
    <t>Constitución, ampliación, saneamiento o restructuración de resguardos indígenas
Gestión de indicadores</t>
  </si>
  <si>
    <t>Bajo nivel de cumplimiento de las metas e indicadores
Inconsistencias en el reporte de indicadores  en el Sistema de Seguimiento de Proyectos de Inversión (SPI)</t>
  </si>
  <si>
    <t>Comunicación Interinstitucional</t>
  </si>
  <si>
    <t>Presunta inobservancia a las normas que regulan la celebración de convenios con organismos de cooperación internacional
Desembolso de recursos del convenio sin el lleno de requisitos
Inconsistencias en los soportes para el pago del convenio
Contribuciones no incluidas en el valor del convenio</t>
  </si>
  <si>
    <t>Inoportunidad en los tiempos establecidos para la adquisición de predios (resguardo indígena)</t>
  </si>
  <si>
    <t>Inconsistencias en los soportes para el pago del contrato</t>
  </si>
  <si>
    <t>Debilidades en el acceso y accesibilidad a personas con discapacidad.</t>
  </si>
  <si>
    <t>Insuficiente en la depuración del fondo acumulado</t>
  </si>
  <si>
    <t>Gestión Indicadores</t>
  </si>
  <si>
    <t>Inconsistencias en el reporte de indicadores  en el  Sistema Unificado de Inversiones y Finanzas Públicas - SUIF</t>
  </si>
  <si>
    <t>Insuficiencia en la depuración del fondo acumulado de titulación de baldíos persona natural</t>
  </si>
  <si>
    <t>Retrasos en resolución de procesos de deslinde</t>
  </si>
  <si>
    <t>Inconsistencias en el polígono de Sabanas Comunales La Esmeralda</t>
  </si>
  <si>
    <t>Retrasos en resolución de procesos de clarificación de la propiedad</t>
  </si>
  <si>
    <t>Inconsistencias en la resolución de procesos de deslinde</t>
  </si>
  <si>
    <t>Error en la identificación del predio baldío a recuperar 
Sabana Comunal San José Valledupar</t>
  </si>
  <si>
    <t>Omisión ordenar el seguimiento a la adjudicación
Inoportunidad en la remisión de la copia de lo actuado a la ADR para la implementación o mejora de proyectos productivos</t>
  </si>
  <si>
    <t>Interoperabilidad institucional</t>
  </si>
  <si>
    <t>Ingreso de predios con valor 0
Inconsistencias en la información entre contabilidad y el FNT</t>
  </si>
  <si>
    <t>Inoportunidad en el diligenciamiento del RESO en la implementación del POSPR</t>
  </si>
  <si>
    <r>
      <t xml:space="preserve">Ingreso de predios con valor 0
</t>
    </r>
    <r>
      <rPr>
        <sz val="11"/>
        <color rgb="FFFF0000"/>
        <rFont val="Arial Narrow"/>
        <family val="2"/>
      </rPr>
      <t>Inconsistencias en la información entre contabilidad y el FNT</t>
    </r>
    <r>
      <rPr>
        <sz val="11"/>
        <color theme="1"/>
        <rFont val="Arial Narrow"/>
        <family val="2"/>
      </rPr>
      <t xml:space="preserve">
</t>
    </r>
  </si>
  <si>
    <t>Demora en la etapa de implementación del POSPR</t>
  </si>
  <si>
    <t>Inconsistencias en el tablero de control</t>
  </si>
  <si>
    <t>Inexistencia de lineamiento del contenido mínimo del expediente</t>
  </si>
  <si>
    <t>Debilidades en la  fase de formulación, ejecución y evaluación de los POSPR</t>
  </si>
  <si>
    <t>Indicador no se encuentra estandarizado al Plan Nacional de Desarrollo</t>
  </si>
  <si>
    <t>Ausencia del reporte de indicador 1,4 hectáreas de pequeña y medina propiedad rural formalizadas - Objetivos ODS</t>
  </si>
  <si>
    <t>Inconsistencias en el reporte de indicadores  las plataformas SINERGIA, SIIPO y ODS</t>
  </si>
  <si>
    <t>Debilidades en la articulación interinstitucional</t>
  </si>
  <si>
    <t>Nuevas Acciones</t>
  </si>
  <si>
    <t>AME-563
AME-564</t>
  </si>
  <si>
    <r>
      <t xml:space="preserve">La Contraloría General de la República en el marco de la Auditoría Financiera vigencia fiscal 2019, evaluó las acciones establecidas por la ANT para corregir las deficiencias detectadas en la Auditoría Financiera vigencia fiscal 2018, estableciendo que, 
(...)  </t>
    </r>
    <r>
      <rPr>
        <i/>
        <sz val="11"/>
        <color indexed="8"/>
        <rFont val="Arial Narrow"/>
        <family val="2"/>
      </rPr>
      <t xml:space="preserve">Del análisis practicado en la auditoría financiera a la efectividad de las acciones establecidas en el plan de mejoramiento suscrito por la entidad y que se encontraba vigente al 31 de diciembre del 2019, así como la revisión del informe de avance presentado por la entidad con corte a la misma fecha, se estableció el siguiente resultado:
El plan de mejoramiento presenta acciones correctivas y preventivas correspondientes a 29 hallazgos y 83 acciones de mejora con vencimiento a diciembre 31 del 2019; de las cuales se verificaron los documentos y soportes correspondientes a 22 hallazgos y 54 acciones que se relacionan con asuntos financieros, contables y de presupuesto.
El seguimiento efectuado permite establecer que en su mayoría las acciones se cumplieron con corte al 31 de diciembre de 2019, sin embargo, de las evaluadas se estableció que 12 acciones fueron efectivas y 42 fueron inefectivas por cuanto persisten las situaciones que originan los hallazgos que se presentan en este informe de auditoría.
El resultado acumulado de la evaluación, por lo tanto, arrojó una valoración de Inefectivo.
</t>
    </r>
    <r>
      <rPr>
        <sz val="11"/>
        <color indexed="8"/>
        <rFont val="Arial Narrow"/>
        <family val="2"/>
      </rPr>
      <t xml:space="preserve">
Cabe señalar que, la Entidad dio tratamiento a la no efectividad de la acción de mejora a través de la formulación de las AMC 404, AMC 405 y AMC 406 pertenecientes al Hallazgo 3 establecido en la Auditoría Financiera vigencia fiscal 2019, el cual guarda correlación con el Hallazgo 6 de la Auditoría Financiera vigencia fiscal 2018.
31/08/2020. A través del memorando 20206000148493 del 21/07/2020 la Secretaría General solicitó  el estudio y reformulación de los hallazgos, teniendo en cuenta que algunos de estos, son recurrentes los cuales serán tratados con las mismas acciones definidas para el plan de mejoramiento del presente año.    Dicha solicitud, fue confirmada por la Subdirección de Acceso a Tierras por Zonas Focalizadas mediante correo electrónico del 31/07/2020.
Por otra parte, mediante memorando 20204100177183 del 20/08/2020 la Subdirección de Acceso a Tierras por Zonas Focalizadas allegó las modificaciones a realizar, información que fue ampliada mediante correo electrónico del 21/08/2020, a través del cual se allego el documento de solicitud de modificación con la siguiente justificación  "Frente al predio "Santa Inés" se requiere mas tiempo teniendo en cuenta que la resolución de revocatoria emitida en el año 2019 presentó errores y esta tuvo que ser subsanada, generándose nuevamente el proceso de revocatoria frente a cada uno de los beneficiarios con orden de reubicación. A la fecha se encuentra en proceso de revisión del acto administrativo previa su firma, por parte de la Dirección de Acceso a Tierras. Se adiciona a la unidad de medida el predio "La Calera""
En concordancia con lo anterior, la solicitud fue puesta a consideración del Comité Institucional de Coordinación de Control Interno en sesión del 27/08/2020, en cual aprobó la modificación de la unidad de medida y la aplicación de la fecha de terminación de la acción.
Cabe señalar que, con corte al 30/06/2020 la presente actividad se encontraba incumplida, toda vez que, la Oficina de Control Interno no había evidenciado el cumplimiento de la acción de mejora establecida.</t>
    </r>
  </si>
  <si>
    <t>AME-412
AME-413
AME-414</t>
  </si>
  <si>
    <t>AME-415
AME-416
AME-417
AME-418
AME-419</t>
  </si>
  <si>
    <t>AME-420
AME-421</t>
  </si>
  <si>
    <t>AME-425
AME-426
AME-427
AME-428</t>
  </si>
  <si>
    <t>AME-429
AME-430</t>
  </si>
  <si>
    <t>AME-452
AME-453</t>
  </si>
  <si>
    <t>AME-434  
AME-435
AME-438</t>
  </si>
  <si>
    <t>Falta de claridad sobre la ruta a seguir, para el cobro de la cartera de los predios en arrendamiento.</t>
  </si>
  <si>
    <t>Implementación del procedimiento para la Gestión de Cartera</t>
  </si>
  <si>
    <t>Evaluar la efectividad del procedimiento GEFIN-P-009-Gestión Financiera y Cartera de Recursos Propios</t>
  </si>
  <si>
    <t>Documento de evaluación</t>
  </si>
  <si>
    <t>AME-599</t>
  </si>
  <si>
    <t xml:space="preserve">OFICINA JURIDICA 
SUBDIRECCIÓN ADMINISTRATIVA Y FINANCIERA 
GRUPO INTERNO DE GESTION CONTRACTUAL
</t>
  </si>
  <si>
    <t>Debido a que las entidades prestadoras de salud no enviaron oportunamente los soportes a la Agencia, correspondientes a los reintegros de las incapacidades de los funcionarios</t>
  </si>
  <si>
    <t>Realizar seguimiento a los reintegros de las incapacidades presentadas por los funcionarios de la ANT</t>
  </si>
  <si>
    <t>Reporte Matriz de seguimiento sobre el reintegro de incapacidades presentadas por los funcionarios de la ANT.</t>
  </si>
  <si>
    <t>Matriz de Seguimiento</t>
  </si>
  <si>
    <t>Evaluada la conciliación de saldos de la cuenta 572080 Recaudos</t>
  </si>
  <si>
    <t>Concialición</t>
  </si>
  <si>
    <t>AME-600</t>
  </si>
  <si>
    <t>AME-601</t>
  </si>
  <si>
    <t>AME-600
AME-601</t>
  </si>
  <si>
    <t>Contratación
Contabilidad</t>
  </si>
  <si>
    <t>Debilidades en la supervisión contractual
Debilidades  en los documentos que soportan los gastos que demuestren la ejecución del convenio</t>
  </si>
  <si>
    <t xml:space="preserve">Debilidades en la supervisión del convenio
Desembolsos sin corroborar los soportes para el cumplimiento del convenio
Incumplimientos requisitos para registro de cuentas por pagar y reserva presupuestal
</t>
  </si>
  <si>
    <t>Debilidades en la supervisión contractual
Debilidades  en los documentos que soportan los gastos que demuestren la ejecucióndel contrato</t>
  </si>
  <si>
    <t xml:space="preserve">Debilidades en la conciliación y comunicación entre las diependencias responsables de la adquisición de predios y contabilidad. </t>
  </si>
  <si>
    <t>Debilidades en la  conciliación y comunicación entre las dependencias técnicas y financiera
Debilidades en losprincipios contables por no registro contable delas operaciones relacionadas en las actas de liquidación. Incoder</t>
  </si>
  <si>
    <t>Debilidades en los seguimientos a los productos enfocadosa losproyectos de inversion.
Debilidades en la ejecución de la cadena valor de los proyectos de inversion con ejecuciones de gastos de funcionamiento y gastos administrativos.</t>
  </si>
  <si>
    <t>Debilidades en la aplicación de  la ley orgánica de presupuesto. 
Debilidades en los seguimientos a los productos enfocadosa losproyectos de inversion.
Debilidades en la ejecución de la cadena valor de los proyectos de inversion</t>
  </si>
  <si>
    <t xml:space="preserve">Debilidades en el sistema SIIF Nación al no permitir realizar cuentas por pagar en el periodo transición </t>
  </si>
  <si>
    <t xml:space="preserve">Debilidades y deficiencias en la planeación y ejecución presupuestal, por no verificar los requisitos para generar los compromisos
Debilidades en el control de las cuentas por pagar generadas presupuestalmente con causación contable. </t>
  </si>
  <si>
    <t>Debilidades en el desarrollo del instructivo de las iniciativas para garantizar en términos de transparencia la mejor opción .</t>
  </si>
  <si>
    <t xml:space="preserve">Debilidades en la operatividad contable y presupuestal del FNT
</t>
  </si>
  <si>
    <t>Predios ingresados con valor cero</t>
  </si>
  <si>
    <t>Administración de predios baldíos</t>
  </si>
  <si>
    <t xml:space="preserve">Inoportunidad en la celebración de contratos de arriendamiento </t>
  </si>
  <si>
    <t>Inexistencia de pólizas o expedición tardía de pólizas</t>
  </si>
  <si>
    <t>Debilidades en el seguimiento a las obligaciones de los contratos de arrendamiento</t>
  </si>
  <si>
    <t>Constitución de cuentas por pagar sin el cumplimiento de los requisitos</t>
  </si>
  <si>
    <t>Ausencia de conciliación de la información fiannciera 
Debilidades en la documentación de los controles establecidos para la gestión de pagos.</t>
  </si>
  <si>
    <t>Debilidad en los controles para la expedición de los Registros Presupuestale</t>
  </si>
  <si>
    <t>Inconsistencia en la cadena devalor por la utilización de recursos de inversión  para apoyar la gestión administrativo y de funcionamiento</t>
  </si>
  <si>
    <t>Incumplimiento de las clausualas de los convenios, por no presentar informes técnicos al Comité Operativo</t>
  </si>
  <si>
    <t>Incumplimiento de las clausualas de los convenios, por no realizar comites al  Operativo de conformidad con lo establecido en el convenio</t>
  </si>
  <si>
    <t>Celebración de convenio con un regimen juridico que no es aplicable (normas y reglamentos del organismo internacinal.</t>
  </si>
  <si>
    <t xml:space="preserve">Perdida de control en la administración y ejecución de recursos públicos </t>
  </si>
  <si>
    <t>Presupuesto
Contabilidad</t>
  </si>
  <si>
    <t xml:space="preserve">Contratación
Contabilidad </t>
  </si>
  <si>
    <t>Debilidades y deficiencias en la planeación y ejecución presupuestal</t>
  </si>
  <si>
    <t>Debilidad en los mecanismos de control en los contratos de arrendamiento</t>
  </si>
  <si>
    <t>Debilidades en la constitución de cuentas por pagar</t>
  </si>
  <si>
    <t xml:space="preserve">Debilidades y deficiencias en la planeación y ejecución presupuestal, por no verificar los requisitos para generar los compromisos
Debilidades en el control de las cuentas por pagar generadas presupuestalmente con causación contable. </t>
  </si>
  <si>
    <t>La CGR comunicó el informe final deAuditoría Financiera vigencia fiscal 2019 el 09/06/2020 radicado 20206200365042 y el plan mejoramiento se suscribió el 24/07/2020 según consecutido de acuse de recibido 2161102020-06-10.</t>
  </si>
  <si>
    <t>Debilidades en la liquidación contractual - Convenios Internacionales</t>
  </si>
  <si>
    <r>
      <rPr>
        <b/>
        <sz val="11"/>
        <color theme="1"/>
        <rFont val="Arial Narrow"/>
        <family val="2"/>
      </rPr>
      <t xml:space="preserve">DAE. </t>
    </r>
    <r>
      <rPr>
        <sz val="11"/>
        <color theme="1"/>
        <rFont val="Arial Narrow"/>
        <family val="2"/>
      </rPr>
      <t xml:space="preserve"> En Gestión.
</t>
    </r>
    <r>
      <rPr>
        <b/>
        <sz val="11"/>
        <color theme="1"/>
        <rFont val="Arial Narrow"/>
        <family val="2"/>
      </rPr>
      <t xml:space="preserve">DAT </t>
    </r>
    <r>
      <rPr>
        <sz val="11"/>
        <color theme="1"/>
        <rFont val="Arial Narrow"/>
        <family val="2"/>
      </rPr>
      <t xml:space="preserve">Con motivo de la auditoría intersectorial, practicada por la CGR a la Agencia Nacional de Tierras, la Superintendencia de Notariado y Regsitro y el Instituto Geográfico Agustín codazzi, a las vigencias 2018 y 2019, se ha observado sobre el particular, para lo cual, desde el hallazgo 22 (AME-517, AME-518 y AME-519), la Agencia ha formulado actividades encaminadas a subsanar la observación, no solo desde el seguimiento financiero, sino de forma holística al seguimiento a los convenios.
</t>
    </r>
    <r>
      <rPr>
        <b/>
        <sz val="11"/>
        <color theme="1"/>
        <rFont val="Arial Narrow"/>
        <family val="2"/>
      </rPr>
      <t xml:space="preserve">DOSP. </t>
    </r>
    <r>
      <rPr>
        <sz val="11"/>
        <color theme="1"/>
        <rFont val="Arial Narrow"/>
        <family val="2"/>
      </rPr>
      <t xml:space="preserve"> Se diseña herramienta Power BI en el cual se presenta la ejecución presupuestal de los convenios, ésta se actualiza con período mensualmente con la información entregada por socios estratégicos y validada por la DGOSP y SPO. El link de acceso a esta herramienta es la siguiente: 
</t>
    </r>
    <r>
      <rPr>
        <sz val="11"/>
        <color rgb="FF0070C0"/>
        <rFont val="Arial Narrow"/>
        <family val="2"/>
      </rPr>
      <t xml:space="preserve">https://app.powerbi.com/view?r=eyJrIjoiNWY0MTA1ZjUtZDM3OS00N2ExLTliNWYtYWM3NzY3NGE2YmFlIiwidCI6ImZjNGZkMGVlLWZiODItNDFkZi05ZDg2LWY0YTkyZTAwNzFjZSIsImMiOjR9&amp;pageName=ReportSectiondf7983a023d48d40ea77
</t>
    </r>
    <r>
      <rPr>
        <sz val="11"/>
        <color theme="1"/>
        <rFont val="Arial Narrow"/>
        <family val="2"/>
      </rPr>
      <t xml:space="preserve">
Nota: En la herramienta se presenta información por cada socio, ver hojas al final del aplicativo (1 de 6, y se desplaza con la flecha)</t>
    </r>
  </si>
  <si>
    <r>
      <rPr>
        <b/>
        <sz val="11"/>
        <color theme="1"/>
        <rFont val="Arial Narrow"/>
        <family val="2"/>
      </rPr>
      <t>22/01/2021</t>
    </r>
    <r>
      <rPr>
        <sz val="11"/>
        <color theme="1"/>
        <rFont val="Arial Narrow"/>
        <family val="2"/>
      </rPr>
      <t>.  La Dirección de Asunto Étnicos allegó informes generado en el mes de agosto, septiembre, octubre, noviembre y diciembre del seguimiento desarrollado frente al impulso de actuaciones de los equipos misionales  para la atención efectiva de los pueblos y comunidades étnicas en materia de formalización y seguridad jurídica, en el marco de los compromisos suscritos con las instancias representativas del orden nacional y territorial.  Para ello, inicia con el reporte de avance de las actuaciones emprendidas para la compra de los predios en beneficio de la comunidad Musu Runa Kuna.
Respecto a la información allegada, es preciso indicar que en atención al informe de diciembre no se pudo constatar la compra de los predios Bella Vista y Villa Hermosa para la constitución del resguardo de la Comunidad Indígena Musurunakuna.
En el marco de la evaluación de la eficacia de las acciones de mejora y, en atención a los avances de gestión y evidencias allegadas, la acción presentó incumplimiento, toda vez que, no se observó a compra de los predios Bella Vista y Villa Hermosa para la constitución del resguardo de la Comunidad Indígena Musurunakuna.</t>
    </r>
  </si>
  <si>
    <r>
      <rPr>
        <b/>
        <sz val="11"/>
        <color theme="1"/>
        <rFont val="Arial Narrow"/>
        <family val="2"/>
      </rPr>
      <t xml:space="preserve">22/10/2020. </t>
    </r>
    <r>
      <rPr>
        <sz val="11"/>
        <color theme="1"/>
        <rFont val="Arial Narrow"/>
        <family val="2"/>
      </rPr>
      <t>La acción de mejora en términos,  planificada para ejecución en el periodo comprendido del  2020/08/01 al 2021/01/31 .  Sin embargo, no se allegó avances de gestión de los meses de agosto y septiembre.
La Oficina de Control Interno, recomienda se adelanten las gestiones correspondientes que conlleven a la realización oportuna del primer informe trimestral de verificación a la base de datos para establecer el estado de cada oferta que se encuentra en curso, del periodo de agosto, septiembre y octubre.</t>
    </r>
  </si>
  <si>
    <t>Revisar y ajustar el procedimiento ACCTI-P-010 Compra directa de predios y el manual de políticas contables de la Agencia</t>
  </si>
  <si>
    <t>Inoportunidad en el reporte de predios adquiridos por compra directa</t>
  </si>
  <si>
    <t>Comunidades indigenas</t>
  </si>
  <si>
    <r>
      <rPr>
        <b/>
        <sz val="11"/>
        <color theme="1"/>
        <rFont val="Arial Narrow"/>
        <family val="2"/>
      </rPr>
      <t>22/01/2021</t>
    </r>
    <r>
      <rPr>
        <sz val="11"/>
        <color theme="1"/>
        <rFont val="Arial Narrow"/>
        <family val="2"/>
      </rPr>
      <t>.  La Dirección de Asunto Étnicoss allegó la siguiente información:
Memorando 20205000266363 del 09/11/2020, de asunto Solicitud de pago predio EL BERLIN- FMI 206-88210.
Memorando 20205000234093 del 13/10/2020, de asunto Solicitud de pago predio LA ESMERALDA- FMI 132-7322 Acreedores Varios
Memorando 20205000266373 del 09/11/2020,  Solicitud de pago predio LAS JUNTAS- FMI 240-175001
Memorando 20205000281473 del 24/11/2020, de asunto Solicitud de pago predio CORRALITOS FMI 120-176399
Respecto al Memorando 20205000181943 del 25/08/2020, de asunto Solicitud de pago predio CALIFORNIA- FMI 204-43115 , este no fue objeto de evaluación toda vez que no fue elaborado en el periodo de ejecución de la acción de mejora.
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</si>
  <si>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t>Solicitud de eventualidad</t>
  </si>
  <si>
    <t xml:space="preserve">Dirección de Acceso a Tierras
Dirección de Asuntos Étnicos
</t>
  </si>
  <si>
    <t>Acciones programadas para ejecución en el primer semestre del 2021</t>
  </si>
  <si>
    <t xml:space="preserve">19 hacen referencia a anteriores eventualidades </t>
  </si>
  <si>
    <t>Acciones que serán verifiacadas por la OCI en julio en el marco del seguimiento a PM</t>
  </si>
  <si>
    <t>ESTADO DE PLAN DE MEJORAMIENTO POR AUDITORÍA CORTE 30/06/2021</t>
  </si>
  <si>
    <t xml:space="preserve">Se presentan al Comité de Contratación de la ANT los conceptos emitidos por Colombia Compra Eficiente, el Cooperante Internacional y la Oficina Jurídica, sobre la conveniencia, legalidad y pertinencia de suscribir y/o renovar convenios de cooperación con inmunidad jurisdiccional, en la sesión llevada a cabo el 26 de marzo de 2021. Se adjunta como evidencia la citación a la sesión del comité con la inclusión de los conceptos.  </t>
  </si>
  <si>
    <t>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(Se adjunta).</t>
  </si>
  <si>
    <t xml:space="preserve">La Secretaría General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Se remite como soporte correos electronicos enviados a los supervisores y contratistas. </t>
  </si>
  <si>
    <r>
      <rPr>
        <b/>
        <sz val="11"/>
        <color theme="1"/>
        <rFont val="Arial Narrow"/>
        <family val="2"/>
      </rPr>
      <t xml:space="preserve">27/08/2020. </t>
    </r>
    <r>
      <rPr>
        <sz val="11"/>
        <color theme="1"/>
        <rFont val="Arial Narrow"/>
        <family val="2"/>
      </rPr>
      <t>Actividad reformulada (AME-434,  AME-435 y  AME-438)  con corte al III Trimestre de 2020.</t>
    </r>
  </si>
  <si>
    <t>Actividad reformulada (AME-434,  AME-435 y  AME-438)  con corte al III Trimestre de 2020.</t>
  </si>
  <si>
    <t>La Agencia no contaba con lineamientos frente a la elaboración de los estudios previos de los convenios de cooperación, se procedió a actualizar los Manuales de contratación y supervisión con las directrices frente al tema y acordes a la normatividad vigente. Sin embargo, no se cuenta con el diseño de las obligaciones que conlleven a que los cooperantes informen sobre la ejecución financiera con los soportes respectivos que den cuenta al cumplimiento de los convenios de cooperación.</t>
  </si>
  <si>
    <t xml:space="preserve">Establecer dentro de los estudios previos de los Convenios de Cooperación de acuerdo a la naturaleza del convenio un lineamiento sobre la necesidad de reportar a la Agencia la información financiera y los soportes respectivos cuando sean requeridos </t>
  </si>
  <si>
    <t xml:space="preserve">Informar a las dependencias el lineamiento establecido para que los cooperantes reporten la información financiera sobre la ejecución de los recursos que estarán dentro de los estudios previos de los nuevos convenios de cooperación que se realicen a partir de la fecha. </t>
  </si>
  <si>
    <t>Analizar y ajustar los lineamientos que se encuentran en los Manuales de Contratación y Supervisión sobre la información financiera requerida en la ejecución de los convenios de cooperación Internacional</t>
  </si>
  <si>
    <t>AME-602</t>
  </si>
  <si>
    <t>AME-603</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</si>
  <si>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creandose las nuevas acciones AME-602 y AME-603.</t>
    </r>
  </si>
  <si>
    <t xml:space="preserve">No aplica </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</si>
  <si>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creandose las nuevas acciones AME-602 y AME-603.</t>
    </r>
  </si>
  <si>
    <r>
      <rPr>
        <b/>
        <sz val="11"/>
        <rFont val="Arial Narrow"/>
        <family val="2"/>
      </rPr>
      <t>HALLAZGO 3. Gestión e intervención del fondo documental de la ANT. (ANT).</t>
    </r>
    <r>
      <rPr>
        <sz val="11"/>
        <rFont val="Arial Narrow"/>
        <family val="2"/>
      </rPr>
      <t xml:space="preserve"> CRITERIO 1. INVENTARIO DE BALDÍOS.  En el marco del Auto 040 de 2017 y la Sentencia T-488 de 2014 se ordena a la ANT, la depuración, clasificación y digitalización tanto del archivo histórico del INCODER  como de los documentos y resoluciones de titulación que reposan en el Archivo General de la Nación .
Para lo anterior, la Agencia Nacional de Tierras planteó como estrategia, varios productos sobre los cuales ha reportado avances a lo largo de los informes trimestrales presentados ante la Corte Constitucional, así: Producto 1. Intervenir el fondo documental de la Agencia Nacional de Tierras bajo los criterios técnicos legales vigentes en cuanto a la gestión documental y, Producto 3. Depuración y clasificación de los expedientes asociados a la titulación de baldíos.
En este sentido, con recursos inicialmente  aprobados para la vigencia 2018 por $12.000.000.000 más una adición de $2.738.744.615 para un total asignado de $14.738.744.615, y para 2019 $10.000.000.000 para el proyecto de Inversión “FORTALECIMIENTO GESTIÓN INTEGRAL DEL FONDO DOCUMENTAL DE LA AGENCIA NACIONAL DE TIERRAS”, dentro del cual se plantea como uno de sus objetivos, la intervención del fondo documental de la Agencia con el producto, Archivo Histórico Inventariado, con lo que la ANT estimó la meta de intervenir durante la vigencia 2018, 7.381 metros lineales, es decir el 67% sobre el universo de 11.000 metros lineales y el restante para la vigencia 2019. 
Del universo de 11.000 metros lineales, la ANT ha realizado avances en la depuración de la serie documental “Titulación de Baldíos”, cuyo universo corresponde a un aproximado de 3.000 metros lineales, y sobre el cual manifiesta haber realizado las siguientes gestiones de intervención así:  </t>
    </r>
    <r>
      <rPr>
        <b/>
        <sz val="11"/>
        <rFont val="Arial Narrow"/>
        <family val="2"/>
      </rPr>
      <t xml:space="preserve">Tabla No. 15 - Depuración archivo físico
</t>
    </r>
    <r>
      <rPr>
        <sz val="11"/>
        <rFont val="Arial Narrow"/>
        <family val="2"/>
      </rPr>
      <t>De acuerdo con esta información reportada a la Corte, en el análisis del producto 3, se podría determinar un avance del 67% al lograr depurar en total 2.000 metros lineales entre las vigencias 2018 y 2019, de un universo de 3.000 expedientes de la serie documental “Titulación de Baldíos”. Sin embargo, en relación a la meta trazada en el Producto 1, de intervenir 8.061 metros lineales, para la vigencia 2018, el avance es de apenas el 18%. 
Con lo anterior, se evidencia el incumpliendo de las metas trazada para estas dos vigencias en relación a la depuración del fondo documental de la ANT, dado el bajo porcentaje de ejecución tanto físico como financiero, 10% para la vigencia 2018 y del 12.9% para 2019, según lo reportado en el Sistema de Seguimiento a Proyectos de Inversión (SPI).
Así mismo, el hecho de no tener depurado el archivo, incide en no poder conocer tanto el universo, como el estado del arte de los procesos heredado del INCODER, afectando de esta manera la seguridad jurídica sobre los predios involucrados.</t>
    </r>
    <r>
      <rPr>
        <b/>
        <sz val="11"/>
        <rFont val="Arial Narrow"/>
        <family val="2"/>
      </rPr>
      <t xml:space="preserve">
</t>
    </r>
    <r>
      <rPr>
        <sz val="11"/>
        <rFont val="Arial Narrow"/>
        <family val="2"/>
      </rPr>
      <t xml:space="preserve">
</t>
    </r>
  </si>
  <si>
    <r>
      <t xml:space="preserve">Realizar la contratación de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</si>
  <si>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t xml:space="preserve">Realizar la contratación y seguimiento de su ejecución de la intervención de las metros lineales de la serie documental </t>
    </r>
    <r>
      <rPr>
        <i/>
        <sz val="11"/>
        <rFont val="Arial Narrow"/>
        <family val="2"/>
      </rPr>
      <t xml:space="preserve">"Titulación de Baldíos” </t>
    </r>
    <r>
      <rPr>
        <sz val="11"/>
        <rFont val="Arial Narrow"/>
        <family val="2"/>
      </rPr>
      <t>de acuerdo con las metas programadas en el proyecto de inversión</t>
    </r>
  </si>
  <si>
    <r>
      <rPr>
        <b/>
        <sz val="11"/>
        <rFont val="Arial Narrow"/>
        <family val="2"/>
      </rPr>
      <t xml:space="preserve">HALLAZGO 4. Registro en los sistemas de información. (ANT). </t>
    </r>
    <r>
      <rPr>
        <sz val="11"/>
        <rFont val="Arial Narrow"/>
        <family val="2"/>
      </rPr>
      <t xml:space="preserve">CRITERIO 1. INVENTARIO DE BALDÍOS.  El Sistema de Seguimiento de Proyectos de Inversión SPI, creado a través del Decreto 3286 de 2004, es una herramienta que facilita la recolección y análisis continúo de información, de tal manera que se identifiquen los inconvenientes y logros que se presenten en la ejecución de los proyectos. En este sentido, se constituye en la base para la adopción de medidas correctoras para: mejorar el diseño, aplicación y calidad de los resultados obtenidos y tomar decisiones durante la implementación de una política, programa o proyecto, con base en una comparación entre los resultados esperados y el estado de avance de los mismos en materia de ejecución financiera, física y de gestión de los recursos. Así mismo, es una ventana directa para ver los logros y analizar la gestión de las entidades del Estado en materia de inversión pública.
Teniendo en cuenta que en los informes no se mencionó el avance o seguimiento a las actividades respecto a los contratos 930 de 2018 y 1217 de 2019, se procedió a verificar esta evolución en el Sistema de Seguimiento a Proyectos de Inversión (SPI), encontrando que, para la vigencia 2018, el cumplimiento de este Producto es del 0% y en 2019 es del 16.6%, con sólo 83 metros lineales entregados en relación a los 500 contratados. 
Se encontraron diferencias entre las metas registradas en el Sistema de Seguimiento a Proyectos de Inversión SPI y las del Plan de Acción de la Entidad, relacionadas con el Inventario del archivo histórico como un producto del proyecto: “Fortalecimiento gestión integral del fondo documental” de la Agencia Nacional de Tierras nivel nacional, registrando la siguiente información: </t>
    </r>
    <r>
      <rPr>
        <b/>
        <sz val="11"/>
        <rFont val="Arial Narrow"/>
        <family val="2"/>
      </rPr>
      <t xml:space="preserve"> Tabla No. 16 - Registros encontrados</t>
    </r>
    <r>
      <rPr>
        <sz val="11"/>
        <rFont val="Arial Narrow"/>
        <family val="2"/>
      </rPr>
      <t xml:space="preserve">
Adicionalmente, se encontró que en el Sistema Unificado de Inversiones y Finanzas Públicas – SUIFP se, registra una meta de 8.061 metros lineales para la vigencia 2018, información que difiere en la registrada en el SPI.
Estas inconsistencias presentadas en la información reportada por la ANT en los diferentes sistemas de información pública, hace que se puedan estar tomando decisiones sobre supuestos que no corresponden a la realidad. Adicionalmente que esta situación persiste en el tiempo dado que dos años después, las metas no han sido actualizadas
</t>
    </r>
  </si>
  <si>
    <r>
      <rPr>
        <b/>
        <sz val="11"/>
        <rFont val="Arial Narrow"/>
        <family val="2"/>
      </rPr>
      <t xml:space="preserve">HALLAZGO 5. Identificación del universo – Aplicativo: Titulación de baldíos a persona natural. (ANT). </t>
    </r>
    <r>
      <rPr>
        <sz val="11"/>
        <rFont val="Arial Narrow"/>
        <family val="2"/>
      </rPr>
      <t xml:space="preserve">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t>
    </r>
    <r>
      <rPr>
        <sz val="11"/>
        <color theme="1"/>
        <rFont val="Arial Narrow"/>
        <family val="2"/>
      </rPr>
      <t xml:space="preserve">En virtud de lo anterior, la Contraloría encontró, que se han reportado distintas cifras en relación a los archivos recibidos por parte del INCODER. En un primer momento refirió alrededor de 180.000 procesos de adjudicación de tierras baldías de la nación que no habían sido resueltas ; más adelante, un universo correspondiente a 174.893 procesos , los cuales se encontraban en diferentes etapas procesales; adicionalmente, en la respuesta a la Contraloría , con fecha 14 de febrero de 2020, la Agencia informa que el archivo histórico del INCODER contiene 283.732 expedientes de titulación de baldíos. 
</t>
    </r>
    <r>
      <rPr>
        <sz val="11"/>
        <rFont val="Arial Narrow"/>
        <family val="2"/>
      </rPr>
      <t xml:space="preserve">
Esto debido, a que no existe en la entidad, una estrategia que permita subsanar la necesidad de determinar finalmente qué información fue recibida por parte del INCODER, de manera que sea posible saber en el corto o mediano plazo cuándo se tendrá depurado el 100% del archivo.
Lo anterior genera un riesgo en la seguridad jurídica de los predios involucrados.</t>
    </r>
  </si>
  <si>
    <r>
      <rPr>
        <b/>
        <sz val="11"/>
        <color theme="1"/>
        <rFont val="Arial Narrow"/>
        <family val="2"/>
      </rPr>
      <t xml:space="preserve">15/01/2021.  </t>
    </r>
    <r>
      <rPr>
        <sz val="11"/>
        <color theme="1"/>
        <rFont val="Arial Narrow"/>
        <family val="2"/>
      </rPr>
      <t xml:space="preserve">La Secretaría General informó que, se presentará avance en la presentación de la información en el seguimiento al plan de mejoramiento del siguiente trimestre de la vigencia 2021. 
Actividad en términos, su ejecución esta programada para el periodo comprendido del 21/10/2020 al 31/12/2021.
</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</si>
  <si>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1/01/2021 al 31/12/2021.</t>
    </r>
  </si>
  <si>
    <r>
      <rPr>
        <b/>
        <sz val="11"/>
        <color theme="1"/>
        <rFont val="Arial Narrow"/>
        <family val="2"/>
      </rPr>
      <t>15/01/2021.</t>
    </r>
    <r>
      <rPr>
        <sz val="11"/>
        <color theme="1"/>
        <rFont val="Arial Narrow"/>
        <family val="2"/>
      </rPr>
      <t xml:space="preserve">  La Secretaría General informó que, la actividad se encuentra en términos para su ejecución.
Actividad en términos, su ejecución esta programada para el periodo comprendido del 1/06/2021 al 31/12/2021.</t>
    </r>
  </si>
  <si>
    <r>
      <rPr>
        <b/>
        <sz val="11"/>
        <color theme="1"/>
        <rFont val="Arial Narrow"/>
        <family val="2"/>
      </rPr>
      <t>15/01/2021.</t>
    </r>
    <r>
      <rPr>
        <sz val="11"/>
        <color theme="1"/>
        <rFont val="Arial Narrow"/>
        <family val="2"/>
      </rPr>
      <t xml:space="preserve">  La Secretaría General informó que, se presentará avance en la presentación de la información en el seguimiento al plan de mejoramiento del siguiente trimestre de la vigencia 2021. 
Actividad en términos, su ejecución esta programada para el periodo comprendido del 1/06/2021 al 31/12/2021.</t>
    </r>
  </si>
  <si>
    <r>
      <rPr>
        <b/>
        <sz val="11"/>
        <color theme="1"/>
        <rFont val="Arial Narrow"/>
        <family val="2"/>
      </rPr>
      <t>19/01/2021.</t>
    </r>
    <r>
      <rPr>
        <sz val="11"/>
        <color theme="1"/>
        <rFont val="Arial Narrow"/>
        <family val="2"/>
      </rPr>
      <t xml:space="preserve"> La Secretaría General informó que, la actividad en términos para su ejecución.
La acción de mejora se encuentra en términos para su ejecución,  se encuentra programada para ejecución para el periodo comprendido del 1/01/2021 al 31/12/2021.</t>
    </r>
  </si>
  <si>
    <r>
      <rPr>
        <b/>
        <sz val="11"/>
        <color theme="1"/>
        <rFont val="Arial Narrow"/>
        <family val="2"/>
      </rPr>
      <t xml:space="preserve">15/01/2021. </t>
    </r>
    <r>
      <rPr>
        <sz val="11"/>
        <color theme="1"/>
        <rFont val="Arial Narrow"/>
        <family val="2"/>
      </rPr>
      <t xml:space="preserve"> La Secretaría General informó que la actividad se encuentra en términos para su ejecución. 
Actividad en términos para su ejecución, su programación esta planificada para el periodo comprendido del 1/03/2021	 al 30/05/2021.</t>
    </r>
  </si>
  <si>
    <r>
      <rPr>
        <b/>
        <sz val="11"/>
        <color indexed="8"/>
        <rFont val="Arial Narrow"/>
        <family val="2"/>
      </rPr>
      <t xml:space="preserve">Hallazgo 4. Conciliación Cuentas Reciprocas (A4):  </t>
    </r>
    <r>
      <rPr>
        <sz val="11"/>
        <color theme="1"/>
        <rFont val="Arial Narrow"/>
        <family val="2"/>
      </rPr>
      <t>Evaluada la conciliación de saldos de la cuenta 572080 Recaudos entre la ANT y la Unidad del Tesoro, a diciembre 31 de 2018, se evidenció subestimación por $19.253.132, debido a que las entidades prestadoras de salud no enviaron oportunamente los soportes a la Agencia, correspondientes a los reintegros de las incapacidades de los funcionarios.</t>
    </r>
  </si>
  <si>
    <t>AME-604</t>
  </si>
  <si>
    <t>AME-605</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</si>
  <si>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creandose las nuevas acciones AME-604 y AME-605.</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</si>
  <si>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creandose las nuevas acciones AME-604 y AME-605.</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</si>
  <si>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creandose las nuevas acciones AME-606 y AME-607.</t>
    </r>
  </si>
  <si>
    <r>
      <rPr>
        <b/>
        <sz val="11"/>
        <color indexed="8"/>
        <rFont val="Arial Narrow"/>
        <family val="2"/>
      </rPr>
      <t xml:space="preserve">Hallazgo 15. Radicación cuentas de cobro en contratos de prestación de servicios. </t>
    </r>
    <r>
      <rPr>
        <sz val="11"/>
        <color theme="1"/>
        <rFont val="Arial Narrow"/>
        <family val="2"/>
      </rPr>
      <t>Los contratistas de prestación de servicios de la Agencia Nacional de Tierras – ANT referidos en la tabla presentada más adelante, no observaron lo establecido en la cláusula tercera de sus respectivos contratos, al no reportar mes a mes los informes para pago, que deben contener las actividades que realizaron y que permitan establecer el cumplimiento del objeto contractual y de las demás obligaciones.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</si>
  <si>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Hallazgo 21. Ejecución de contrato de prestación de servicios.</t>
    </r>
    <r>
      <rPr>
        <sz val="11"/>
        <color theme="1"/>
        <rFont val="Arial Narrow"/>
        <family val="2"/>
      </rPr>
      <t xml:space="preserve"> En la auditoría financiera, se procedió a revisar la carpeta contentiva del contrato de prestación de servicios No. 116 de 2017, junto con el reporte del contratista del sistema documental Orfeo (asignaciones, respuestas proyectadas y reasignaciones).
Al respecto se observa que la ejecución inició el 16 de enero de 2017.
En los informes mensuales del contratista para los meses de enero a octubre, se relaciona el número exacto de productos entregados; sin embargo, para los meses de noviembre y diciembre de 2017 las acciones planteadas son genéricas sin que se relacione y se pueda verificar la entrega efectiva de productos,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para el mes de diciembre se desvirtúa lo reportado por el contratista en su informe de actividades y lo certificado por la supervisora del contrato.
De conformidad con los estudios previos y el texto del contrato de prestación de servicios, el pago se debía hacer en forma mensual (como efectivamente se hizo), previa entrega del informe de actividades y recibido a satisfacción del supervisor del contrato, por lo que los pagos realizados durante 20 días de diciembre sin entrega de productos generaron un presunto detrimento fiscal por valor de $3.813.333.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</si>
  <si>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indexed="8"/>
        <rFont val="Arial Narrow"/>
        <family val="2"/>
      </rPr>
      <t xml:space="preserve">Hallazgo 23. Acceso y accesibilidad a personas con discapacidad. </t>
    </r>
    <r>
      <rPr>
        <sz val="11"/>
        <color theme="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</si>
  <si>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t>AME-606</t>
  </si>
  <si>
    <t>AME-607</t>
  </si>
  <si>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creandose las nuevas acciones AME-606 y AME-607.</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</si>
  <si>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creandose las nuevas acciones AME-608 y AME-609.</t>
    </r>
  </si>
  <si>
    <t>AME-608</t>
  </si>
  <si>
    <t>AME-609</t>
  </si>
  <si>
    <r>
      <rPr>
        <b/>
        <sz val="11"/>
        <color theme="1"/>
        <rFont val="Arial Narrow"/>
        <family val="2"/>
      </rPr>
      <t xml:space="preserve">27/08/2020. </t>
    </r>
    <r>
      <rPr>
        <sz val="11"/>
        <color theme="1"/>
        <rFont val="Arial Narrow"/>
        <family val="2"/>
      </rPr>
      <t xml:space="preserve"> Actividad reformulada (AME-434,  AME-435 y  AME-438)  con corte al III Trimestre de 2020.</t>
    </r>
  </si>
  <si>
    <t>AME-610</t>
  </si>
  <si>
    <t>AME-611</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</si>
  <si>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creandose las nuevas acciones AME-608 y AME-609.</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</si>
  <si>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creandose las nuevas acciones AME-608 y AME-609.</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</si>
  <si>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creandose las nuevas acciones AME-610 y AME-611.</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</si>
  <si>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creandose las nuevas acciones AME-610 y AME-611.</t>
    </r>
  </si>
  <si>
    <t>Los integrantes del Comité Institucional de Coordinación de Control Interno - CICCI en sesión extraordinaria del 30/06/2021 aprobaron la solicitud de eventualidad realizada por la Secretaría General en los términos sustentados en dicha sesión. 
Cabe señalar que, con corte al 30/12/2020 la presente actividad se encontraba incumplida, toda vez que, la Oficina de Control Interno no había evidenciado el cumplimiento de la acción de mejora establecida.</t>
  </si>
  <si>
    <t>AME-602
AME-603</t>
  </si>
  <si>
    <t>AME-604
AME-605</t>
  </si>
  <si>
    <t>AME-606
AME-607</t>
  </si>
  <si>
    <t>AME-608
AME-609</t>
  </si>
  <si>
    <t>AME-610
AME-611</t>
  </si>
  <si>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se evidenció que los cooperantes o asociados no reportan los documentos soporte que exponen la ejecución contractual, situación que no permiten hacer una revisión respecto a la forma en que se ha realizado el gasto de los dineros aportados por la ANT; si bien se cuenta con informes financieros presentados por parte de los asociados, son informes que dificulta obtener evidencia para pronunciarse sobre la ejecución presupuestal de la vigencia 2018 y 2019.
Igualmente no se evidenció información sobre los rendimientos financieros que han generado estos recursos,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t>
    </r>
  </si>
  <si>
    <t>Actividad ejecutada con corte al IV trimestre del 2020.</t>
  </si>
  <si>
    <r>
      <rPr>
        <b/>
        <sz val="11"/>
        <color theme="1"/>
        <rFont val="Arial Narrow"/>
        <family val="2"/>
      </rPr>
      <t>12/04/2019</t>
    </r>
    <r>
      <rPr>
        <sz val="11"/>
        <color theme="1"/>
        <rFont val="Arial Narrow"/>
        <family val="2"/>
      </rPr>
      <t xml:space="preserve">.  Se estructuró una herramienta de control para hacer seguimiento a los contratos  de arrendamiento que se encontraban vigentes, con el fin de realizar un seguimiento a las garantías de cumplimiento constituidas por los arrendatarios. A corte 31/12/2017, de los 43 contratos que se encuentran vigentes, sólo en 12, las pólizas se encuentran vigentes. </t>
    </r>
  </si>
  <si>
    <r>
      <rPr>
        <b/>
        <sz val="11"/>
        <color theme="1"/>
        <rFont val="Arial Narrow"/>
        <family val="2"/>
      </rPr>
      <t xml:space="preserve">22/04/2019.  </t>
    </r>
    <r>
      <rPr>
        <sz val="11"/>
        <color theme="1"/>
        <rFont val="Arial Narrow"/>
        <family val="2"/>
      </rPr>
      <t>Se ajustó el procedimiento ADQBS-P-004 Gestión Pre contractual  - Contratación Directa, del 26 de diciembre de 2017 en el que incluye una actividad relacionada con la aprobación de garantías.  Este documento se socializó a través de la Intranet Institucional</t>
    </r>
  </si>
  <si>
    <r>
      <rPr>
        <b/>
        <sz val="11"/>
        <color theme="1"/>
        <rFont val="Arial Narrow"/>
        <family val="2"/>
      </rPr>
      <t>Hallazgo No. 12.</t>
    </r>
    <r>
      <rPr>
        <sz val="11"/>
        <color indexed="8"/>
        <rFont val="Arial Narrow"/>
        <family val="2"/>
      </rPr>
      <t xml:space="preserve"> El liquidador del Incoder suscribio el  07 de marzo de 2016, los siguientes contratos de arrendamiento de Islas del Rosario y San Bernardo, contrariando lo establecido en Ia clausula novena de los mismos, que trata sobre Ia "GARANTIA UNICA DE CUMPLIMIENTO", lo anterior, por cuanto, la mencionada clausula establece: " El arrendatario constituira a favor del Institute Colombiano de Desarrollo Rural — INCODER- poliza de cumplimiento mediante la cual garantizara todas y cada una de las obligaciones a cargo del ARRENDATARIO, en cuantia equivalente al CIEN POR CIENTO (100%) del valor total del contrato anualizado correspondientes a doce meses desde la suscnpcion del contrato, ( .)" (el subrayado es nuestro)
Al revisar las carpetas originales que reposan en Ia Agencia Nacional de Tierras- ANT, la CGR comproba que para algunos de los contratos (ver tabla siguiente), la poliza de cumplimiento se expidio meses despues del 07 de marzo de 2016, fecha de la suscripcion de los contratos y para otros, no se encontro al momento de la revision (mayo 2017), asi:
</t>
    </r>
    <r>
      <rPr>
        <b/>
        <sz val="11"/>
        <color indexed="8"/>
        <rFont val="Arial Narrow"/>
        <family val="2"/>
      </rPr>
      <t xml:space="preserve">Punta Brava </t>
    </r>
    <r>
      <rPr>
        <sz val="11"/>
        <color indexed="8"/>
        <rFont val="Arial Narrow"/>
        <family val="2"/>
      </rPr>
      <t xml:space="preserve">Ubicado en el Sector de Punta  Brava.
</t>
    </r>
    <r>
      <rPr>
        <b/>
        <sz val="11"/>
        <color indexed="8"/>
        <rFont val="Arial Narrow"/>
        <family val="2"/>
      </rPr>
      <t>Isla  Latifundio  y  Minifundio</t>
    </r>
    <r>
      <rPr>
        <sz val="11"/>
        <color indexed="8"/>
        <rFont val="Arial Narrow"/>
        <family val="2"/>
      </rPr>
      <t xml:space="preserve">  ubicados  en el corregimiento  de  Barn con número de Cedula  Catastral 0003-0007-0001-00   y  0003-0008-0001-000.
</t>
    </r>
    <r>
      <rPr>
        <b/>
        <sz val="11"/>
        <color indexed="8"/>
        <rFont val="Arial Narrow"/>
        <family val="2"/>
      </rPr>
      <t>Terreno  Baldio  sin  Nombre Conocido</t>
    </r>
    <r>
      <rPr>
        <sz val="11"/>
        <color indexed="8"/>
        <rFont val="Arial Narrow"/>
        <family val="2"/>
      </rPr>
      <t xml:space="preserve">, ocupado ocupada   por  Javier  Morales, Sur  Mar Caribe, zona de  playa de por medio, y Oeste  Hotel  Cocoliso  y  Laguna  Encantada   El predio   se identica  (sic)  con   el número  de  cedula  catastral 000300010026002. (Poliza expedida posterior)
</t>
    </r>
    <r>
      <rPr>
        <b/>
        <sz val="11"/>
        <color indexed="8"/>
        <rFont val="Arial Narrow"/>
        <family val="2"/>
      </rPr>
      <t>Estero  de  Canapote</t>
    </r>
    <r>
      <rPr>
        <sz val="11"/>
        <color indexed="8"/>
        <rFont val="Arial Narrow"/>
        <family val="2"/>
      </rPr>
      <t xml:space="preserve">  ubicado   en el corregimiento  de  Barn con número   de   cedula
catastral 00-03-0016-0001-00 . (No hay poliza)
</t>
    </r>
    <r>
      <rPr>
        <b/>
        <sz val="11"/>
        <color indexed="8"/>
        <rFont val="Arial Narrow"/>
        <family val="2"/>
      </rPr>
      <t>Terreno localizado en el sector La Isleta I</t>
    </r>
    <r>
      <rPr>
        <sz val="11"/>
        <color indexed="8"/>
        <rFont val="Arial Narrow"/>
        <family val="2"/>
      </rPr>
      <t xml:space="preserve">, ubicado en el sector de isleta, en Isla Grande, con el número de Cedula Catastral 003-0012-0014-001.
</t>
    </r>
    <r>
      <rPr>
        <b/>
        <sz val="11"/>
        <color indexed="8"/>
        <rFont val="Arial Narrow"/>
        <family val="2"/>
      </rPr>
      <t>Terreno localizado en  el sector la isleta II,</t>
    </r>
    <r>
      <rPr>
        <sz val="11"/>
        <color indexed="8"/>
        <rFont val="Arial Narrow"/>
        <family val="2"/>
      </rPr>
      <t xml:space="preserve"> ubicado en el sector de isleta, en Isla Grande, con el número de Cedula Catastral 003-0012-0013-001.
</t>
    </r>
    <r>
      <rPr>
        <b/>
        <sz val="11"/>
        <color indexed="8"/>
        <rFont val="Arial Narrow"/>
        <family val="2"/>
      </rPr>
      <t>ISLA UNICA</t>
    </r>
    <r>
      <rPr>
        <sz val="11"/>
        <color indexed="8"/>
        <rFont val="Arial Narrow"/>
        <family val="2"/>
      </rPr>
      <t xml:space="preserve"> 2800 metros.
</t>
    </r>
    <r>
      <rPr>
        <b/>
        <sz val="11"/>
        <color indexed="8"/>
        <rFont val="Arial Narrow"/>
        <family val="2"/>
      </rPr>
      <t>Predio Suanoga</t>
    </r>
    <r>
      <rPr>
        <sz val="11"/>
        <color indexed="8"/>
        <rFont val="Arial Narrow"/>
        <family val="2"/>
      </rPr>
      <t xml:space="preserve"> en Isla grande, ocupacion del señor Benedite, cedula  catastral   No 000300010085001.
La desatención  de  lo  pactado,  por  parte  del  Liquidador del  lncoder,  genera desproteccion para el  cumplimiento del contrato de arrendanniento can respecto a estos bienes baldios reservados de Ia Nacion Columbiana, a traves de esta figura, situacion que puede generar riesgos de perdida de recursos publicos.
</t>
    </r>
  </si>
  <si>
    <t>Acta No. 003 de la sesíon del Comité Institucional de Coordinación de Control Interno realizada el 30/06/2021.</t>
  </si>
  <si>
    <r>
      <rPr>
        <b/>
        <sz val="11"/>
        <color theme="1"/>
        <rFont val="Arial Narrow"/>
        <family val="2"/>
      </rPr>
      <t xml:space="preserve">07/07/2021. </t>
    </r>
    <r>
      <rPr>
        <sz val="11"/>
        <color theme="1"/>
        <rFont val="Arial Narrow"/>
        <family val="2"/>
      </rPr>
      <t xml:space="preserve"> En atención a los avances de gestión y soportes allegados, se evidenció 1 de los 2 de las actualizaciones semestrales del proyecto de inversión aplicadas en el SUIFP.</t>
    </r>
  </si>
  <si>
    <r>
      <t xml:space="preserve">La Coordinación para la Gestión Contractual reporta que, en atención a la acción de mejora establecida durante la vigencia 2021 se ha realizado la organización, foliación y digitalización de los documentos de los convenios observados por el Ente de Control y han sido anexados en el expediente contractual, conforme la tabla de retención documental. 
</t>
    </r>
    <r>
      <rPr>
        <sz val="11"/>
        <rFont val="Arial Narrow"/>
        <family val="2"/>
      </rPr>
      <t xml:space="preserve">Los expedientes están cargados para consulta en la carpeta digital compartida en el siguiente enlace:
</t>
    </r>
    <r>
      <rPr>
        <b/>
        <sz val="11"/>
        <rFont val="Arial Narrow"/>
        <family val="2"/>
      </rPr>
      <t>contratos_saf (\\172.23.90.33) (T:)</t>
    </r>
    <r>
      <rPr>
        <sz val="11"/>
        <rFont val="Arial Narrow"/>
        <family val="2"/>
      </rPr>
      <t xml:space="preserve">
</t>
    </r>
    <r>
      <rPr>
        <sz val="11"/>
        <color theme="1"/>
        <rFont val="Arial Narrow"/>
        <family val="2"/>
      </rPr>
      <t xml:space="preserve">Es importante precisar que, de acuerdo a los procedimientos establecidos en la ANT para la seguridad en la información se habilitó el acceso al usuario diana.suarez de la Oficina de Control Interno, quien podrá entrar como usuario de consulta a verificar la información respectiva. </t>
    </r>
  </si>
  <si>
    <t xml:space="preserve">Se presentan al Comité de Contratación de la ANT los conceptos emitidos por los Cooperantes Internacionales (UNODC y FAO) y Ministerio de Agricultura y Desarrollo Rural sobre la conveniencia, legalidad y pertinencia de suscribir y/o renovar convenios de cooperación con inmunidad jurisdiccional, en la sesión llevada a cabo el 26 de marzo de 2021. Se adjunta como evidencia de cumplimiento el acta del Comité en mención. </t>
  </si>
  <si>
    <t xml:space="preserve">La Coordinación del Grupo de Contratos informa que, en la presente vigencia se han tramitado dos convenios de cooperación internacional con los siguientes cooperantes: 
• OIM - ORGANIZACIÓN INTERNACIONAL PARA LAS MIGRACIONES
• ORGANIZACIÓN DE LAS NACIONES UNIDAS PARA LA ALIMENTACIÓN Y LA AGRICULTURA (FAO)
Se adjunta informe con las acciones realizadas por la ANT en atención a la solicitud de documentos para la soportabilidad del gasto en la firma de los nuevos convenios. 
</t>
  </si>
  <si>
    <t xml:space="preserve">Durante la vigencia 2020, en el marco del contrato No 1272, suscrito entre la Agencia Nacional de Tierras y Carlos Rodolfo Daza, cuyo objeto es.” CONTRATAR EL SERVICIO DE MANTENIMIENTO INTEGRAL PREVENTIVO Y CORRECTIVO INCLUYENDO SUMINISTRO DE MATERIALES, EQUIPOS Y DEMÁS BIENES REQUERIDOS PARA EL SERVICIO CON EL FIN DE GARANTIZAR EL ADECUADO FUNCIONAMIENTO DE LAS SEDES DE LA AGENCIA NACIONAL DE TIERRAS, se implementó una batería sanitaria para personas en condición de movilidad reducida, en el segundo piso. 
Teniendo en cuenta que las instalaciones de la sede central contaban con dos (2 ) baños acondicionados para las personas con movilidad reducida, un baño ubicado en el área de Atención al Ciudadano y el otro ubicado frente a la oficina de radicación primer piso Ala Norte., en virtud de lo anterior actualmente el edificio donde funciona la Agencia Nacional de Tierras cuenta con tres baños en funcionamiento para personas en condición de movilidad reducida. 
Por lo anterior no se tiene proyectado para esta vigencia la construcción de baterías sanitarias para personas en condición de movilidad reducida. 
Adjunto el informe de las intervenciones que se realizarán en la presente vigencia. </t>
  </si>
  <si>
    <t xml:space="preserve">La Subdirección Administrativa y Financiera - Gestión Documental presenta los informes de ejecución del contrato suscrito correspondientes a la vigencia 2021.
</t>
  </si>
  <si>
    <t>A la fecha se han realizado todos lo reportes de los avances del proyecto de inversión FORTALECIMIENTO GESTIÓN INTEGRAL DEL FONDO DOCUMENTAL, en el aplicativo SPI dispuesto por el DNP, realizando el seguimiento de la gestión presupuestal y el cumplimiento de las metas estblecidas. Para este reporte se presentan las evidencias de los reportes realizados en los meses de marzo a mayo de 2021.</t>
  </si>
  <si>
    <t xml:space="preserve">La Subdirección Administrativa y Financiera - Gestión Documental presenta los Informes de seguimiento al proceso de organización documental del correspondientesa la Titulación de baldíos entregados por el PAR INCODER. Adicionalmente se adjuntan actas de reunión en donde se evidencia la información expuesta. </t>
  </si>
  <si>
    <t>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t>
  </si>
  <si>
    <t xml:space="preserve">La Subdirección de Talento Humano atendiendo la accion de mejora establecida envía los seguimientos sobre el reintegro de incapacidades presentadas por los funcionarios de la ANT.
Se adjuntan reportes de seguimiento. </t>
  </si>
  <si>
    <t>La Subdirección Administrativa y Financiera adjunta las conciliaciones efectuadas durante los meses de enero a junio de la cuenta 572080 Recaudos</t>
  </si>
  <si>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se adicionaron y desembolsaron recursos por $32.067.000.000 en la vigencia 2019, pese a que no han ejecutado los desembolsos que fueron entregados en años anteriores.
En el caso del convenio No. 715 de 2017 con el consorcio FADAP2012, la ejecución al cierre de la vigencia es cero;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2019, por cuanto se giraron los recursos, sin ejecución física.
Además, los recursos que fueron legalizados no presentan soportes financieros que evidencien la destinación de los recursos públicos, por parte de los cooperantes, por lo cual, se establece una incorreción significativa y no material por valor de $2.595.787.068 en la subcuenta 190801 Recursos entregados en administración, ante la incertidumbre, por la imposibilidad de obtener evidencia.
</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</si>
  <si>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</si>
  <si>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</si>
  <si>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19/01/2021.</t>
    </r>
    <r>
      <rPr>
        <sz val="11"/>
        <color theme="1"/>
        <rFont val="Arial Narrow"/>
        <family val="2"/>
      </rPr>
      <t xml:space="preserve"> En el marco de la evaluación de la eficacia de las acciones de mejora y en atención a las evidencias aportadas, la acción de mejora presentó cumplimiento, toda vez que, se observó el Manual actualizado y socializado.  Es preciso señalar que,  su realización fue posterior a la fecha establecida para ejecución, a saber, 31/12/2020.</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</si>
  <si>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</si>
  <si>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indexed="8"/>
        <rFont val="Arial Narrow"/>
        <family val="2"/>
      </rPr>
      <t xml:space="preserve">Hallazgo 7. Notas a los Estados Financieros. </t>
    </r>
    <r>
      <rPr>
        <sz val="11"/>
        <color theme="1"/>
        <rFont val="Arial Narrow"/>
        <family val="2"/>
      </rPr>
      <t xml:space="preserve"> En el desarrollo de la auditoria de la ANT se evaluaron los estados financieros y las Notas que hacen parte Integral de estos, con la información reportada con el oficio 20206000141801 del 14 de febrero de 2020, sin embargo en la mesa de trabajo realizada con la entidad el día 14 de mayo de 2020 y en la comunicación recibida el día 12 de mayo con el radicado 20206000427551, finalizado ya el proceso auditor, se informó sobre la modificación de la información, con lo reportado a la Contaduría General de la Nación el día 14 de febrero de 2020 a las 9:29 p.m., reflejando lo siguiente:
</t>
    </r>
    <r>
      <rPr>
        <b/>
        <sz val="11"/>
        <color indexed="8"/>
        <rFont val="Arial Narrow"/>
        <family val="2"/>
      </rPr>
      <t>Nota 5. Cuentas por Cobrar</t>
    </r>
    <r>
      <rPr>
        <sz val="11"/>
        <color theme="1"/>
        <rFont val="Arial Narrow"/>
        <family val="2"/>
      </rPr>
      <t xml:space="preserve">
Se refiere a las Contribuciones tasas e ingresos no tributarios y corresponde a los intereses de arrendamiento de Islas del Rosario y San Bernardo, presentada por valor de $1.706.725.958. En esta nota no se indica la fecha inicial de la deuda por concepto de los intereses en ella descritos.
Otras cuentas por cobrar - Pago por cuenta de terceros:
Con saldo a 31 de diciembre de 2019 de $98.575.125, en esta nota no incluye la edad de la cartera.
</t>
    </r>
    <r>
      <rPr>
        <b/>
        <sz val="11"/>
        <color indexed="8"/>
        <rFont val="Arial Narrow"/>
        <family val="2"/>
      </rPr>
      <t>Nota 7. Propiedades, Planta y Equipo</t>
    </r>
    <r>
      <rPr>
        <sz val="11"/>
        <color theme="1"/>
        <rFont val="Arial Narrow"/>
        <family val="2"/>
      </rPr>
      <t xml:space="preserve">
Adicional, a la información correspondiente a la propiedad, se incluye en esta nota el detalle de los saldos que conforman el Grupo Otros Activos.
</t>
    </r>
    <r>
      <rPr>
        <b/>
        <sz val="11"/>
        <color indexed="8"/>
        <rFont val="Arial Narrow"/>
        <family val="2"/>
      </rPr>
      <t>Nota 9. Cuentas por pagar</t>
    </r>
    <r>
      <rPr>
        <sz val="11"/>
        <color theme="1"/>
        <rFont val="Arial Narrow"/>
        <family val="2"/>
      </rPr>
      <t xml:space="preserve">
Del saldo de la subcuenta 243006 Subsidios asignados por $39.772.869.252, en esta nota, se presenta lo adjudicado en el año con recursos del presupuesto de la vigencia y de las donaciones de la Unión Europea, pero no se da una explicación de la composición del saldo de la subcuenta de subsidios de Reforma Agraria - SIRA, que datan de las vigencias 2016, 2017 y 2018.
Lo antes citado, evidencia debilidades de control y seguimiento en la elaboración de las notas, por lo que no cumplen a cabalidad el propósito de ser explicativas.
En la evaluación de cumplimiento del plan de mejoramiento se observa que se mejoró la revelación de las notas, sin embargo, se observan los aspectos señalados en el presente hallazgo, para el proceso de mejora.</t>
    </r>
  </si>
  <si>
    <r>
      <rPr>
        <b/>
        <sz val="11"/>
        <color theme="1"/>
        <rFont val="Arial Narrow"/>
        <family val="2"/>
      </rPr>
      <t>19/01/2021.</t>
    </r>
    <r>
      <rPr>
        <sz val="11"/>
        <color theme="1"/>
        <rFont val="Arial Narrow"/>
        <family val="2"/>
      </rPr>
      <t xml:space="preserve"> En el marco de la evaluación de la eficacia de las acciones de mejora, se observó el documento mediante el cual se  Informa a las dependencias los lineamientos y cronogramas q se establezcan para el reporte de la información de los Estados Financieros.  Es preciso señalar q,  su realización fue posterior a la fecha establecida para ejecución, a saber, 31/12/2020.</t>
    </r>
  </si>
  <si>
    <r>
      <rPr>
        <b/>
        <sz val="11"/>
        <color indexed="8"/>
        <rFont val="Arial Narrow"/>
        <family val="2"/>
      </rPr>
      <t>Hallazgo 9. Reservas presupuestales 2019 - ejecución contractual.</t>
    </r>
    <r>
      <rPr>
        <sz val="11"/>
        <color theme="1"/>
        <rFont val="Arial Narrow"/>
        <family val="2"/>
      </rPr>
      <t xml:space="preserve"> En la revisión realizada a la constitución de las reservas presupuestales, para la vigencia 2019, se observa que la Agencia Nacional de Tierras, constituyó las siguientes partidas como reservas de apropiación, incumpliendo los requisitos establecidos por la normatividad vigente, por cuanto las partidas no se enmarcan dentro del criterio de “caso fortuito y/o fuerza mayor”
Todo lo anterior, denota inoportunidad, incumplimiento de las funciones y falta de gestión de los supervisores, de los contratistas y la administración. Lo que ocasiona sobrestimación de las reservas en los rubros presupuestales detallados en la tabla, por valor de $589.853.467.
Así mismo, las partidas correspondientes de las reservas presupuestales identificadas, no se refrendan por cuanto incumplen los requisitos para su constitución.</t>
    </r>
  </si>
  <si>
    <r>
      <rPr>
        <b/>
        <sz val="11"/>
        <color theme="1"/>
        <rFont val="Arial Narrow"/>
        <family val="2"/>
      </rPr>
      <t>29/01/2021.</t>
    </r>
    <r>
      <rPr>
        <sz val="11"/>
        <color theme="1"/>
        <rFont val="Arial Narrow"/>
        <family val="2"/>
      </rPr>
      <t xml:space="preserve">  La acción presentó cumplimiento en atención a los avances y evidencias suministradas.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</si>
  <si>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suministradas, toda vez que, se observó la actualización y socialización de 2 documentos relacionados con las Reservas Presupuestales.  Es preciso señalar que,  su realización fue posterior a la fecha establecida para ejecución, a saber, 30/11/2020.</t>
    </r>
  </si>
  <si>
    <r>
      <rPr>
        <b/>
        <sz val="11"/>
        <color theme="1"/>
        <rFont val="Arial Narrow"/>
        <family val="2"/>
      </rPr>
      <t xml:space="preserve">19/01/2021. </t>
    </r>
    <r>
      <rPr>
        <sz val="11"/>
        <color theme="1"/>
        <rFont val="Arial Narrow"/>
        <family val="2"/>
      </rPr>
      <t xml:space="preserve"> En el marco de la evaluación de la eficacia de las acciones de mejora y en atención a las evidencias suministradas, la acción  presentó cumplimiento, toda vez que, se observó la actualización y socialización del Formato de Solicitud de Reservas Presupuestales.  Es preciso señalar que,  su realización fue posterior a la fecha establecida para ejecución, a saber, 30/11/2020.</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</si>
  <si>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30/11/2020.</t>
    </r>
  </si>
  <si>
    <r>
      <rPr>
        <b/>
        <sz val="11"/>
        <color indexed="8"/>
        <rFont val="Arial Narrow"/>
        <family val="2"/>
      </rPr>
      <t xml:space="preserve">Hallazgo 10. Constitución de reservas presupuestales 2019 Compra de predio. </t>
    </r>
    <r>
      <rPr>
        <sz val="11"/>
        <color theme="1"/>
        <rFont val="Arial Narrow"/>
        <family val="2"/>
      </rPr>
      <t xml:space="preserve"> La Dirección de Acceso a Tierras DAT de la ANT, adquirió el predio rural Bellavista por $313.096.509, ubicado en el Municipio de El Tambo – Cauca, identificado con folio de Matricula Inmobiliaria No. 120-20586, escritura Pública del 12 de agosto de 2019, de la notaría segunda del círculo de Popayán, y registró en instrumentos públicos documentos en los que figura la Agencia Nacional de Tierras como titular del predio en mención, y existe acta de recibo y entrega material del bien firmada por el propietario y la ANT, con fecha de ingreso al Fondo Nacional Agrario el 3 de diciembre de 2019.
No obstante, la ANT, aunque contaba con la totalidad de los soportes y fueron recibidos en forma oportuna, tomó la decisión de constituir la partida como reserva presupuestal y no como cuenta por pagar, bajo la justificación que el propietario del inmueble falleció en noviembre de 2019.
Además, se observa en los documentos que la venta fue perfeccionada por el propietario (q.e.p.d.), y la entrega material del predio a la ANT fue realizada por los hijos del fallecido, por lo cual, no corresponde al ente público limitar la entrega de los recursos que podrán ser objeto del respectivo proceso de sucesión.
Lo anterior por decisión inadecuada de la administración de la entidad; lo que conllevó a que se constituyera la reserva presupuestal, sin hacer uso de los medios de depósito existentes.</t>
    </r>
  </si>
  <si>
    <r>
      <rPr>
        <b/>
        <sz val="11"/>
        <color theme="1"/>
        <rFont val="Arial Narrow"/>
        <family val="2"/>
      </rPr>
      <t>19/01/2021.</t>
    </r>
    <r>
      <rPr>
        <sz val="11"/>
        <color theme="1"/>
        <rFont val="Arial Narrow"/>
        <family val="2"/>
      </rPr>
      <t xml:space="preserve"> En el marco de la evaluación de la eficacia de las acciones de mejora, presentó cumplimiento, toda vez que, se evidenció la identificación del riesgo.   Es preciso señalar que,  su realización fue posterior a la fecha establecida para ejecución, a saber,  31/08/2020.</t>
    </r>
  </si>
  <si>
    <r>
      <rPr>
        <b/>
        <sz val="11"/>
        <color indexed="8"/>
        <rFont val="Arial Narrow"/>
        <family val="2"/>
      </rPr>
      <t>Hallazgo 12. Publicación en SECOP Acuerdo de Financiación 943 de 2019 entre ANT y PNUD.</t>
    </r>
    <r>
      <rPr>
        <sz val="11"/>
        <color theme="1"/>
        <rFont val="Arial Narrow"/>
        <family val="2"/>
      </rPr>
      <t xml:space="preserve"> La Agencia Nacional de Tierras suscribió el 28 de junio de 2019 el Acuerdo de Financiación - Convenio de Cooperación Internacional No. 943 con el PNUD, proceso contractual que no fue publicado en el SECOP, tal como lo ordena la normatividad precedente.
Lo anterior, originado en la inobservancia de la Agencia Nacional de Tierras, con respecto a sus obligaciones en la publicidad de la documentación contractual, que vulnera el derecho de los ciudadanos a conocer las actuaciones de la administración pública y la imposibilidad de verificar la ejecución de los recursos.</t>
    </r>
  </si>
  <si>
    <r>
      <rPr>
        <b/>
        <sz val="11"/>
        <color indexed="8"/>
        <rFont val="Arial Narrow"/>
        <family val="2"/>
      </rPr>
      <t>Hallazgo 13. Justificación contratación Acuerdo de Financiación 943 de 2019 entre ANT y PNUD.</t>
    </r>
    <r>
      <rPr>
        <sz val="11"/>
        <color theme="1"/>
        <rFont val="Arial Narrow"/>
        <family val="2"/>
      </rPr>
      <t xml:space="preserve"> En la etapa de planeación de la suscripción de este Acuerdo, con el Programa de las Naciones Unidas para el Desarrollo (PNUD), la Agencia Nacional de Tierras justifica esta contratación, bajo la premisa que será un Convenio de Cooperación Internacional; sin embargo, finalmente se firma como un Acuerdo de Financiación, relaciones jurídicas que son diferentes; por cuanto, en el Convenio de Cooperación Internacional, el cooperante realiza un aporte; a contrario sensu, el Acuerdo de Financiamiento, se suscribe con el fin de que la ANT financie un proyecto del PNUD en una cantidad determinada de recursos.
En resumen, aunque se desarrollan estudios previos determinando una modalidad contractual, al final se suscribe en condiciones diferentes, en cuanto a la relación, las obligaciones y el manejo de los recursos.
Lo anterior, debido a la decisión de cambiar la modalidad de contratación, lo que hace evidente que la justificación de la necesidad a contratar no se ajusta a las funciones de la entidad; y trae como consecuencia, que la nación colombiana entregue recursos para financiar el Programa de las Naciones Unidas para el Desarrollo (PNUD).</t>
    </r>
  </si>
  <si>
    <r>
      <rPr>
        <b/>
        <sz val="11"/>
        <color indexed="8"/>
        <rFont val="Arial Narrow"/>
        <family val="2"/>
      </rPr>
      <t>Hallazgo 14. Publicación en SECOP Convenio de Asociación 1006 de 2019.</t>
    </r>
    <r>
      <rPr>
        <sz val="11"/>
        <color theme="1"/>
        <rFont val="Arial Narrow"/>
        <family val="2"/>
      </rPr>
      <t xml:space="preserve"> La Agencia Nacional de Tierras suscribió el Convenio de Asociación 1006 de 2019 con ACDI/VOCA el 15 de julio de 2019. En la cláusula sexta se estableció el plazo de ejecución del convenio hasta el 31 de diciembre de 2019.
La Contraloría evidenció en el SECOP que existe Otro Si No. 1 al Convenio de Asociación No. 1006 de 2019 con fecha de suscripción 27 de diciembre de 2019; sin embargo, el mencionado documento solo se ingresó al sistema hasta el 31 de marzo de 2020.
Lo anterior, se presenta por falta de oportunidad de la Agencia Nacional de Tierras en el cargue de los documentos al SECOP, lo que conlleva falta de oportunidad en la publicidad de la actividad contractual de la ANT, que impide que la ciudadanía pueda verificar y hacer seguimiento en tiempo real a las actividades de la administración.</t>
    </r>
  </si>
  <si>
    <r>
      <rPr>
        <b/>
        <sz val="11"/>
        <color indexed="8"/>
        <rFont val="Arial Narrow"/>
        <family val="2"/>
      </rPr>
      <t xml:space="preserve">Hallazgo 15. Radicación cuentas de cobro en contratos de prestación de servicios.  </t>
    </r>
    <r>
      <rPr>
        <sz val="11"/>
        <color theme="1"/>
        <rFont val="Arial Narrow"/>
        <family val="2"/>
      </rPr>
      <t>Los contratistas de prestación de servicios de la Agencia Nacional de Tierras – ANT referidos en la tabla presentada más adelante, no observaron lo establecido en la cláusula tercera de sus respectivos contratos, al no reportar mes a mes los informes para pago, que deben contener las actividades que realizaron y que permitan establecer el cumplimiento del objeto contractual y de las demás obligaciones. Igual situación ocurre con la firma Litigar, que no presentó los informes mensuales. Según verificación realizada en el aplicativo PAABS, a marzo 20 de 2020, no se evidenciaron radicación de los informes.
Lo anterior, originado por la omisión de los contratistas en el cumplimiento de las obligaciones del clausulado contractual, por cuanto no se han presentado los informes de actividades, lo que genera dudas sobre el cumplimiento del objeto contractual, y la determinación de la entidad de pagar a futuro por situaciones no verificadas.
A lo esto, se suma que en algunos casos los supervisores no adelantan con oportunidad los requerimientos a los contratistas, observando que algunos se hicieron al cierre de la vigencia.
Todo lo anterior, trae como consecuencia incertidumbre en el cumplimiento de las obligaciones contractuales.</t>
    </r>
  </si>
  <si>
    <r>
      <rPr>
        <b/>
        <sz val="11"/>
        <color indexed="8"/>
        <rFont val="Arial Narrow"/>
        <family val="2"/>
      </rPr>
      <t>Hallazgo 16. Convenio Interadministrativo No. 937 de 2019.</t>
    </r>
    <r>
      <rPr>
        <sz val="11"/>
        <color theme="1"/>
        <rFont val="Arial Narrow"/>
        <family val="2"/>
      </rPr>
      <t xml:space="preserve"> La ANT suscribió, el 26 de junio de 2019, el Convenio interadministrativo No. 937, en cuya cláusula sexta, numeral cuarto, permite el pago de la totalidad del convenio, con el 90% de las actividades contempladas para su ejecución, situación contraria al cumplimiento mismo del objeto contractual.
Adicionalmente, la ANT a 31 de diciembre de 2019 del Convenio 937 de 2019 por valor total de $7.395.932.000 había pagado la totalidad del compromiso, por valor de$ 6.500.000.000 al contratista SUEJE, cuando la ejecución financiera del mismo, se encontraba en un 66% ($4.281.313.197), tal y como se reportó en las notas a los estados financieros y se verificó en los soportes del convenio.
La situación descrita, se origina en la redacción de la cláusula del convenio que es lesiva para la nación, que traen como consecuencia permitir que los contratistas no reciban de forma anticipada e irregular el pago total del valor del contrato, sin el efectivo recibo de los bienes y/o servicios; lo que pone en riesgo los recursos públicos, al no contar con ningún respaldo de la entrega de los bienes.
Teniendo en cuenta, que la situación a la fecha de cierre del informe de auditoría se encontraba subsanada, respecto a que se había finalizado la ejecución, respecto de este caso se retira la incidencia establecida previamente, pero se mantiene el hallazgo por cuanto esta práctica que pone en riesgo de los recursos públicos debe considerarse en el plan de mejoramiento para evitar su ocurrencia.</t>
    </r>
  </si>
  <si>
    <r>
      <rPr>
        <b/>
        <sz val="11"/>
        <color theme="1"/>
        <rFont val="Arial Narrow"/>
        <family val="2"/>
      </rPr>
      <t xml:space="preserve">15/01/2021. </t>
    </r>
    <r>
      <rPr>
        <sz val="11"/>
        <color theme="1"/>
        <rFont val="Arial Narrow"/>
        <family val="2"/>
      </rPr>
      <t xml:space="preserve"> La acción de mejora presentó cumplimiento, toda vez que, se observaron 3 documentos actualizados y socializados, inherentes a la  gestión de los procesos contractuales.
La efectividad de la acción de mejora ejecutada, se realizará en concordancia a las actividades aprobadas en el Plan Anual de Auditorías que guarden correlación.</t>
    </r>
  </si>
  <si>
    <r>
      <rPr>
        <b/>
        <sz val="11"/>
        <color indexed="8"/>
        <rFont val="Arial Narrow"/>
        <family val="2"/>
      </rPr>
      <t>Hallazgo 21. Ejecución de contrato de prestación de servicios.</t>
    </r>
    <r>
      <rPr>
        <sz val="11"/>
        <color theme="1"/>
        <rFont val="Arial Narrow"/>
        <family val="2"/>
      </rPr>
      <t xml:space="preserve"> En la auditoría financiera, se procedió a revisar la carpeta contentiva del contrato de prestación de servicios No. 116 de 2017, junto con el reporte del contratista del sistema documental Orfeo (asignaciones, respuestas proyectadas y reasignaciones).
Al respecto se observa que la ejecución inició el 16 de enero de 2017.
En los informes mensuales del contratista para los meses de enero a octubre, se relaciona el número exacto de productos entregados; sin embargo, para los meses de noviembre y diciembre de 2017 las acciones planteadas son genéricas sin que se relacione y se pueda verificar la entrega efectiva de productos, como se detalla a continuación:
Lo indicado en la denuncia se corrobora para el mes de diciembre de 2017, pues al revisar el reporte de las asignaciones del sistema documental de la entidad “Orfeo” se advierte que durante el mes de noviembre existen registros del contratista por asignaciones, reasignaciones y proyección de oficios, que, aunque son en menor proporción a los meses anteriores, existe movimiento en el aplicativo; mientras que no se incorporan registros durante el mes de diciembre.
Por lo tanto, para el mes de diciembre se desvirtúa lo reportado por el contratista en su informe de actividades y lo certificado por la supervisora del contrato.
De conformidad con los estudios previos y el texto del contrato de prestación de servicios, el pago se debía hacer en forma mensual (como efectivamente se hizo), previa entrega del informe de actividades y recibido a satisfacción del supervisor del contrato, por lo que los pagos realizados durante 20 días de diciembre sin entrega de productos generaron un presunto detrimento fiscal por valor de $3.813.333.
Estos hechos, generan incertidumbre sobre las obligaciones pactadas por la entidad estatal en los contratos de prestación de servicios, que evidenciarían el reconocimiento de una obligación económica por parte del Estado sin que se dé la contraprestación pactada como es la entrega del producto con periodicidad mensual.
Las deficiencias en los controles en la gestión contractual evidencia fallos en la labor de supervisión al dar fe del cumplimiento del contrato, sin dejar evidencias físicas de la correcta ejecución del mismo.</t>
    </r>
  </si>
  <si>
    <r>
      <rPr>
        <b/>
        <sz val="11"/>
        <color indexed="8"/>
        <rFont val="Arial Narrow"/>
        <family val="2"/>
      </rPr>
      <t>Hallazgo 22. Cumplimiento de la jornada laboral del servidor público.</t>
    </r>
    <r>
      <rPr>
        <sz val="11"/>
        <color theme="1"/>
        <rFont val="Arial Narrow"/>
        <family val="2"/>
      </rPr>
      <t xml:space="preserve">  En la auditoría financiera, se procedió a revisar la carpeta correspondiente a la historia laboral de la citada funcionaria junto con la certificación de la empresa de seguridad que para la época vigilaba el registro del ingreso a la entidad por parte de funcionarios, contratistas y particulares.
Una persona natural estuvo vinculada laboralmente con la Agencia Nacional de Tierras en el cargo Gestor, código T1, grado 11, perteneciente a la Oficina Jurídica de la entidad, desde el 11 de diciembre de 2017 hasta el 23 de julio de 2018; sin embargo, se advierte en la certificación expedida por la empresa de seguridad TAC Seguridad Limitada, que conformaba la Unión Temporal ANSUP 2018, que durante el mes de julio de 2018 únicamente se registra un ingreso a la entidad: el 24 de julio de 2018, de la 1:56 pm hasta las 5:07 pm.
De lo anterior, se establece que el único día de ingreso a la sede por parte de la funcionaria, fue un día después de su desvinculación formal.
En la certificación aportada por la entidad de fecha 3 de agosto de 2018 emitida por la Jefe de la Oficina Jurídica, jefe directa de la funcionaria en cuestión, se indica: “por medio de la presente certifico que los funcionarios de esta dependencia cumplieron con la jornada laboral, el horario de trabajo y desempeñaron las funciones asignadas durante el mes de julio de la presente anualidad”; y no se reporta novedad que evidencie que la funcionaria no asistió a laborar durante el mes de julio de 2018.
La terminación del contrato laboral fue la de aceptación de la renuncia, realizada mediante Resolución No. 3750 del 23 de Julio de 2018, sin que se advierta que la entidad haya realizado algún tipo de actuación frente a la inasistencia de la funcionaria durante los 22 días del mes de julio de 2018; por el contrario, se aprecia que mediante memorando No. 20181030122933 del 6 de agosto de 2018 la Jefe de la Oficina Jurídica en su calidad de jefe inmediato de la funcionaria, remite al Subdirector de Talento Humano la evaluación de la gestión, seguimiento al plan de trabajo, certificando que hubo cumplimiento entre el 01 de mayo al 22 de julio de 2018.
Por lo anterior, mediante Resolución No. 4395 del 10 de agosto de 2018 se reconoció, liquidó y ordenó el pago de los dineros correspondientes a las prestaciones sociales por retiro de la entidad hasta el 22 de julio de 2018.
La inasistencia durante los 22 días del mes de julio de 2018, de conformidad con la Resolución No.3750 de 2018 generó un pago por los siguientes valores: $4.519.472.
Lo anterior, debido a la desatención de los deberes establecidos en la ley e inobservancia de la oportunidad en la gestión administrativa, lo que generó un presunto daño al patrimonio en cuantía de $4.519.473.
Estos hechos, generan incertidumbre sobre la veracidad de la certificación de las labores realizadas por los funcionarios que conforman la planta global de la Agencia, desconociéndose los principios rectores de la función administrativa de obligatorio cumplimiento para los servidores públicos.</t>
    </r>
  </si>
  <si>
    <r>
      <rPr>
        <b/>
        <sz val="11"/>
        <color theme="1"/>
        <rFont val="Arial Narrow"/>
        <family val="2"/>
      </rPr>
      <t xml:space="preserve">19/01/2021. </t>
    </r>
    <r>
      <rPr>
        <sz val="11"/>
        <color theme="1"/>
        <rFont val="Arial Narrow"/>
        <family val="2"/>
      </rPr>
      <t>En el marco de la evaluación de la eficacia de las acciones de mejora, la acción de mejora presentó cumplimiento, toda vez q, se observó la actualización, publicación y socialización  del Procedimiento  GTHU-P-004- CONTROL DE CUMPLIMIENTO DE LA JORNADA LABORAL Y HORARIO DE TRABAJO y  la Resolución  No. 7855 de 2019 al interior de la Agencia.</t>
    </r>
  </si>
  <si>
    <r>
      <rPr>
        <b/>
        <sz val="11"/>
        <color indexed="8"/>
        <rFont val="Arial Narrow"/>
        <family val="2"/>
      </rPr>
      <t xml:space="preserve">Hallazgo 23. Acceso y accesibilidad a personas con discapacidad.  </t>
    </r>
    <r>
      <rPr>
        <sz val="11"/>
        <color theme="1"/>
        <rFont val="Arial Narrow"/>
        <family val="2"/>
      </rPr>
      <t>Se observa que en la vigencia 2019, la ANT no implementó, las medidas apropiadas para eliminar los obstáculos al acceso de todas las personas con discapacidad (empleados y usuarios), incluyendo las tecnologías de información y comunicación, lo cual se soporta en los siguientes aspectos:
Se observa que no hay baños suficientes acondicionados para las personas con algún tipo de discapacidad, por cuanto no sólo es la motora, sino existen limitaciones visual y auditiva, por ejemplo. 
Al consultar la página de la entidad, no se observan ayudas técnicas para superar posibles barreras a usuarios con alguna discapacidad sensorial. 
Se evidenció, que no se ha solucionado en la entidad, la situación de los ascensores, los cuales, se encuentran sin funcionamiento, generando alto riesgo para las personas en general y en especial para aquellas que presentan algún tipo de discapacidad. 
Lo anterior, debido a la falta de acciones concretas para el acceso a la población y la de coordinación con la entidad con la cual se comparten las instalaciones, que generan riesgo tanto a empleados como a usuarios, afectando así el ejercicio efectivo de los derechos de usuarios y vinculados empleados.</t>
    </r>
  </si>
  <si>
    <r>
      <rPr>
        <b/>
        <sz val="11"/>
        <color theme="1"/>
        <rFont val="Arial Narrow"/>
        <family val="2"/>
      </rPr>
      <t xml:space="preserve">19/01/2021. </t>
    </r>
    <r>
      <rPr>
        <sz val="11"/>
        <color theme="1"/>
        <rFont val="Arial Narrow"/>
        <family val="2"/>
      </rPr>
      <t>En el marco de la evaluación de la eficacia de las acciones de mejora y en atención a las evidencias aportadas, la acción de mejora presentó cumplimiento, toda vez que, se observó la contratación del servicio de mantenimiento preventivo y correctivo de los ascensores y realizar el seguimiento en su ejecución para el prestar el servicio.</t>
    </r>
  </si>
  <si>
    <r>
      <rPr>
        <b/>
        <sz val="11"/>
        <color theme="1"/>
        <rFont val="Arial Narrow"/>
        <family val="2"/>
      </rPr>
      <t xml:space="preserve">31/03/2021 </t>
    </r>
    <r>
      <rPr>
        <sz val="11"/>
        <color theme="1"/>
        <rFont val="Arial Narrow"/>
        <family val="2"/>
      </rPr>
      <t xml:space="preserve">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nversión debe ser aprobada por el Ministerio de Agricultura y el DNP de acuerdo al proceso establecido.
 </t>
    </r>
  </si>
  <si>
    <r>
      <t xml:space="preserve">Hallazgo 13. Convenio de Cooperación Internacional No. 784 de 2018 - Oficina de las Naciones Unidas contra la Droga y el Delito – UNODC (A13) (D5) </t>
    </r>
    <r>
      <rPr>
        <sz val="11"/>
        <rFont val="Arial Narrow"/>
        <family val="2"/>
      </rPr>
      <t xml:space="preserve">Revisada la ejecución del convenio, se detectaron las siguientes falencias:
</t>
    </r>
    <r>
      <rPr>
        <b/>
        <sz val="11"/>
        <rFont val="Arial Narrow"/>
        <family val="2"/>
      </rPr>
      <t xml:space="preserve">1. </t>
    </r>
    <r>
      <rPr>
        <sz val="11"/>
        <rFont val="Arial Narrow"/>
        <family val="2"/>
      </rPr>
      <t xml:space="preserve">No se evidenciaron Informes de Supervisión que evaluara ejecución detallada de los recursos financieros aportados por el contratista y la ANT.
</t>
    </r>
    <r>
      <rPr>
        <b/>
        <sz val="11"/>
        <rFont val="Arial Narrow"/>
        <family val="2"/>
      </rPr>
      <t>2.</t>
    </r>
    <r>
      <rPr>
        <sz val="11"/>
        <rFont val="Arial Narrow"/>
        <family val="2"/>
      </rPr>
      <t xml:space="preserve"> La Entidad (supervisión del convenio y el Comité Técnico Operativo) desconoce la ejecución detallada del manejo de los recursos trasferidos por la ANT al Organismo de Cooperación Internacional; es decir, desconoce el manejo financiero de los recursos (extractos bancarios y demás soportes contables de su gestión).
(...) 
</t>
    </r>
    <r>
      <rPr>
        <b/>
        <sz val="11"/>
        <rFont val="Arial Narrow"/>
        <family val="2"/>
      </rPr>
      <t>a.</t>
    </r>
    <r>
      <rPr>
        <sz val="11"/>
        <rFont val="Arial Narrow"/>
        <family val="2"/>
      </rPr>
      <t xml:space="preserve"> Que la UNODC al realizar aportes inferiores al 50%, su gestión fiscal se someterá a los procedimientos establecidos en la Ley 80 de 1993, de conformidad con lo establecido en el artículo 20 de la Ley 1150 de 2007, por lo cual la ejecución de los recursos que se hace en Colombia se someten a la ley colombiana.
</t>
    </r>
    <r>
      <rPr>
        <b/>
        <sz val="11"/>
        <rFont val="Arial Narrow"/>
        <family val="2"/>
      </rPr>
      <t>b.</t>
    </r>
    <r>
      <rPr>
        <sz val="11"/>
        <rFont val="Arial Narrow"/>
        <family val="2"/>
      </rPr>
      <t xml:space="preserve"> De lo anterior se puede inferir que la gestión fiscal que realiza la UNODC se realizará de conformidad con lo establecido en el artículo 3 de la Ley 610 de 2000 y, por tanto, para realizar la evaluación de la gestión fiscal la CGR debe realizarlo de conformidad con sus principios y reglas que permitan determinar si ésta gestión se realizó en forma eficiente, eficaz y económica; para lo cual es fundamental contar con los soportes requeridos, entre otros, informe detallado de la gestión financiera, extractos bancarios, donde se determine con claridad el buen uso de los recursos del Estado puestos a disposición del cooperante; además que se debe cumplir con los principios de moralidad, transparencia y publicidad. 
</t>
    </r>
    <r>
      <rPr>
        <b/>
        <sz val="11"/>
        <rFont val="Arial Narrow"/>
        <family val="2"/>
      </rPr>
      <t xml:space="preserve">c. </t>
    </r>
    <r>
      <rPr>
        <sz val="11"/>
        <rFont val="Arial Narrow"/>
        <family val="2"/>
      </rPr>
      <t xml:space="preserve">La negativa de entregar la información solicitada vulnera el principio de transparencia, respecto de los recursos públicos, y se constituye en un entorpecimiento a la labor que debe realizar la CGR en cumplimiento de su misión institucional, establecido en la Constitución Política y la ley.
Lo anterior, es consecuencia de no haber definido en los instrumentos contractuales acuerdos de prevalencia de la ley nacional, así como a la forma de pago convenida,  la cual no garantiza la protección de los dineros públicos que se entregan en administración a estas organizaciones; lo que ocasiona un riesgo incierto en la ejecución de políticas y presupuesto público, además de limitar el seguimiento y la vigilancia de los referidos recursos. 
</t>
    </r>
  </si>
  <si>
    <t>Acción de mejora ejecutada con corte al IV Trimestre del 2020.</t>
  </si>
  <si>
    <r>
      <rPr>
        <b/>
        <sz val="11"/>
        <color theme="1"/>
        <rFont val="Arial Narrow"/>
        <family val="2"/>
      </rPr>
      <t>07/07/2021</t>
    </r>
    <r>
      <rPr>
        <sz val="11"/>
        <color theme="1"/>
        <rFont val="Arial Narrow"/>
        <family val="2"/>
      </rPr>
      <t>.  La acción de mejora presentó avances de gestión documentados, toda vez que, se evidenciaron 2 de los 3 Reportes de seguimiento sobre el reintegro de incapacidades presentadas por los funcionarios de la ANT.</t>
    </r>
  </si>
  <si>
    <r>
      <rPr>
        <b/>
        <sz val="11"/>
        <color theme="1"/>
        <rFont val="Arial Narrow"/>
        <family val="2"/>
      </rPr>
      <t>07/07/2021</t>
    </r>
    <r>
      <rPr>
        <sz val="11"/>
        <color theme="1"/>
        <rFont val="Arial Narrow"/>
        <family val="2"/>
      </rPr>
      <t>.  La acción de mejora presentó avances de gestión documentados, toda vez que, se evidenciaron conciliaciones de la cuenta 572080 para el periodo comprendido de enero a mayo del 2021.  Sin embargo, estas presentan diferencias con la Unidad de Tesoro Nacional.</t>
    </r>
  </si>
  <si>
    <t>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Se realizó publicación del proyecto de pliego de condicones para la contratación de organización, digitalización e indización de 800 metros lineales de archivo, los cuales corresponden a la meta planteada para ejecutar en 2021, en este momento se estan resolviendo observaciones presentadas por los proponentes.</t>
  </si>
  <si>
    <r>
      <rPr>
        <b/>
        <sz val="11"/>
        <color theme="1"/>
        <rFont val="Arial Narrow"/>
        <family val="2"/>
      </rPr>
      <t xml:space="preserve">08/07/2021. </t>
    </r>
    <r>
      <rPr>
        <sz val="11"/>
        <color theme="1"/>
        <rFont val="Arial Narrow"/>
        <family val="2"/>
      </rPr>
      <t>La actividad se encuentra en términos de ejecución, se allegaron avances de gestión documentados.</t>
    </r>
  </si>
  <si>
    <r>
      <rPr>
        <b/>
        <sz val="11"/>
        <color theme="1"/>
        <rFont val="Arial Narrow"/>
        <family val="2"/>
      </rPr>
      <t xml:space="preserve">08/07/2021.  </t>
    </r>
    <r>
      <rPr>
        <sz val="11"/>
        <color theme="1"/>
        <rFont val="Arial Narrow"/>
        <family val="2"/>
      </rPr>
      <t xml:space="preserve">La acción de mejora se encuentra en términos, su ejecución esta condicionada al cumplimiento de la acción AME-467, la cual presentó avances de gestión documentados.  </t>
    </r>
  </si>
  <si>
    <r>
      <rPr>
        <b/>
        <sz val="11"/>
        <color theme="1"/>
        <rFont val="Arial Narrow"/>
        <family val="2"/>
      </rPr>
      <t xml:space="preserve">08/07/2021. </t>
    </r>
    <r>
      <rPr>
        <sz val="11"/>
        <color theme="1"/>
        <rFont val="Arial Narrow"/>
        <family val="2"/>
      </rPr>
      <t xml:space="preserve"> La acción de mejora se encuentra en términos para su ejecución, reportó avances de gestión documentados, toda vez que, se observó 1 de las 3 reuniones programadas.  </t>
    </r>
  </si>
  <si>
    <r>
      <rPr>
        <b/>
        <sz val="11"/>
        <color theme="1"/>
        <rFont val="Arial Narrow"/>
        <family val="2"/>
      </rPr>
      <t xml:space="preserve">08/07/2021. </t>
    </r>
    <r>
      <rPr>
        <sz val="11"/>
        <color theme="1"/>
        <rFont val="Arial Narrow"/>
        <family val="2"/>
      </rPr>
      <t>La acción de mejora se encuentra en términos para su ejecución, siendo el mes de agosto la fecha limite establecida par su ejecución, para lo cual, se solicita se allegue los soportes correspondientes de acuerdo a la acción de mejora planificada.</t>
    </r>
  </si>
  <si>
    <r>
      <rPr>
        <b/>
        <sz val="11"/>
        <color rgb="FF000000"/>
        <rFont val="Arial Narrow"/>
        <family val="2"/>
      </rPr>
      <t xml:space="preserve">14/07/2020. </t>
    </r>
    <r>
      <rPr>
        <sz val="11"/>
        <color rgb="FF000000"/>
        <rFont val="Arial Narrow"/>
        <family val="2"/>
      </rPr>
      <t>La Dirección de Acceso a Tierras a través de correo electrónico del  02/07/2020 indicó que, "d</t>
    </r>
    <r>
      <rPr>
        <i/>
        <sz val="11"/>
        <color rgb="FF000000"/>
        <rFont val="Arial Narrow"/>
        <family val="2"/>
      </rPr>
      <t>e conformidad a la responsabilidad al hallazgo No. 6. Revocatoria de actos administrativos – subsidios (A6) (D2), específicamente a la actividad  : Estructurar un formato que use la Oficina Jurídica para la presentación e información a la Subdirección de Zonas Focalizadas de nuevas decisiones judiciales que ordenen a la ANT la entrega de subsidios y permita identificar las personas y fechas para un control efectivo de los casos , que desde el año pasado informamos a la oficina de control interno que la responsabilidad no era de la sub. zonas focalizadas, estuvimos indagando en las diferentes soportes y se encontró en el correo del 15 de julio de 2019 el cual adjunto, la formulación del plan de mejoramiento de la DAT el cual se entregó en su momento a la Secretaria General a la profesional Milena Margfoy, quien estaba encargada de la consolidación del plan de mejoramiento de la CGR como ANT, en esta formulación nosotros como Dirección en ningún momento se incluyó esta actividad, lo cual pediría tu apoyo Lila para que te comunicaras con Milena quien sigue trabajando no en Secretaria General  pero si en la Dirección Asuntos Étnicos con el fin de aclarar quien fue el área responsable de formular esta actividad, copio a Sergio Matiz quien en su momento recibió esta formulación</t>
    </r>
    <r>
      <rPr>
        <sz val="11"/>
        <color rgb="FF000000"/>
        <rFont val="Arial Narrow"/>
        <family val="2"/>
      </rPr>
      <t xml:space="preserve">".
En cuanto a lo expresado anteriormente, esta Jefatura reitera lo informado en el pasado seguimiento, en la cual se informó que se consultó su archivo digital, observando la matriz de formulación de fecha del 19/07/2019, el cual registra de la siguiente manera los responsables "Subdirección de Acceso a Tierras en Zonas Focalizadas y la Oficina Jurídica", en este entendido y con el fin de aclarar el responsable de ejecución  de la acción de mejora continua, así como, la dependencia de apoyo a la ejecución, esta Jefatura recomienda se realice una reunión entre las partes involucradas, aclarándose la situación presentada.  Los resultados acordados en dicha reunión, deberán ser comunicados a esta Jefatura, para realizar los ajustes, que hayan a lugar.
En este sentido, es preciso aclarar que, la Oficina de Control Interno no asigna los responsables de ejecución de las acciones, así mismo, esta Jefatura no puede solicitar la modificación de la responsabilidad, ante el Comité Institucional de Coordinación de Control Interno, hasta tanto no se alleguen lo definido por las 2 dependencias, a saber, Dirección de Acceso a Tierras y Oficina Jurídica.
En atención a los avances reportados y a las evidencias suministradas, la acción de mejora continua presentó incumplimiento, toda vez que, no se evidenció el formato establecido como unidad de medida para la acción.
</t>
    </r>
  </si>
  <si>
    <r>
      <rPr>
        <b/>
        <sz val="11"/>
        <color theme="1"/>
        <rFont val="Arial Narrow"/>
        <family val="2"/>
      </rPr>
      <t>11/092020.</t>
    </r>
    <r>
      <rPr>
        <sz val="11"/>
        <color theme="1"/>
        <rFont val="Arial Narrow"/>
        <family val="2"/>
      </rPr>
      <t xml:space="preserve"> De acuerdo con la ampliación de la información allegada por la Dirección de Ordenamiento Social de la Propiedad en la AME-365 se determinó la realización de socialización y listados de asistencias de 2 de los 10 Municipios objeto, a saber, Lebrija y Topaipi.  En este entendido, y dado a la correlación de las acciones AME-365 y AME-366, esta Jefatura procedió a comunicar a la Dirección de Ordenamiento Social de la Propiedad la corrección del estado de acción de mejora, el cual a partir de la fecha será “incumplida”, toda vez que, no se observó el seguimiento a los compromisos de las mesas trabajo realizadas en los municipios donde se está o se va a implementar los POSPR.
</t>
    </r>
    <r>
      <rPr>
        <b/>
        <sz val="11"/>
        <color theme="1"/>
        <rFont val="Arial Narrow"/>
        <family val="2"/>
      </rPr>
      <t>19/10/2020.</t>
    </r>
    <r>
      <rPr>
        <sz val="11"/>
        <color theme="1"/>
        <rFont val="Arial Narrow"/>
        <family val="2"/>
      </rPr>
      <t xml:space="preserve"> La Dirección de Ordenamiento Social de la Propiedad informó, que  se realizarán reuniones de socialización de POSPR con los alcaldes de los municipios que cuentan con planes elaborados pero su implementación no ha iniciado, las fechas previstas son  01, 08 y 15 de octubre. Una vez se lleven a cabo éstas reuniones se adquieran unos compromisos a los cuales se deberán hacer seguimiento.  Sin embargo, el avance reportado no fue soportado.
La acción de mejora presentó incumplimiento, toda vez que, no se observó  el seguimiento a los compromisos de las mesas trabajo realizadas en los 10 municipios donde se está o se va a implementar los POSPR.
La Oficina de Control Interno solicita se allegue los soportes de seguimiento  a los compromisos adquiridos en las siguientes actas:
Acta No. 001 del 21/01/2020 Alcaldía de Topaipí.
Acta No. 001 del 30/09/2019 Alcaldía de Lebrija.</t>
    </r>
  </si>
  <si>
    <r>
      <rPr>
        <b/>
        <sz val="11"/>
        <color indexed="8"/>
        <rFont val="Arial Narrow"/>
        <family val="2"/>
      </rPr>
      <t xml:space="preserve">Hallazgo 1. Legalización recursos entregados en administración.  </t>
    </r>
    <r>
      <rPr>
        <sz val="11"/>
        <color theme="1"/>
        <rFont val="Arial Narrow"/>
        <family val="2"/>
      </rPr>
      <t xml:space="preserve"> En desarrollo de la auditoría financiera, se entregó una relación del estado de los contratos y convenios que se encuentran finalizados, a 31 de diciembre de 2019, que al confrontarlos con las notas a los estados financieros, se pudo establecer que los gastos de legalización de tres convenios no fueron registrados en la contabilidad financiera. 
</t>
    </r>
    <r>
      <rPr>
        <b/>
        <sz val="11"/>
        <color indexed="8"/>
        <rFont val="Arial Narrow"/>
        <family val="2"/>
      </rPr>
      <t>Convenios finalizados a diciembre de 2019, sin legalización de los recursos entregados</t>
    </r>
    <r>
      <rPr>
        <sz val="11"/>
        <color theme="1"/>
        <rFont val="Arial Narrow"/>
        <family val="2"/>
      </rPr>
      <t xml:space="preserve">
Instituto Geográfico Agustín Codazzi - IGAC, Convenio No. 481, Saldo subcuenta 190801 a 31/12/2019 $168.065.041.
Oficina de las Naciones Unidas Contra la Droga y el Delito UNODC,
Convenio No. 507, Saldo subcuenta 190801 a 31/12/2019 $36.242.000.
Organización de las Naciones Unidas para la Alimentación y la Agricultura - FAO, Convenio No. 850, Saldo subcuenta 190801 a 31/12/2019 $1.365.451.700.
Lo anterior originado en que los cooperantes no han realizado las legalizaciones oportunamente y los supervisores no han exigido el cumplimiento de esta obligación; situación que sobrestima la subcuenta 190801 Recursos entregados en administración, por valor $1.569.758.741, subestima los gastos y por ende sobrestima la subcuenta 310506 Capital fiscal.</t>
    </r>
  </si>
  <si>
    <r>
      <rPr>
        <b/>
        <sz val="11"/>
        <color indexed="8"/>
        <rFont val="Arial Narrow"/>
        <family val="2"/>
      </rPr>
      <t xml:space="preserve">Hallazgo 2. Legalización de desembolsos en convenios ANT. </t>
    </r>
    <r>
      <rPr>
        <sz val="11"/>
        <color theme="1"/>
        <rFont val="Arial Narrow"/>
        <family val="2"/>
      </rPr>
      <t xml:space="preserve"> En los convenios interadministrativos, de cooperación internacional y contrato - acuerdo, celebrados por la ANT desde el año 2016, con el objeto de aunar esfuerzos institucionales, de cooperación técnica, administrativa y financiera, se observa que a diciembre 31 de 2019 se registra una baja ejecución de los recursos públicos.
En los convenios de cooperación internacional, se adicionaron y desembolsaron recursos por $32.067.000.000 en la vigencia 2019, pese a que no han ejecutado los desembolsos que fueron entregados en años anteriores.
E</t>
    </r>
    <r>
      <rPr>
        <sz val="11"/>
        <rFont val="Arial Narrow"/>
        <family val="2"/>
      </rPr>
      <t>n el caso del convenio No. 715 de 2017 con el consorcio FADAP2012</t>
    </r>
    <r>
      <rPr>
        <sz val="11"/>
        <color theme="1"/>
        <rFont val="Arial Narrow"/>
        <family val="2"/>
      </rPr>
      <t xml:space="preserve">, la ejecución al cierre de la vigencia es cero; y en los demás casos que se detallan en la tabla siguiente, la legalización acumulada desde 2016, no alcanza el 50%.
Lo observado se presenta por deficiencias de planeación que se reflejan en la estructuración de los estudios previos, en donde se establecen una serie de actividades para ejecutar en vigencias posteriores, pero se gira la totalidad de los recursos a los cooperantes, que implican la transgresión al principio de anualidad, obviando la autorización de vigencias futuras.
De igual forma, se observa deficiencias en la vigilancia y control por parte de la supervisión, por cuanto no se realiza un seguimiento oportuno de las obligaciones del convenio, y de la legalización de los desembolsos por parte de los cooperantes.
Las situaciones descritas llevan al incumplimiento de las metas y objetivos de los proyectos en la vigencia 2019, por cuanto se giraron los recursos, sin ejecución física.
Además, los recursos que fueron legalizados no presentan soportes financieros que evidencien la destinación de los recursos públicos, por parte de los cooperantes, por lo cual, se establece una incorreción significativa y no material por valor de $2.595.787.068 en la subcuenta 190801 Recursos entregados en administración, ante la incertidumbre, por la imposibilidad de obtener evidencia.
</t>
    </r>
  </si>
  <si>
    <r>
      <rPr>
        <b/>
        <sz val="11"/>
        <color indexed="8"/>
        <rFont val="Arial Narrow"/>
        <family val="2"/>
      </rPr>
      <t>Hallazgo 3. Incorporación de predios al Fondo Nacional de Tierras.</t>
    </r>
    <r>
      <rPr>
        <sz val="11"/>
        <color theme="1"/>
        <rFont val="Arial Narrow"/>
        <family val="2"/>
      </rPr>
      <t xml:space="preserve">  En cumplimiento de órdenes judiciales, en el año 2019, la Dirección de Acceso a Tierras realizó 9 revocatorias, producto del estudio de 23 Resoluciones de años anteriores, en las cuales se asignaba predios y subsidios a diferentes beneficiarios por parte del extinto INCODER.
Estas revocatorias se profieren atendiendo sentencias judiciales y son de obligatorio cumplimiento. En este proceso se resuelve revocar las resoluciones mediante las cuales se otorgó un subsidio integral y se adjudicaron predios, para lo cual los beneficiarios dieron su consentimiento expreso de revocatoria del respectivo acto administrativo y para que dichos predios se incorporaran al Patrimonio de la ANT.
En la verificación realizada a la base del Fondo Nacional de Tierras y a los saldos de la subcuenta 151002 Inventarios - Terrenos, se evidenció que los 7 predios inicialmente otorgados por el extinto INCODER, mencionados en las resoluciones de revocatoria, no se ingresaron al 31 de diciembre de 2019 al patrimonio de la Agencia Nacional de Tierras.
Adicionalmente, se observa que dichas resoluciones no presentan el valor del correspondiente predio.
La anterior situación originada por omisión de la Dirección de Acceso a Tierras, la cual no reportó dicha información al área de Contabilidad para su registro, situación que impide establecer la cuantía de la incorrección que afecta la subcuenta 151002 Inventarios – Terrenos (con contrapartida a la subcuenta 310506 Capital fiscal), impactando de forma significativa la razonabilidad de los estados financieros a 31 de diciembre de 2019, ante la imposibilidad de establecer el valor de los predios que debieron incorporarse.</t>
    </r>
  </si>
  <si>
    <r>
      <rPr>
        <b/>
        <sz val="11"/>
        <color indexed="8"/>
        <rFont val="Arial Narrow"/>
        <family val="2"/>
      </rPr>
      <t>Hallazgo 4. Inventarios por compra de predios.</t>
    </r>
    <r>
      <rPr>
        <sz val="11"/>
        <color theme="1"/>
        <rFont val="Arial Narrow"/>
        <family val="2"/>
      </rPr>
      <t xml:space="preserve">  La verificación documental realizada por la CGR permitió conocer la existencia de las escrituras, certificados de libertad y copia del control de calidad del avalúo que dan cuenta de la titularidad a nombre de la Agencia Nacional de Tierras; sin embargo, no se evidenció soporte que permitiese conocer que esta información haya sido remitida al área de Contabilidad para su registro, incumpliendo el procedimiento establecido por la ANT para estos eventos.
La anterior omisión afectó los estados contables con una subestimación en la subcuenta 151002 Inventarios - Terrenos e igualmente afectó en la subcuenta 310506 Capital fiscal por valor de $534.675.096; originado por el incumplimiento de los procedimientos por parte de la Dirección de Asuntos Étnicos.</t>
    </r>
  </si>
  <si>
    <r>
      <rPr>
        <b/>
        <sz val="11"/>
        <color theme="1"/>
        <rFont val="Arial Narrow"/>
        <family val="2"/>
      </rPr>
      <t xml:space="preserve">22/10/2020. </t>
    </r>
    <r>
      <rPr>
        <sz val="11"/>
        <color theme="1"/>
        <rFont val="Arial Narrow"/>
        <family val="2"/>
      </rPr>
      <t>En atención a los avances de gestión y evidencias suministradas, la acción de mejora presentó cumplimiento, toda vez que, se evidenció 4 memorandos de consulta sobre la compra de predios.</t>
    </r>
  </si>
  <si>
    <r>
      <rPr>
        <b/>
        <sz val="11"/>
        <color theme="1"/>
        <rFont val="Arial Narrow"/>
        <family val="2"/>
      </rPr>
      <t>22/10/2020.</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</si>
  <si>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theme="1"/>
        <rFont val="Arial Narrow"/>
        <family val="2"/>
      </rPr>
      <t xml:space="preserve">22/01/2020. </t>
    </r>
    <r>
      <rPr>
        <sz val="11"/>
        <color theme="1"/>
        <rFont val="Arial Narrow"/>
        <family val="2"/>
      </rPr>
      <t>En el marco de la evaluación de la eficacia de las acciones de mejora y, en atención a los avances de gestión y evidencias allegadas, la acción presentó cumplimiento, toda vez que, se observó memorando de reporte de información de compra de predios realizada por la dependencia a la Subdirección Administrativa y Financiera para su registro.</t>
    </r>
  </si>
  <si>
    <r>
      <rPr>
        <b/>
        <sz val="11"/>
        <color indexed="8"/>
        <rFont val="Arial Narrow"/>
        <family val="2"/>
      </rPr>
      <t xml:space="preserve">Hallazgo 5. Avalúo de terrenos. </t>
    </r>
    <r>
      <rPr>
        <sz val="11"/>
        <color theme="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</si>
  <si>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r>
      <rPr>
        <b/>
        <sz val="11"/>
        <color theme="1"/>
        <rFont val="Arial Narrow"/>
        <family val="2"/>
      </rPr>
      <t xml:space="preserve">21/01/2021. </t>
    </r>
    <r>
      <rPr>
        <sz val="11"/>
        <color theme="1"/>
        <rFont val="Arial Narrow"/>
        <family val="2"/>
      </rPr>
      <t>En el marco de la evaluación de la eficacia de las acciones de mejora y  en atención a los avances de gestión reportados y a las evidencias allegadas, la acción de mejora presentó cumplimiento, toda vez que, se observó memorandos de solicitó los certificados catastrales aquellos bienes que presentaban valor cero, con corte a la auditoría.</t>
    </r>
  </si>
  <si>
    <r>
      <rPr>
        <b/>
        <sz val="11"/>
        <color indexed="8"/>
        <rFont val="Arial Narrow"/>
        <family val="2"/>
      </rPr>
      <t xml:space="preserve">Hallazgo 5. Avalúo de terrenos. </t>
    </r>
    <r>
      <rPr>
        <sz val="11"/>
        <color theme="1"/>
        <rFont val="Arial Narrow"/>
        <family val="2"/>
      </rPr>
      <t>Evaluada la conciliación de saldos, realizada por la ANT, para la subcuenta 151002 Inventarios – Terrenos, entre la información registrada por contabilidad y la registrada por el Fondo Nacional de Tierras a diciembre 31 de 2019, se evidenció que fueron incorporados al patrimonio de la ANT, un total de 207 predios, mediante diferentes resoluciones con valor cero (0).
De los predios incorporados, 56 corresponden a terrenos que no habían sido transferidos a la Agencia por el extinto INCODER y que se encontraban en actas anteriormente suscritas; 116 predios producto de un proceso de “clarificación” realizado por la ANT, en la vigencia 2019, y 35 predios transferidos por la Sociedad de Activos Especiales - SAE; sin embargo, esta incorporación no se registró mediante un proceso de avalúo que hubiese permitido generar en la contabilidad valores ciertos para cada predio.
Lo anterior, por ausencia de un procedimiento coordinado por la Dirección de Acceso a Tierras para el trámite de legalización y avalúo de estos predios, lo que impide establecer la cuantía de la incorrección que afecta la subcuenta 151002 Inventarios – Terrenos (con contrapartida a la subcuenta 310506 Capital fiscal), afectando de forma significativa la razonabilidad de los estados financieros a 31 de diciembre de 2019.</t>
    </r>
  </si>
  <si>
    <r>
      <rPr>
        <b/>
        <sz val="11"/>
        <color indexed="8"/>
        <rFont val="Arial Narrow"/>
        <family val="2"/>
      </rPr>
      <t xml:space="preserve">Hallazgo 6. Asignación Subsidio Integral de Reforma Agraria - SIRA.  </t>
    </r>
    <r>
      <rPr>
        <sz val="11"/>
        <color theme="1"/>
        <rFont val="Arial Narrow"/>
        <family val="2"/>
      </rPr>
      <t>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Unidad Agrícola Familiar - UAF Diamante y Maracaibo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</si>
  <si>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indexed="8"/>
        <rFont val="Arial Narrow"/>
        <family val="2"/>
      </rPr>
      <t xml:space="preserve">Hallazgo 6. Asignación Subsidio Integral de Reforma Agraria - SIRA.  </t>
    </r>
    <r>
      <rPr>
        <sz val="11"/>
        <color theme="1"/>
        <rFont val="Arial Narrow"/>
        <family val="2"/>
      </rPr>
      <t xml:space="preserve">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 </t>
    </r>
    <r>
      <rPr>
        <b/>
        <sz val="11"/>
        <color theme="1"/>
        <rFont val="Arial Narrow"/>
        <family val="2"/>
      </rPr>
      <t>Unidad Agrícola Familiar - UAF Diamante y Maracaibo</t>
    </r>
    <r>
      <rPr>
        <sz val="11"/>
        <color theme="1"/>
        <rFont val="Arial Narrow"/>
        <family val="2"/>
      </rPr>
      <t xml:space="preserve"> 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</si>
  <si>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t>Realizar los trámites jurídicos  (acto administrativo de integración) y de valoración requeridos, para la inscripción de los predios a nombre de la Agencia Nacional de Tierras en la Oficina de Instrumentos Públicos correspondiente; una vez inscritas las revocatorias del Subsidio Integral de Tierras en cada uno de los folios de matrícula inmobiliaria</t>
    </r>
    <r>
      <rPr>
        <sz val="11"/>
        <rFont val="Arial Narrow"/>
        <family val="2"/>
      </rPr>
      <t xml:space="preserve">.
</t>
    </r>
  </si>
  <si>
    <r>
      <rPr>
        <b/>
        <sz val="11"/>
        <color indexed="8"/>
        <rFont val="Arial Narrow"/>
        <family val="2"/>
      </rPr>
      <t xml:space="preserve">Hallazgo 6. Asignación Subsidio Integral de Reforma Agraria - SIRA.  </t>
    </r>
    <r>
      <rPr>
        <sz val="11"/>
        <color theme="1"/>
        <rFont val="Arial Narrow"/>
        <family val="2"/>
      </rPr>
      <t>Durante la vigencia 2019, la ANT adjudicó 8 subsidios SIRA - Subsidio Integral de Desarrollo Rural por $828.116.000, en cumplimiento de sentencias judiciales, que son de obligatorio cumplimiento.
En verificación realizada al proceso de adjudicación de estos subsidios, se evidenció que 5 de ellos, por un valor $517.572.500 fueron adjudicados sin antes revocar los anteriores Subsidios Integrales de Desarrollo Rural Agrario - SIDRA, otorgados con anterioridad por el INCODER, mediante resoluciones No. 12145, 12143, 12138, 12156 y 12157 de diciembre 9 de 2013, quedando de esta manera otorgado temporalmente doble subsidio para estos beneficiarios.
El respectivo acto administrativo de revocatoria solo se llevó a cabo en los meses de enero y febrero de 2020, no obstante existir autorización de los beneficiarios, para dar trámite administrativo de revocatoria directa de las resoluciones antes mencionadas.
De otra parte, se pudo evidenciar, a través de las resoluciones de adjudicación del SIDRA mencionadas en el párrafo anterior, que los predios</t>
    </r>
    <r>
      <rPr>
        <b/>
        <sz val="11"/>
        <color theme="1"/>
        <rFont val="Arial Narrow"/>
        <family val="2"/>
      </rPr>
      <t xml:space="preserve"> Unidad Agrícola Familiar - UAF Diamante y Maracaibo </t>
    </r>
    <r>
      <rPr>
        <sz val="11"/>
        <color theme="1"/>
        <rFont val="Arial Narrow"/>
        <family val="2"/>
      </rPr>
      <t>que fueron inicialmente adjudicados y luego revocados, no han ingresado al Fondo Nacional de Tierras administrado por la ANT, al cierre de la vigencia 2019.
La anterior situación evidencia debilidades en el proceso de compra de predios, al no advertir a la dependencia correspondiente de estas novedades; lo que impide establecer la cuantía de la incorrección que afecta la subcuenta 151002 Inventarios – Terrenos (con contrapartida a la subcuenta 310506 Capital fiscal), impactando la razonabilidad de los estados financieros a 31 de diciembre de 2019.</t>
    </r>
  </si>
  <si>
    <r>
      <rPr>
        <b/>
        <sz val="11"/>
        <color indexed="8"/>
        <rFont val="Arial Narrow"/>
        <family val="2"/>
      </rPr>
      <t>Hallazgo 8. Registro de predios Fondo de Tierras para la Reforma Rural Integral.</t>
    </r>
    <r>
      <rPr>
        <sz val="11"/>
        <color theme="1"/>
        <rFont val="Arial Narrow"/>
        <family val="2"/>
      </rPr>
      <t xml:space="preserve"> Los predios relacionados a continuación fueron adquiridos por la ANT durante 2019 con destino a comunidades indígenas, en cumplimiento de órdenes judiciales y acuerdos de las mesas de diálogo, los cuales no fueron ingresados al Fondo de Tierras al cierre de la vigencia; no obstante, existir documentos que definen la titularidad a nombre de la Agencia Nacional de Tierras, como consta en las escrituras y certificados de libertad, evidenciados por la CGR.
Lo anterior, por cuanto el Fondo hace el control de ingreso de predios, con base en el acta de recibo y entrega material del predio, según el procedimiento definido por la Agencia “ACCTI-P-010 del 3 de agosto de 2018 – Compra Directa de Predios Adquisición – Acceso a la propiedad de la Tierra y los Territorios”, evidenciando que dicho procedimiento contraviene lo establecido en el artículo 22 numeral 3 del Decreto Ley 902 de 2017, generando información desactualizada en las estadísticas de predios del Fondo Nacional de Tierras, que constituyen fuente importante para el desarrollo de la institucionalidad de la ANT.</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</si>
  <si>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4 memorandos de consulta sobre la compra de predios.</t>
    </r>
  </si>
  <si>
    <r>
      <rPr>
        <b/>
        <sz val="11"/>
        <color theme="1"/>
        <rFont val="Arial Narrow"/>
        <family val="2"/>
      </rPr>
      <t xml:space="preserve">22/10/2020. </t>
    </r>
    <r>
      <rPr>
        <sz val="11"/>
        <color theme="1"/>
        <rFont val="Arial Narrow"/>
        <family val="2"/>
      </rPr>
      <t xml:space="preserve"> En atención a los avances de gestión y evidencias suministradas, la acción de mejora presentó cumplimiento, toda vez que, se evidenció la mesa técnica adelantada para analizar la respuesta a las consultas elevadas y tomar las decisiones pertinentes relacionadas con la actualización del  procedimiento ACCTI-P-010.</t>
    </r>
  </si>
  <si>
    <r>
      <rPr>
        <b/>
        <sz val="11"/>
        <color indexed="8"/>
        <rFont val="Arial Narrow"/>
        <family val="2"/>
      </rPr>
      <t xml:space="preserve">Hallazgo 11. Principio de especialización presupuestal. </t>
    </r>
    <r>
      <rPr>
        <sz val="11"/>
        <color theme="1"/>
        <rFont val="Arial Narrow"/>
        <family val="2"/>
      </rPr>
      <t>Durante la vigencia 2019, la Agencia Nacional de Tierras, como ejecución presupuestal de la Planta Temporal pagó $13.453.905.680, para compromisos de nómina, cesantías, liquidaciones, pagos de seguridad social y demás prestaciones sociales asociadas a la planta temporal de la ANT.
Dichos recursos, fueron pagados con presupuesto de los proyectos, destinados a la Inversión Social, dirigidos a la atención de la población campesina y grupos étnicos.
Lo anterior, es generado por la inobservancia del principio de especialidad presupuestal y de los objetivos propios del proyecto por parte de la administración de la ANT como de los funcionarios del Departamento Nacional de Planeación que los indujeron a error.
Lo que ocasiona una disminución en los recursos disponibles para atender los fines de la inversión nacional.
En conclusión, se cambia la destinación de un gasto público social que va destinado al fortalecimiento de la gestión del sector agropecuario, al ordenamiento social y uso productivo del territorio rural, para el pago de personal.
Situación que conlleva a una incorrección material y significativa por subestimación de los rubros del gasto de inversión, ante la destinación de recursos para cubrir gastos de funcionamiento, en cuantía de $13.453.905.680</t>
    </r>
  </si>
  <si>
    <r>
      <rPr>
        <b/>
        <sz val="11"/>
        <color theme="1"/>
        <rFont val="Arial Narrow"/>
        <family val="2"/>
      </rPr>
      <t>26/10/2020.</t>
    </r>
    <r>
      <rPr>
        <sz val="11"/>
        <color theme="1"/>
        <rFont val="Arial Narrow"/>
        <family val="2"/>
      </rPr>
      <t xml:space="preserve">  En atención a los avances y evidencias reportadas, la acción de mejora presentó cumplimiento, toda vez que,  la Circular de Plan de Acción 2021  relaciona información de  los principios presupuestales.</t>
    </r>
  </si>
  <si>
    <r>
      <rPr>
        <b/>
        <sz val="11"/>
        <color indexed="8"/>
        <rFont val="Arial Narrow"/>
        <family val="2"/>
      </rPr>
      <t xml:space="preserve">Hallazgo 17. Convenio No. 1278 de 2019 ANT - ONU FAO. </t>
    </r>
    <r>
      <rPr>
        <sz val="11"/>
        <color theme="1"/>
        <rFont val="Arial Narrow"/>
        <family val="2"/>
      </rPr>
      <t xml:space="preserve"> La Agencia Nacional de Tierras, suscribió el 26 de noviembre de 2019 Convenio de Cooperación Internacional No. 1278 con la Organización de las Naciones Unidas para la Alimentación y la Agricultura - FAO, por valor de $20.250.000.000, con el objeto del “Acompañamiento técnico jurídico al barrido predial masivo para el Ordenamiento Social de la Propiedad Rural en municipios priorizados, en el marco de las DVGT5”, con cargo al proyecto UTF/COL/122/COL.
La ANT sustenta la contratación mediante la modalidad de convenio de cooperación internacional, sustentando que se encuentra acorde con lo establecido en el 20 de la Ley 1150 de 2007, por lo cual, renuncia a la aplicación de la legislación colombiana y adopta los reglamentos del organismo internacional; sin embargo, se observa por parte de la CGR, que la sustentación en este sentido se encuentra en contravía de la norma citada por:
• La ANT aporta el 100% del valor total del convenio; es decir, que conforme a esto, el convenio debe regirse por la normatividad colombiana y no por la establecida por la FAO.
Se señala en pie de página en el convenio que, la FAO hará una contribución no monetaria de USD $1.421.000; más una contribución proveniente de la Cooperación Italiana por USD $35.000; que no están incluidos en el valor del convenio.
• El Convenio No. 1278 de 2019, no se encuentra dentro de las excepciones establecidas expresamente en el inciso segundo del artículo 20; por tanto, debe regirse por la normatividad colombiana.
</t>
    </r>
    <r>
      <rPr>
        <sz val="11"/>
        <color rgb="FFFF0000"/>
        <rFont val="Arial Narrow"/>
        <family val="2"/>
      </rPr>
      <t xml:space="preserve">• La ANT celebra el convenio para la administración o gerencia de los recursos públicos, con un organismo de cooperación internacional, para este caso, la FAO, situación que se encuentra expresamente prohibida.
</t>
    </r>
    <r>
      <rPr>
        <sz val="11"/>
        <color theme="1"/>
        <rFont val="Arial Narrow"/>
        <family val="2"/>
      </rPr>
      <t xml:space="preserve">
Adicionalmente, la ANT desembolsa el 100% del convenio, en dos pagos realizados el 27 de noviembre de 2019 por $10.125.000.000 y el 16 de diciembre de 2019 por $10.125.000.000; lo que evidencia el desembolso total de los recursos en 2019, pero se establece que la ejecución financiera se realizará hasta el 30 de abril de 2021; situación que igualmente genera vulneración al principio de anualidad por la entrega de recursos que se ejecutarán en dos años, y que para el cierre de la vigencia 2020 las apropiaciones fenecerán.
Genera atención del ente de control, que el primer desembolso se realizó al día siguiente de la suscripción del convenio, con el recibo a satisfacción por parte del supervisor (Subdirector de Planeación Operativa encargado) y previa aprobación del Comité Técnico de los documentos, los cuales, representan, unos estudios previos para la realización del convenio, más no, un producto del mismo.
Los documentos son:
• Estrategia de socialización de la ficha metodológica “Costo y tiempo para el levantamiento catastral al equipo jurídico de la DGOSP y SPO.
• Estrategia de socialización del Documento “el acceso a la tierra rural y la administración de tierras después de conflictos violentos” al equipo de la DGOSP y SPO.
• Estrategia de socialización de la Metodológica “Seguimiento de los conflictos relacionados a la tenencia de las tierras” al equipo de la DGOSP y SPO.
• Estrategia de socialización de la Guía Metodológica de Facilitación “Modelo de Comunicación y Capacitación sobre Tierras Comunales” al equipo de la DGOSP y SPO.
• Estrategia de socialización del documento “Las directrices voluntarias y su aplicación desde América Latina” al equipo de la DGOSP y SPO.
Para el segundo desembolso, el Supervisor y el Comité aprueban las siguientes actividades de “socialización”:
• Estrategia de socialización de la Ficha metodológica “Regularización, saneamiento y titulación (RST)” al equipo de DGOSP y SPO.
• Socialización de Ficha Metodológica “Funcionamiento de los sistemas de vinculación catastro registro” al equipo DGOSP y SPO.
• Estrategia de socialización del Documento “Gobernanza y tenencia de tierras y recursos naturales en América Latina al equipo de la DGOSP y SPO.
• Estrategia de socialización del Documento “Buena gobernanza en la tenencia y la administración de tierras” al equipo de la DGOSP y SPO.
• Estrategia de socialización del Documento “las cuestiones de género y el acceso a tierras”.
• Estudios sobre tenencia al equipo de la DGOSP y SPO
Como soporte, la FAO entregó los listados de asistencia a dichas jornadas; cuando, ni siquiera, se había revisado el presupuesto por actividades macro del POA (ajustado).
Es preciso anotar que, el “Documento de trabajo de la tenencia de la tierra 5 GOBERNANZA Y TENENCIA DE TIERRAS Y RECURSOS NATURALES EN AMERICA LATINA” realizado por Octavio Sotomayor el 10 de octubre de 2008, se encuentra disponible en Internet, en el link: http://www.fao.org/3/a-ak017f.pdf; por lo tanto, no es un producto elaborado para la entidad, sino que son documentos que tiene en su biblioteca la FAO, y están siendo pagados nuevamente con recursos públicos del Presupuesto General de la Nación
Esta situación, que también es irregularidad, busca disimular la entrega de recursos públicos de forma cuantiosa, correspondiendo a la adquisición de documentos propios de la FAO y sin destinar los recursos para los propósitos del proyecto de inversión, como es el ordenamiento social de la propiedad rural.
Lo anterior se origina por la inobservancia de los preceptos normativos de la contratación pública, renunciando la entidad a que se cumpla el ordenamiento jurídico colombiano; permisividad de la administración pública de realizar la entrega de cuantiosos recursos con el recibo de productos que no satisfacen la necesidad de la población agrícola y étnica.
La vulneración de los principios presupuestales, pérdida del control de los dineros por parte del Estado, y la permisividad de la entidad estatal de que el organismo internacional alegue la inmunidad diplomática para limitar la vigilancia de éstos por parte de la misma entidad y de la Contraloría General de la Republica, como ente de control fiscal.
Sea preciso reiterar, que el artículo 20 de la Ley 1150 de 2007 cuando señala que cuando se cumplen los preceptos definidos allí, se acogerán a la reglamentación del organismo internacional, entendido esto como el mecanismo para la ejecución del gasto (subcontratación), pero en ningún caso esta norma, está refiriéndose a la limitación que ha venido expresando la FAO y otros cooperantes de entregar las evidencias de la ejecución financiera y del gasto de los recursos públicos del Presupuesto General de la Nación.
Situación que conlleva a la incorrecta soportabilidad de los recursos públicos en cuantía de $20.250.000.000, ante la vulneración a los principios presupuestales de anualidad y el incumplimiento del ordenamiento jurídico en materia contractual.</t>
    </r>
  </si>
  <si>
    <r>
      <rPr>
        <b/>
        <sz val="11"/>
        <color theme="1"/>
        <rFont val="Arial Narrow"/>
        <family val="2"/>
      </rPr>
      <t xml:space="preserve">20/01/2021. </t>
    </r>
    <r>
      <rPr>
        <sz val="11"/>
        <color theme="1"/>
        <rFont val="Arial Narrow"/>
        <family val="2"/>
      </rPr>
      <t xml:space="preserve"> En el marco de la evaluación de la eficacia de las acciones de mejora y en atención a las evidencias, la acción  presentó cumplimiento, toda vez que, se observaron 4 Mesas Financieras y sus ayudas de memoria.
La efectividad de la acción de mejora ejecutada, se realizará en concordancia a las actividades aprobadas en el Plan Anual de Auditorías que guarden correlación.</t>
    </r>
  </si>
  <si>
    <r>
      <rPr>
        <b/>
        <sz val="11"/>
        <color indexed="8"/>
        <rFont val="Arial Narrow"/>
        <family val="2"/>
      </rPr>
      <t xml:space="preserve">Hallazgo 18. Soportes documentales. </t>
    </r>
    <r>
      <rPr>
        <sz val="11"/>
        <color theme="1"/>
        <rFont val="Arial Narrow"/>
        <family val="2"/>
      </rPr>
      <t xml:space="preserve"> La verificación documental a la información presentada a la CGR, permitió evidenciar debilidades en aspectos de gestión documental, en especial, en lo referente a la falta de la tabla de contenido de los expedientes, entre ellos: los Almendros, los Naranjos y Bella Vista, lo cual no permite una consulta ágil de los mismos dentro del expediente.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 expedientes de adjudicación de subsidios SIRA,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</si>
  <si>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t>Capacitación y socialización a los colaboradores de los equipos de Compras y Adjudicaciones Especiales y Zonas Focalizadas-Subsidios, sobre directrices de la gestión documental y archivo.</t>
    </r>
    <r>
      <rPr>
        <sz val="11"/>
        <color theme="9"/>
        <rFont val="Arial Narrow"/>
        <family val="2"/>
      </rPr>
      <t xml:space="preserve">
</t>
    </r>
  </si>
  <si>
    <r>
      <rPr>
        <b/>
        <sz val="11"/>
        <rFont val="Arial Narrow"/>
        <family val="2"/>
      </rPr>
      <t xml:space="preserve">Hallazgo 18. Soportes documentales. </t>
    </r>
    <r>
      <rPr>
        <sz val="11"/>
        <rFont val="Arial Narrow"/>
        <family val="2"/>
      </rPr>
      <t xml:space="preserve"> La verificación documental a la información presentada a la CGR, permitió evidenciar debilidades en aspectos de gestión documental, en especial, en lo referente a la falta de la tabla de contenido de los expedientes, entre ellos: los Almendros, los Naranjos y Bella Vista, lo cual no permite una consulta ágil de los mismos dentro del expediente.
Igualmente, no se encontró soportes de la entrega provisional y material del predio a los beneficiarios (Expediente los Almendros), así como la solicitud de registro del predio al Fondo de Tierras (Expedientes Almendros, Naranjos y Bella vista); se encontraron documentos sin radicado de recibido por parte de la ANT (Aceptación de oferta predio los Almendros; priorización de predios por la mesa campesina ANUC Cauca los Naranjos y Bella Vista).
Se encontraron formatos sin fecha de elaboración (Formato oferta voluntaria los Naranjos y Bella Vista), se archivan documentos ilegibles (Expediente los Naranjos) y finalmente no se evidenciaron los documentos de paz y salvo por concepto de impuestos predial, complementarios y valorización y servicios públicos del predio Bella Vista.
Caso similar se presentó en la verificación y análisis a los expedientes de adjudicación de subsidios SIRA, donde se observaron documentos dirigidos a la ANT sin fecha ni radicado, suscritos por beneficiarios de subsidios, en los que manifiestan su consentimiento para solicitar la revocatoria directa de acto administrativo.
Las situaciones antes descritas ocurren por deficiencias en los mecanismos de control y de la gestión documental en las diversas áreas de la entidad, lo que no permite determinar la trazabilidad dentro de los procesos de compra y adjudicación de subsidios SIRA.</t>
    </r>
  </si>
  <si>
    <r>
      <rPr>
        <b/>
        <sz val="11"/>
        <color indexed="8"/>
        <rFont val="Arial Narrow"/>
        <family val="2"/>
      </rPr>
      <t>Hallazgo 19 - Trámite compra predios para cabildo Inga Musu Runa kuna.</t>
    </r>
    <r>
      <rPr>
        <sz val="11"/>
        <color theme="1"/>
        <rFont val="Arial Narrow"/>
        <family val="2"/>
      </rPr>
      <t xml:space="preserve"> A raíz de la emergencia invernal ocurrida entre el 31 de marzo y el 1 de abril de 2017, la comunidad indígena perdió totalmente el territorio donde tenía constituido el resguardo.
La CGR no conoce en el proceso auditor del trámite previo para la recuperación del resguardo; sin embargo, el 24 de julio de 2017, se realizó propuesta voluntaria de venta de dos predios donde se podría asentar nuevamente la comunidad, adjuntándose por el propietario copia de los documentos correspondientes para el trámite, y el 3 de agosto de 2018, se encuentra fechada solicitud de constitución de resguardo por parte del gobernador del cabildo.
El Juzgado Laboral del Circuito de Mocoa Putumayo, emitió fallo de tutela el 14 de agosto de 2019, confirmado el 24 de septiembre de 2019 por el Tribunal Superior del Distrito Judicial de Mocoa, por medio del cual se tutelan los derechos fundamentales de igualdad, subsistencia, integridad étnica, cultural social, propiedad de tierra comunitaria, autonomía y autodeterminación, participación al debido proceso y derechos territoriales de los accionantes, cabildo “Inga Musu Runa kuna”.
Es así, que sólo hasta el 3 de diciembre de 2019, con posterioridad al fallo de tutela, se inicia el estudio de títulos por parte de la entidad para dar trámite a la adquisición de los predios.
Lo anterior, evidencia una demora en las actuaciones que pueden estar sujetas algunas de ellas a la entidad y otras a los compromisos de los beneficiarios; sin embargo, indistintamente de esto, pueden ocurrir afectaciones a un grupo de ciudadanos de la etnia indígena, como actualmente lo está denunciando la comunidad, que adicional a no contar con la titularidad de los predios del resguardo, estaría a punto de perder los recursos económicos invertidos en la adecuación de los inmuebles (construcción de casa cabildo, cocina comunitaria, casa modelo, taller de construcción, planta de tratamiento de agua potable, estanques piscícolas, así como los cultivos de los chagras familiares) al tener que restituir por orden judicial los predios que actualmente se encuentran en arriendo, dado que ante la demora en la compra de los predios, el vendedor está considerando darles otro destino.</t>
    </r>
  </si>
  <si>
    <r>
      <rPr>
        <b/>
        <sz val="11"/>
        <color indexed="8"/>
        <rFont val="Arial Narrow"/>
        <family val="2"/>
      </rPr>
      <t>Hallazgo 20. Administración de predios baldíos arrendados.</t>
    </r>
    <r>
      <rPr>
        <sz val="11"/>
        <color theme="1"/>
        <rFont val="Arial Narrow"/>
        <family val="2"/>
      </rPr>
      <t xml:space="preserve">  En atención a solicitud de origen ciudadano radicada en la CGR, se revisaron los expedientes de arriendo de los </t>
    </r>
    <r>
      <rPr>
        <b/>
        <sz val="11"/>
        <color theme="1"/>
        <rFont val="Arial Narrow"/>
        <family val="2"/>
      </rPr>
      <t>predios Isla Chía, Isla Palma Rosa, Quebracho 1, Quebracho 2, Isla Poligamia y Yamileila o Vale Claro que integraban el predio baldío El Delirio</t>
    </r>
    <r>
      <rPr>
        <sz val="11"/>
        <color theme="1"/>
        <rFont val="Arial Narrow"/>
        <family val="2"/>
      </rPr>
      <t>, en los cuales se pudo evidenciar las siguientes circunstancias:
1. Respecto de los contratos No. 012, 020, 021 y 023 de 2015, en su cláusula sexta: “Fijación del canon, incrementos y metodologías”, se establece que el valor fijado como canon de arriendo corresponde al valor histórico pagado por el predio, actualizado de acuerdo al índice de precios al consumidor IPC, valor que cambiaría a partir del 1o de enero de 2016, por el equivalente al 1% del valor del avalúo catastral del terreno baldío reservado de la Nación, que para el efecto y a petición del INCODER, realice el Instituto Geográfico Agustín Codazzi - IGAC, aplicándose a partir de esa fecha para el resto del contrato.
El 6 de diciembre de 2016, la Agencia Nacional de Tierras se subrogó en los mencionados contratos en calidad de arrendador; sin embargo, a la fecha (mayo de 2020), no se evidencia actuación alguna por parte de la entidad para dar cumplimiento a lo establecido en la cláusula sexta, que permita que los valores por concepto de arriendo se ajusten al valor real de cada uno de los predios baldíos, y que el Estado pueda recibir los ingresos adecuados con el usufructo de los bienes de la nación.
Es preciso señalar que el contrato incluye en su clausulado que, en caso de no realizarse los avalúos, se debe soportar que se agotaron los trámites necesarios para dar cumplimiento a la actualización del predio, lo cual, no se evidencia en los expedientes.
2. Respecto del contrato No. 015 de 2009 correspondiente al predio Quebracho II, se advierte que respecto de la solicitud del arrendatario de prórroga del contrato que venció́ el 27 de marzo de 2017, la entidad niega esta solicitud con base en Jurisprudencia del Consejo de Estado, y le informa al arrendatario que suscribirá́ un nuevo contrato.  A la fecha (mayo 2020), no se aprecia que esta situación se haya normalizado, por cuanto no se ha suscrito un nuevo contrato de arriendo, se continúa con la recepción de un canon con periodicidad mensual, y no se ha adelantado las acciones por parte de la ANT para la restitución del predio.
Las situaciones descritas se presentan por falta de decisión por parte de la administración de la ANT, al no actuar ante las situaciones evidenciadas por la supervisión de los contratos de arrendamiento y en las visitas efectuadas por la misma entidad.
Lo anterior, evidencia que no se actúa con la debida diligencia, economía y responsabilidad con que se deben administrar los bienes públicos por parte de las entidades; generando incertidumbre sobre el manejo de los predios y de los dineros que por concepto de arriendo debe recibir el Estado.</t>
    </r>
  </si>
  <si>
    <r>
      <rPr>
        <b/>
        <sz val="11"/>
        <rFont val="Arial Narrow"/>
        <family val="2"/>
      </rPr>
      <t>HALLAZGO 1. Avances en la ruta prioritaria en relación con los casos reportados por la SNR en cumplimiento de la sentencia T- 488 de 2014. (ANT).</t>
    </r>
    <r>
      <rPr>
        <sz val="11"/>
        <rFont val="Arial Narrow"/>
        <family val="2"/>
      </rPr>
      <t xml:space="preserve">  CRITERIO 1. INVENTARIO DE BALDÍOS.  De los veintinueve mil setenta y siete (29.077) predios identificados por la Superintendencia de Notariado y Registro -SNR- como posibles baldíos y posteriormente depurados por la UPRA , la ANT priorizó para adelantar el procedimiento agrario 14.902 folios asociados a algún predio en catastro, de los cuales 1.411 están sobre la UAF, lo que corresponde a un porcentaje de 4.85% del total de los casos del universo reportado por la SNR. 
La ANT señala que a enero de 2020 , de los casos priorizados, 3.490 procesos equivalentes a 192.372 ha con 1475 mt2 cuentan con DPAP  realizados y aprobados, lo que equivale al 12% del total de casos reportados por la SNR y al 23% de los priorizados por la ANT (14.902 folios asociados a algún predio en catastro), de éstos, 682 cuentan con auto de conformación y 75 con auto de no conformación, sin que a la fecha de elaboración del presente informe (Junio de 2020), se haya concluido un solo proceso de clarificación en cumplimiento de la ruta prioritaria. 
Si bien, el fortalecimiento institucional de la ANT para el cumplimiento de la  sentencia T-488 de 2014 contó con recursos desde 2018, la base de datos de los presuntos baldíos fue enviada por la SNR y analizada por la UPRA desde el año 2017, momento en el que debía comenzar la gestión por parte de la ANT, por lo que los avances reportados son el reflejo de las acciones realizadas por la Agencia en al menos dos vigencias (2018 y 2019), en las cuales se encontraron 2 proyectos de inversión con recursos específicos para el cumplimiento de esta actividad, adicionales a los que contó la entidad para la administración y adjudicación de los baldíos.  
Esta situación se deriva en virtud a que la gestión de la ANT, a la fecha, se ha limitado a creación y ajustes de la ruta para atención de casos de posibles baldíos, a la depuración a efectos de precisar la intervención por grados de relevancia social y eficacia administrativa, con escasos avances en los procesos de clarificación y recuperación.
Lo anterior, limita la conformación del inventario de baldíos de la Nación y por consiguiente, las acciones destinadas a promover el acceso progresivo a la propiedad de la tierra de los trabajadores agrarios que establece el artículo 64 de la CP, en la medida en que solo con la clarificación será posible determinar la extensión y la naturaleza jurídica (privada o baldía), como fuente primordial para el incremento de inmuebles disponibles en el Fondo de tierras para la paz e iniciar los procesos de adjudicación a que haya lugar.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</si>
  <si>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1/02/2021 al 31/12/2021.</t>
    </r>
  </si>
  <si>
    <r>
      <rPr>
        <b/>
        <sz val="11"/>
        <color theme="1"/>
        <rFont val="Arial Narrow"/>
        <family val="2"/>
      </rPr>
      <t xml:space="preserve">22/01/2021. </t>
    </r>
    <r>
      <rPr>
        <sz val="11"/>
        <color theme="1"/>
        <rFont val="Arial Narrow"/>
        <family val="2"/>
      </rPr>
      <t xml:space="preserve"> 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se encuentra programada para el periodo comprendido del 1/01/2021 al 31/12/2021.</t>
    </r>
  </si>
  <si>
    <r>
      <rPr>
        <b/>
        <sz val="11"/>
        <color theme="1"/>
        <rFont val="Arial Narrow"/>
        <family val="2"/>
      </rPr>
      <t xml:space="preserve">22/01/2021.  </t>
    </r>
    <r>
      <rPr>
        <sz val="11"/>
        <color theme="1"/>
        <rFont val="Arial Narrow"/>
        <family val="2"/>
      </rPr>
      <t>La Subdirección de Procesos Agrarios y Gestión Jurídica informó que, si bien conforme  la planeación generada el avance de la gestión se acordó para el año 2021,  se realizaron 231 oficios dirigidos a diversas oficinas de planeación nacional requiriendo la consulta con su POT y la certificación de uso del suelo. A la fecha, la totalidad de los oficios fueron remitidos y se está a la espera de la recepción de las respuestas para emitir concepto de desvinculación de dichos casos y continuar con la depuración de la base de datos.
Respecto a lo enunciado se observaron 215 comunicaciones oficiales de asunto "solicitud de certificado de uso de suelo" en cumplimiento de la orden judicial (Sentencia T - 488 de 2014)
La acción reportó avances de gestión documentados,  se encuentra en términos para su ejecución,  siendo el periodo comprendido del 1/01/2021 al 31/12/2021 el establecido para su realización.
La Oficina de Control Interno solicita se allegue, para el próximo seguimiento,  la base de Ruta Prioritaria de 29.077 casos dentro de los cuales se identifiquen los  1007 casos que responden a predios URBANOS conforme al estudio realizado por el IGAC y en donde la ANT no tendría competencia de clarificación bajo sus funciones misionales establecidas en el Decreto Ley 2363 de 2015.</t>
    </r>
  </si>
  <si>
    <r>
      <rPr>
        <b/>
        <sz val="11"/>
        <rFont val="Arial Narrow"/>
        <family val="2"/>
      </rPr>
      <t xml:space="preserve">Procesos de apertura de folio de matrícula inmobiliaria – AFMI. (ANT). </t>
    </r>
    <r>
      <rPr>
        <sz val="11"/>
        <rFont val="Arial Narrow"/>
        <family val="2"/>
      </rPr>
      <t xml:space="preserve">En la base de datos denominada “FOLIOS DE MATRICULA INMOBILIARIA ACTUALIZADA FEBRERO 2020 (1)” allegada por la ANT, se encontraron 876 procesos de apertura de Folio de matrícula inmobiliaria iniciados en su mayoría por iniciativa de la ANT. A la fecha solo el 6% de los procesos (55) han sido culminados, 48 incorporándose al inventario y 7 archivados, desconociéndose por parte de este órgano de control, el tiempo que ha transcurrido en el desarrollo de dichos procedimientos. 
Así mismo, la ANT en respuesta a la observación afirmó que los casos finalizados ascendían a 266, sin enviar soporte correspondiente, cifra que solo representa el 30% de los casos a resolver en el marco del procedimiento. 
</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</si>
  <si>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2021/12/01 al 2022/06/30.</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</si>
  <si>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2021/01/18 al 2021/03/31.</t>
    </r>
  </si>
  <si>
    <r>
      <rPr>
        <b/>
        <sz val="11"/>
        <color theme="1"/>
        <rFont val="Arial Narrow"/>
        <family val="2"/>
      </rPr>
      <t xml:space="preserve">21/01/2021. </t>
    </r>
    <r>
      <rPr>
        <sz val="11"/>
        <color theme="1"/>
        <rFont val="Arial Narrow"/>
        <family val="2"/>
      </rPr>
      <t>La acción de mejora se encuentra en términos y su ejecución esta planificada del  2021/01/18 al 2021/12/17.</t>
    </r>
  </si>
  <si>
    <r>
      <rPr>
        <b/>
        <sz val="11"/>
        <color theme="1"/>
        <rFont val="Arial Narrow"/>
        <family val="2"/>
      </rPr>
      <t xml:space="preserve">21/01/2021.  </t>
    </r>
    <r>
      <rPr>
        <sz val="11"/>
        <color theme="1"/>
        <rFont val="Arial Narrow"/>
        <family val="2"/>
      </rPr>
      <t>La acción de mejora se encuentra en términos y su ejecución esta planificada del 2021/01/02 al 2021/12/30.</t>
    </r>
  </si>
  <si>
    <r>
      <t xml:space="preserve">Insuficiencia en la depuración del fondo acumulado de titulación de baldíos persona natural
</t>
    </r>
    <r>
      <rPr>
        <sz val="11"/>
        <color rgb="FFFF0000"/>
        <rFont val="Arial Narrow"/>
        <family val="2"/>
      </rPr>
      <t>Incumpliendo de las metas trazada en el proyecto de inversión</t>
    </r>
  </si>
  <si>
    <r>
      <rPr>
        <b/>
        <sz val="11"/>
        <rFont val="Arial Narrow"/>
        <family val="2"/>
      </rPr>
      <t>HALLAZGO 6. Reporte y depuración del archivo histórico del INCODER – Aplicativo: Titulación de baldíos a persona natural. (ANT).</t>
    </r>
    <r>
      <rPr>
        <sz val="11"/>
        <rFont val="Arial Narrow"/>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Narrow"/>
        <family val="2"/>
      </rPr>
      <t>Gráfica No. 2 - Depuración del aplicativo “Titulación de Baldíos a persona natural”</t>
    </r>
    <r>
      <rPr>
        <sz val="11"/>
        <rFont val="Arial Narrow"/>
        <family val="2"/>
      </rPr>
      <t xml:space="preserve">
</t>
    </r>
    <r>
      <rPr>
        <sz val="11"/>
        <color rgb="FFFF0000"/>
        <rFont val="Arial Narrow"/>
        <family val="2"/>
      </rPr>
      <t>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t>
    </r>
    <r>
      <rPr>
        <sz val="11"/>
        <rFont val="Arial Narrow"/>
        <family val="2"/>
      </rPr>
      <t xml:space="preserve">
Esto se debe, a deficiencias en el seguimiento de estos expedientes con posibles riesgos en la seguridad jurídica de los predios.</t>
    </r>
  </si>
  <si>
    <r>
      <rPr>
        <b/>
        <sz val="11"/>
        <color theme="1"/>
        <rFont val="Arial Narrow"/>
        <family val="2"/>
      </rPr>
      <t xml:space="preserve">21/01/2021. </t>
    </r>
    <r>
      <rPr>
        <sz val="11"/>
        <color theme="1"/>
        <rFont val="Arial Narrow"/>
        <family val="2"/>
      </rPr>
      <t xml:space="preserve"> La acción de mejora se encuentra en términos y su ejecución esta planificada del  2021/02/15 al 2021/12/31.</t>
    </r>
  </si>
  <si>
    <r>
      <rPr>
        <b/>
        <sz val="11"/>
        <rFont val="Arial Narrow"/>
        <family val="2"/>
      </rPr>
      <t>HALLAZGO 6. Reporte y depuración del archivo histórico del INCODER – Aplicativo: Titulación de baldíos a persona natural. (ANT).</t>
    </r>
    <r>
      <rPr>
        <sz val="11"/>
        <rFont val="Arial Narrow"/>
        <family val="2"/>
      </rPr>
      <t xml:space="preserve"> CRITERIO 1. INVENTARIO DE BALDÍOS. En el Auto 040 de 2017, de cumplimiento a las ordenes emitidas en la Sentencia T-488 de 2014, la corte Constitucional ordena a la ANT incorporar al Plan Nacional de clarificación, una estrategia de contingencia destinada a lograr la depuración, clasificación y digitalización tanto del archivo histórico del INCODER como de los documentos y resoluciones de titulación que reposan en el Archivo General.
Según los informes presentados por la ANT, la depuración se ha realizado sobre el aplicativo “Titulación de Baldíos a Persona Natural”, en el cual, de un universo aproximado de 175.989 procesos activos de titulación de baldíos, se han identificado 114.000 procesos que contaban con títulos de adjudicación que aún se encontraban en trámite (Gráfica No. 2): </t>
    </r>
    <r>
      <rPr>
        <b/>
        <sz val="11"/>
        <rFont val="Arial Narrow"/>
        <family val="2"/>
      </rPr>
      <t>Gráfica No. 2 - Depuración del aplicativo “Titulación de Baldíos a persona natural”</t>
    </r>
    <r>
      <rPr>
        <sz val="11"/>
        <rFont val="Arial Narrow"/>
        <family val="2"/>
      </rPr>
      <t xml:space="preserve">
La gráfica muestra un desglose detallado de la depuración, según lo informado por la ANT, donde las cifras en amarillo muestran los procesos que van quedando como rezago, en la medida en que se avanza en la misma. Procesos sobre los cuales no se reporta información adicional, pero que siguen haciendo parte del universo en el sistema de información - Aplicativo de Baldíos: "Titulación de Baldíos a Persona Natural".
Esto se debe, a deficiencias en el seguimiento de estos expedientes con posibles riesgos en la seguridad jurídica de los predios.</t>
    </r>
  </si>
  <si>
    <r>
      <rPr>
        <b/>
        <sz val="11"/>
        <color theme="1"/>
        <rFont val="Arial Narrow"/>
        <family val="2"/>
      </rPr>
      <t>21/01/2021.</t>
    </r>
    <r>
      <rPr>
        <sz val="11"/>
        <color theme="1"/>
        <rFont val="Arial Narrow"/>
        <family val="2"/>
      </rPr>
      <t xml:space="preserve"> La acción de mejora se encuentra en términos y su ejecución esta planificada del  2021/02/15 al 2021/12/31.</t>
    </r>
  </si>
  <si>
    <r>
      <rPr>
        <b/>
        <sz val="11"/>
        <color theme="1"/>
        <rFont val="Arial Narrow"/>
        <family val="2"/>
      </rPr>
      <t>21/01/2021.</t>
    </r>
    <r>
      <rPr>
        <sz val="11"/>
        <color theme="1"/>
        <rFont val="Arial Narrow"/>
        <family val="2"/>
      </rPr>
      <t xml:space="preserve"> La acción de mejora se encuentra en términos y su ejecución esta planificada del  2021/03/15 al 2021/12/31.</t>
    </r>
  </si>
  <si>
    <r>
      <rPr>
        <b/>
        <sz val="11"/>
        <rFont val="Arial Narrow"/>
        <family val="2"/>
      </rPr>
      <t xml:space="preserve">HALLAZGO 7. Gestión de la ANT en relación con los bienes baldíos. (ANT). </t>
    </r>
    <r>
      <rPr>
        <sz val="11"/>
        <rFont val="Arial Narrow"/>
        <family val="2"/>
      </rPr>
      <t xml:space="preserve">CRITERIO 2. PROCESOS AGRARIOS. Una vez revisadas, por el equipo auditor, las bases de datos suministradas por la ANT mediante correos electrónicos del 29 de abril y el 4 de mayo de 2020, con corte a marzo de 2020, se pueden establecer las siguientes situaciones, en relación con los expedientes a su cargo:
1. En relación con el proceso agrario de clarificación, de 13.040 expedientes reportados en las bases de datos se evidencia la finalización del 10% de ellos. Si se calculará este indicador incluyendo los expedientes sin depurar, el resultado es del 4% de la gestión terminada.  </t>
    </r>
    <r>
      <rPr>
        <b/>
        <sz val="11"/>
        <rFont val="Arial Narrow"/>
        <family val="2"/>
      </rPr>
      <t xml:space="preserve">Tabla No. 17 - Gestión procesos agrarios de clarificación, </t>
    </r>
    <r>
      <rPr>
        <sz val="11"/>
        <rFont val="Arial Narrow"/>
        <family val="2"/>
      </rPr>
      <t xml:space="preserve">Terminados 1338, Sin terminar 11.702, Total Expedientes depurados   13.040, Total Expedientes bajo competencia y gestión de la ANT   31.845, % Expedientes finalizados del total de casos depurados 10%, % Expedientes finalizados TOTAL casos bajo competencia y gestión de la ANT 4%.
El proceso de clarificación deriva su relevancia, en que el Estado, en cabeza de la ANT como administradora de los bienes baldíos, tenga control sobre los predios de propiedad de la Nación, ya sea para su buen manejo cuando son inadjudicables, o para adelantar procesos de adjudicación a la población campesina, que no posee tierra o que no cuentan con la suficiente para superar sus niveles de pobreza.
2. En relación con el proceso agrario de deslinde, los datos presentados dan cuenta del 35% de casos finalizados a cargo de la Agencia así: </t>
    </r>
    <r>
      <rPr>
        <b/>
        <sz val="11"/>
        <rFont val="Arial Narrow"/>
        <family val="2"/>
      </rPr>
      <t xml:space="preserve">Tabla No. 18 - Gestión procesos agrarios de deslinde, </t>
    </r>
    <r>
      <rPr>
        <sz val="11"/>
        <rFont val="Arial Narrow"/>
        <family val="2"/>
      </rPr>
      <t xml:space="preserve">Terminados 141, Sin terminar 261, Total 402, % Expedientes finalizados 35%.
3. En cuanto a la recuperación de los predios baldíos de la Nación, se ha finalizado el 28% de los casos, como se muestra a continuación: </t>
    </r>
    <r>
      <rPr>
        <b/>
        <sz val="11"/>
        <rFont val="Arial Narrow"/>
        <family val="2"/>
      </rPr>
      <t>Tabla No. 19 - Gestión procesos agrarios de recuperación</t>
    </r>
    <r>
      <rPr>
        <sz val="11"/>
        <rFont val="Arial Narrow"/>
        <family val="2"/>
      </rPr>
      <t xml:space="preserve">, Terminados 257, Sin terminar 646, Total 903, % Expedientes finalizados 28%.
</t>
    </r>
    <r>
      <rPr>
        <b/>
        <sz val="11"/>
        <rFont val="Arial Narrow"/>
        <family val="2"/>
      </rPr>
      <t xml:space="preserve">
</t>
    </r>
    <r>
      <rPr>
        <sz val="11"/>
        <rFont val="Arial Narrow"/>
        <family val="2"/>
      </rPr>
      <t xml:space="preserve">4. En relación con las adjudicaciones se puede observar una mejor gestión, en tanto se han resuelto el 66% de las solicitudes, como se indica a continuación: </t>
    </r>
    <r>
      <rPr>
        <b/>
        <sz val="11"/>
        <rFont val="Arial Narrow"/>
        <family val="2"/>
      </rPr>
      <t xml:space="preserve">Tabla No. 20 - Gestión procesos de adjudicación de baldíos, </t>
    </r>
    <r>
      <rPr>
        <sz val="11"/>
        <rFont val="Arial Narrow"/>
        <family val="2"/>
      </rPr>
      <t>Terminados o casi terminados 34.582, Sin terminar 17.617, Total 52.199, % Expedientes finalizados 66%.</t>
    </r>
    <r>
      <rPr>
        <b/>
        <sz val="11"/>
        <rFont val="Arial Narrow"/>
        <family val="2"/>
      </rPr>
      <t xml:space="preserve">
</t>
    </r>
    <r>
      <rPr>
        <sz val="11"/>
        <rFont val="Arial Narrow"/>
        <family val="2"/>
      </rPr>
      <t xml:space="preserve">En este sentido, se evidencia una gestión ineficiente frente a los diferentes procesos responsabilidad de la ANT, en relación con los predios baldíos, en detrimento del mandato constitucional de avanzar en la distribución equitativa de la tierra, entre aquella población rural más pobre que no cuenta con este relevante factor productivo.
La Agencia informa que esta situación se deriva del rezago entregado por el extinto Incoder; sin embargo, el equipo auditor considera que esta situación evidencia una gestión inadecuada, en cuanto a la planeación y ejecución de su quehacer misional. </t>
    </r>
    <r>
      <rPr>
        <b/>
        <sz val="11"/>
        <rFont val="Arial Narrow"/>
        <family val="2"/>
      </rPr>
      <t xml:space="preserve">
</t>
    </r>
    <r>
      <rPr>
        <sz val="11"/>
        <rFont val="Arial Narrow"/>
        <family val="2"/>
      </rPr>
      <t xml:space="preserve">
</t>
    </r>
  </si>
  <si>
    <r>
      <t xml:space="preserve">La Subdirección de Procesos Agrarios y Gestión Jurídica tiene bajo conocimiento mas de 35.000 casos que requieren un análisis a fondo de información registral y catastral inconsistente y se sujeta  a terceros (IGAC-SNR-ORIP-URT-MUNICIPIOS). 
 La gestión implica  inversión operativa y presupuestal, lo cual, históricamente ha dificultado un mayor nivel de cierre de procesos agrarios. 
</t>
    </r>
    <r>
      <rPr>
        <b/>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</si>
  <si>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se encuentra programada para el periodo comprendido del 31/01/2021 al 31/12/20211.</t>
    </r>
  </si>
  <si>
    <r>
      <rPr>
        <b/>
        <sz val="11"/>
        <color theme="1"/>
        <rFont val="Arial Narrow"/>
        <family val="2"/>
      </rPr>
      <t xml:space="preserve">22/01/2021. </t>
    </r>
    <r>
      <rPr>
        <sz val="11"/>
        <color theme="1"/>
        <rFont val="Arial Narrow"/>
        <family val="2"/>
      </rPr>
      <t>La Subdirección de Procesos Agrarios y Gestión Jurídica informó que, la construcción, consolidación y depuración continua de la información de los procesos en una estructura única en el levantamiento del inventario de procesos agrarios. Así mismo, se socializó la estructura a la SSJ con el ánimo de unificar criterios de ambas subdirecciones.
Respecto a lo enunciado se observó base de datos  " 20201229 SPAGJ"  integrada por un total de 40,946 registros pertenecientes a los siguientes tipo de procesos: Acceso al fondo, Clarificación, deslinde, Excluido, Extinción, Islas, Poligono_Arroyo, Recuperación y Seguridad o fondo.
La acción de mejora presentó avances documentados, sin embargo, no se allegó soportes de la socialización.  Se recomienda incorporar un criterio que permita establecer que Dependencia esta a cargo del expediente.</t>
    </r>
  </si>
  <si>
    <r>
      <rPr>
        <b/>
        <sz val="11"/>
        <color theme="1"/>
        <rFont val="Arial Narrow"/>
        <family val="2"/>
      </rPr>
      <t xml:space="preserve">22/01/2021. </t>
    </r>
    <r>
      <rPr>
        <sz val="11"/>
        <color theme="1"/>
        <rFont val="Arial Narrow"/>
        <family val="2"/>
      </rPr>
      <t>La Subdirección de Procesos Agrarios y Gestión Jurídica informó que, Las comisiones conjuntas a realizarse con la SNR y el IGAC están planeadas para la vigencia anual 2021. Por tanto, a la fecha, no se ha suscrito acta de comisión alguna..
La acción de mejora se encuentra en términos, su ejecución está programada para el periodo comprendido del 11/01/2021 al  31/12/2021.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</si>
  <si>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1/02/2021 al 31/12/2021.</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</si>
  <si>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</si>
  <si>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1/06/2021.</t>
    </r>
  </si>
  <si>
    <r>
      <rPr>
        <b/>
        <sz val="11"/>
        <color theme="1"/>
        <rFont val="Arial Narrow"/>
        <family val="2"/>
      </rPr>
      <t xml:space="preserve">22/01/2021. </t>
    </r>
    <r>
      <rPr>
        <sz val="11"/>
        <color theme="1"/>
        <rFont val="Arial Narrow"/>
        <family val="2"/>
      </rPr>
      <t xml:space="preserve">  La  Subdirección de Procesos Agrarios y Gestión Jurídica informó que,  se identificaron los casos que deben ser trasladados a la Subdirección de Administración de Tierras de la Nación, trámite que, conforme la planeación acordada, se llevará a cabo en el primer semestre de 2021.
La acción de mejora se encuentra en términos, su ejecución está programada para el periodo comprendido del 1/01/2021 al 1/06/2021.</t>
    </r>
  </si>
  <si>
    <r>
      <rPr>
        <b/>
        <sz val="11"/>
        <rFont val="Arial Narrow"/>
        <family val="2"/>
      </rPr>
      <t>HALLAZGO 8. Reglamento de uso y manejo de sabanas y playones comunales de baldíos deslindados. (ANT).</t>
    </r>
    <r>
      <rPr>
        <sz val="11"/>
        <rFont val="Arial Narrow"/>
        <family val="2"/>
      </rPr>
      <t xml:space="preserve"> CRITERIO 2. PROCESOS AGRARIOS. En la revisión adelantada por el equipo auditor de la muestra de expedientes de deslinde, se da cuenta que, una vez resuelto el proceso agrario, no se evidenciaron actuaciones de la Agencia orientadas a la reglamentación de las respectivas sabanas y playones comunales, particularmente en los siguientes predios: </t>
    </r>
    <r>
      <rPr>
        <b/>
        <sz val="11"/>
        <rFont val="Arial Narrow"/>
        <family val="2"/>
      </rPr>
      <t>Tabla No. 21 - Predios deslindados sin reglamentación de uso y manejo</t>
    </r>
    <r>
      <rPr>
        <sz val="11"/>
        <rFont val="Arial Narrow"/>
        <family val="2"/>
      </rPr>
      <t xml:space="preserve">, CIENAGA EL UVERO, HUMEDAL GOTA DE LECHE O ROMAN, HUMEDAL EL JARDIN, SABANAS, COMUNALES EL VECIA, SABANAS COMUNALES DE MIRAMAR DE GUANAPALO, SABANAS, COMUNALES DE LA VEGA ARRIBA, LA ESMERALDA.
Lo anterior derivado de una falta de gestión y seguimiento de la Agencia una vez deslindados estos predios de la Nación, lo que podría afectar la calidad de sus suelos por un aprovechamiento inadecuado u ocupaciones indebidas por parte de terceros.
A pesar de lo expresado por la Agencia es su respuesta, este órgano de control no considera aceptable, que las actividades posteriores al acto administrativo definitivo, tomen en promedio 11,1 años para que se permita dar un aprovechamiento adecuado y sostenible a estos predios.
En relación con el predio “Ciénaga el Vichal”, la Agencia describe el proceso adelantado y que finalmente terminó con la expedición del acto administrativo 7849 del 20 de junio de 2019, mediante el cual se expide el reglamento de uso y manejo, así como las posteriores acciones de seguimiento que dan cuenta del aprovechamiento adecuado por parte de los ocupantes de este playón comunal.
Teniendo en cuenta que la respuesta dada por la entidad tan solo da cuenta de la expedición de 1 de 8 reglamentos en los predios cuestionados
</t>
    </r>
  </si>
  <si>
    <r>
      <rPr>
        <b/>
        <sz val="11"/>
        <color theme="1"/>
        <rFont val="Arial Narrow"/>
        <family val="2"/>
      </rPr>
      <t xml:space="preserve">22/01/2021. </t>
    </r>
    <r>
      <rPr>
        <sz val="11"/>
        <color theme="1"/>
        <rFont val="Arial Narrow"/>
        <family val="2"/>
      </rPr>
      <t xml:space="preserve"> La Subdirección de Procesos Agrarios y Gestión Jurídica informó que, si bien de acuerdo con la planeación realizada esta actividad está programada para el primer semestre de 2021, el equipo de Deslinde adelantó la revisión de los 121 expedientes con decisiones finales y se elaboró la matriz de casos con decisión final la cual se adjunta al presente reporte (AME-478-H8-MATRIZ_DESLINDE_DECISIONES_FINALES).
Frente a lo enunciado, se observó la base de datos "MATRIZ_DESLINDE_DECISIONES_FINALES", la cual contiene 121 registros.  Sin embargo,  no se encuentra diligenciada en su totalidad.
La acción de mejora presentó avances de gestión documentados, se encuentra en términos, su ejecución está planificada para el periodo comprendido de 1/01/2021 al 31/12/2021</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</si>
  <si>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</si>
  <si>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se programará la realización de dos (2) capacitaciones al equipo técnico para el  primer y segundo semestre de 2021, respectivamente. El contenido de las capacitaciones se revisará con el equipo técnico en el primer trimestre del 2021.
La acción de mejora se encuentra en términos, su ejecución está programada para el periodo comprendido del 1/02/2021 al 30/12/2021.</t>
    </r>
  </si>
  <si>
    <r>
      <rPr>
        <b/>
        <sz val="11"/>
        <color theme="1"/>
        <rFont val="Arial Narrow"/>
        <family val="2"/>
      </rPr>
      <t xml:space="preserve">22/01/2021. </t>
    </r>
    <r>
      <rPr>
        <sz val="11"/>
        <color theme="1"/>
        <rFont val="Arial Narrow"/>
        <family val="2"/>
      </rPr>
      <t>La Subdirección de Procesos Agrarios y Gestión Jurídica informó que,  conforme a la planeación efectuada para el año 2021, el equipo de deslinde identificará las entidades territoriales y entidades públicas con las cuales será necesario suscribir actos de entendimiento, de manera que se facilite la notificación de las partes interesadas en los casos priorizados para intervenir en esa vigencia. 
La acción de mejora se encuentra en términos, su ejecución está programada para el periodo comprendido del 1/01/2021 al 31/12/2021.</t>
    </r>
  </si>
  <si>
    <r>
      <rPr>
        <b/>
        <sz val="11"/>
        <rFont val="Arial Narrow"/>
        <family val="2"/>
      </rPr>
      <t>HALLAZGO 9. Recuperación material de predios con finalización del proceso agrario de recuperación. (ANT).</t>
    </r>
    <r>
      <rPr>
        <sz val="11"/>
        <rFont val="Arial Narrow"/>
        <family val="2"/>
      </rPr>
      <t xml:space="preserve"> CRITERIO 2. PROCESOS AGRARIOS. La ANT estableció el protocolo de recuperación material de baldíos (Código ADMTI-G-001), en el que se define la ruta desde la firmeza y publicidad de la resolución final del proceso agrario hasta la restitución o recuperación material.
Revisados los expedientes de recuperación de baldíos indebidamente ocupados seleccionados como muestra representativa por el equipo auditor, no se tiene certeza de las actuaciones adelantadas por la Agencia para adelantar la respectiva recuperación material de estos predios, particularmente en los casos que se listan a continuación:
</t>
    </r>
    <r>
      <rPr>
        <b/>
        <sz val="11"/>
        <rFont val="Arial Narrow"/>
        <family val="2"/>
      </rPr>
      <t xml:space="preserve">Tabla No. 23 - Predios con proceso de recuperación de baldíos indebidamente ocupados finalizados sin recuperación material, </t>
    </r>
    <r>
      <rPr>
        <sz val="11"/>
        <rFont val="Arial Narrow"/>
        <family val="2"/>
      </rPr>
      <t>La Fama, Mayajura, Isla Arena, Gran Edén y Isla el Tambito.
Lo anterior causado por un seguimiento inadecuado por parte de la Agencia, una vez se dejan en firme las resoluciones que resuelven a favor de la Nación los procesos agrarios de recuperación, lo que podría resultar en nuevas indebidas ocupaciones por parte de terceros.</t>
    </r>
  </si>
  <si>
    <r>
      <rPr>
        <b/>
        <sz val="11"/>
        <color theme="1"/>
        <rFont val="Arial Narrow"/>
        <family val="2"/>
      </rPr>
      <t xml:space="preserve">21/01/2021.  </t>
    </r>
    <r>
      <rPr>
        <sz val="11"/>
        <color theme="1"/>
        <rFont val="Arial Narrow"/>
        <family val="2"/>
      </rPr>
      <t>La acción de mejora se encuentra en términos y su ejecución esta planificada del  1/12/2020 al 01/12/2021.  No allegaron avances de gestión.</t>
    </r>
  </si>
  <si>
    <r>
      <rPr>
        <b/>
        <sz val="11"/>
        <rFont val="Arial Narrow"/>
        <family val="2"/>
      </rPr>
      <t>HALLAZGO 10. Contratos de arrendamiento predios en las islas del archipiélago de Nuestra Señora del Rosario y de San Bernardo. (ANT).</t>
    </r>
    <r>
      <rPr>
        <sz val="11"/>
        <rFont val="Arial Narrow"/>
        <family val="2"/>
      </rPr>
      <t xml:space="preserve"> CRITERIO 2. PROCESOS AGRARIOS. Mediante resolución 4698 de 1984, el Incora determinó que las islas que conforman el archipiélago de Nuestra Señora del Rosario y San Bernardo no han salido del patrimonio de la Nación, es decir que se consideran baldíos. 
De los expedientes revisados por el equipo auditor, no se observan los documentos que den cuenta de la actualización de estos contratos ni de la supervisión de los mismos, siendo una de las últimas actuaciones al respecto, el oficio 20174300096033 del 18 de septiembre de 2017, en donde la subdirección de administración de tierra de la ANT informa que a esa fecha de la existencia de 119 contratos, algunos de ellos vencidos.
La falta de seguimiento a los contratos de administración de los predios que hacen parte de las islas del archipiélago en mención, podría significar la pérdida de un ingreso fiscal para la Agencia, además de la alta probabilidad de requerir adelantar de nuevo un proceso de recuperación de baldíos indebidamente ocupados. Lo anterior, por un indebido seguimiento por parte de la ANT en su responsabilidad de administrar los baldíos de la Nación.</t>
    </r>
  </si>
  <si>
    <r>
      <rPr>
        <b/>
        <sz val="11"/>
        <color theme="1"/>
        <rFont val="Arial Narrow"/>
        <family val="2"/>
      </rPr>
      <t xml:space="preserve">21/01/2021.  </t>
    </r>
    <r>
      <rPr>
        <sz val="11"/>
        <color theme="1"/>
        <rFont val="Arial Narrow"/>
        <family val="2"/>
      </rPr>
      <t>Se allegó el documento "INFORME GENERAL DE LA GESTIÓN DE SUPERVISIÓN"  el cual relaciona un total de 26 predios que a pesar de las gestiones adelantadas no han allegado la póliza de cumplimiento, generándose informes de presunto incumplimiento por medio de los radicados No. 20204300129143, No. 20204300156703 y 20204300288043 los cuales se encuentran actualmente en trámite por parte de la Oficina de Gestión Contractual.
La acción de mejora reportó avances de gestión documentados, se encuentra planificada para ejecución en el periodo comprendido del 11/12/2020 al 1/12/2021.</t>
    </r>
  </si>
  <si>
    <r>
      <rPr>
        <b/>
        <sz val="11"/>
        <rFont val="Arial Narrow"/>
        <family val="2"/>
      </rPr>
      <t xml:space="preserve">HALLAZGO 11. Sabanas Comunales de Miramar de Guanapalo (ANT).  </t>
    </r>
    <r>
      <rPr>
        <sz val="11"/>
        <rFont val="Arial Narrow"/>
        <family val="2"/>
      </rPr>
      <t xml:space="preserve">CRITERIO 2. PROCESOS AGRARIOS.  La comunidad de la vereda Miramar de Guanapalo, San Luis de Palenque (Casanare) eleva solicitud a la Agencia mediante oficio recibido el 16 de junio de 2017, con el ánimo que la ANT gestione el levantamiento de cercas dispuestas en las sabanas comunales.
La ANT da respuesta hasta el 13 de diciembre de 2017, en donde informa que el expediente relacionado con el deslinde de las “Sabanas comunales Miramar de Guanapalo” fue resuelto mediante Resolución No. 2165 de 2012 y que está pendiente a esa fecha “el estudio jurídico de los recursos impetrados, entre los que se encuentra el incoado el día 12 de febrero 2013 por el señor Francisco Noé Acosta Moreno”. Informa finalmente, que una vez se resuelva de fondo los recursos impetrados, se procederá a solicitar la inscripción la resolución que deslinda el predio, para así culminar formalmente con este procedimiento.
Revisado el resto del expediente no se encuentra evidencia que permita tener certeza que el recurso mencionado finalmente fue resuelto, ni de una posterior inscripción en el folio de matrícula inmobiliaria de la decisión tomada por la ANT. Vale la pena mencionar que este expediente lleva a aproximadamente 14 años desde la solicitud de intervención por parte del Incora en su momento.
La falta de seguimiento por parte de la ANT a este proceso en particular no ha permitido su culminación, lo que podría conllevar a posibles ocupaciones y aprovechamientos ambiental y socialmente no sostenibles de estos predios inadjudicables.
</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</si>
  <si>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</si>
  <si>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NUMAEL ACOSTA MARTINEZ OCUPANTE
2 HECTOR MENDIVIESOL OCUPANTE  
3 VICENTE OROS CUEVAS OCUPANTE
4 EDGAR LAIN COLMENARES OCUPANTE /COLINDANTE SUR
5 PASCUAL CHAMARRAVI ENCINOSA OCUPANTE FINCA CHAPARRITO
6 PEDRO ALONSO COLMENARES GIRON OCUPANTE/COLINDATE NORTE
7 PLUTARCO CUEVAS OCUPANTE/COLINDANTE SUR
8 NIXON GUALDRON OCUPANTE
9 BREINER URIEL OCUPANTE
10 LUIS CUVIDES OCUPANTE
11 JESUS MARIA TARACHE OCUPANTE
12 FRANCISCO ACOSTA MARTINEZ (HIJO) OCUPANTE
13 CARLOS ARTURO CHAPARRO COLINDANTE /OCCIDENTE
14 IGNACIA COBA COLINDAT
15 PASCUAL COLMENARES COLINDANTE ORIENTE
16 EFRAIN PIDIACHE OCUPANTE /COLINDANTE NORTE
17 PRESIDENTE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</si>
  <si>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22/01/2021.</t>
    </r>
    <r>
      <rPr>
        <sz val="11"/>
        <color theme="1"/>
        <rFont val="Arial Narrow"/>
        <family val="2"/>
      </rPr>
      <t xml:space="preserve">  La Subdirección de Procesos Agrarios y Gestión Jurídica informó que,  hasta que no sean notificados todos los sujetos procesales de la actuación administrativa, no es posible identificar los eventuales recursos que se llegasen a interponer contra la  Resolución 2165 de 2012. En ese sentido, no se reportan avances en esta actividad.
La acción de mejora se encuentra en términos, su ejecución está programada para el periodo comprendido del 1/01/2021 al 31/12/2021.</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</si>
  <si>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</si>
  <si>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La Subdirección de Procesos Agrarios y Gestión Jurídica informó que,  hasta que la Resolución No. 2165 de 2012 no se encuentre en firme, esto es, que se haya notificado en debida forma y resueltos los recursos respectivos (de ser el caso),  no es posible presentar avances de cumplimiento a esta actividad.
La acción de mejora se encuentra en términos, su ejecución está programada para el periodo comprendido del 1/01/2021 al 31/12/2021.</t>
    </r>
  </si>
  <si>
    <r>
      <t xml:space="preserve">La transferencia de expedientes por parte del INCODER a la ANT fue realizada de manera desordenada y desactualizada y no contenía la realidad jurídica o física de los procesos. 
Para resolver el recurso interpuesto  en el caso es necesario notificar  la Resolución 2165 de 2012 a los demás sujetos procesales que aún faltan por notificar (17 sujetos) 
</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</si>
  <si>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Subdirección de Procesos Agrarios y Gestión Jurídica informó que, la emisión del auto de archivo está sujeto a la firmeza de la decisión final. Esto implica notificar el acto a la totalidad de los sujetos procesales y resolver los recursos de reposición (de ser el caso). En ese sentido, no es posible reportar avances en  esta actividad.
La acción de mejora se encuentra en términos, su ejecución está programada para el periodo comprendido del 1/01/2021 al 31/12/2021.</t>
    </r>
  </si>
  <si>
    <r>
      <rPr>
        <b/>
        <sz val="11"/>
        <rFont val="Arial Narrow"/>
        <family val="2"/>
      </rPr>
      <t>HALLAZGO 12. Sabanas Comunales de La Vega Arriba (ANT).</t>
    </r>
    <r>
      <rPr>
        <sz val="11"/>
        <rFont val="Arial Narrow"/>
        <family val="2"/>
      </rPr>
      <t xml:space="preserve"> CRITERIO 2. PROCESOS AGRARIOS.  Mediante auto 391 del 31 de mayo de 2017, la ANT avoca conocimiento del proceso de deslinde sobre el predio “Sabanas comunales de La Vega” ubicado en Valledupar (Cesar). El 14 de octubre de 2017 un ciudadano de la comunidad solicita a la Agencia la protección para las sabanas del corregimiento de La Vega, dando a conocer posibles loteos al interior de las mismas. Con fecha 4 de junio de 2019 radica queja entre otros ante la ANT, manifestando que se ha hecho caso omiso a varios de sus requerimientos y además exponiendo presuntas situaciones irregulares al interior del predio deslindado por el Incoder mediante resolución No. 720 del 24 de julio de 2007.
Con fecha 13 de septiembre de 2019, la ANT a través de la Subdirección de Procesos Agrarios y Gestión Jurídica, responde parcialmente, entre otras mencionándole al ciudadano que remitirá a otras dependencias de la ANT para que sea respondidas algunas de sus solicitudes, entre otras la reglamentación del predio deslindado y la posible revocatoria de dos resoluciones de adjudicación de baldíos, por lo tanto, la ANT no ha respondido de fondo el requerimiento.
Lo anterior, generando incertidumbres en relación con las situaciones irregulares que se están presentando en el predio deslindado (entre otras las que se presentaron a consideración del Incora en hace 32 años) y que pueden generar aprovechamientos improcedentes y ocupaciones ilegales, a causa de una administración inadecuada por parte de la Agencia del baldío inadjudicable “Sabanas comunales de La Vega”.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</si>
  <si>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</si>
  <si>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rFont val="Arial Narrow"/>
        <family val="2"/>
      </rPr>
      <t>HALLAZGO 13. Sabanas Comunales La Esmeralda (ANT).</t>
    </r>
    <r>
      <rPr>
        <sz val="11"/>
        <rFont val="Arial Narrow"/>
        <family val="2"/>
      </rPr>
      <t xml:space="preserve">  CRITERIO 2. PROCESOS AGRARIOS. El 1 de diciembre de 2016, la Alcaldía de Orocué, Casanare, solicita a la ANT la revisión de la Resolución 2173 de 2012, por medio de la cual el Incoder deslindó las “Sabanas comunales La Esmeralda”. Posteriormente, el 27 de enero de 2017, el alcalde solicita, mediante derecho de petición al Incoder (Léase ANT), le sea adjudicado a este ente territorial el predio “Sabanas comunales La Esmeralda”, teniendo en cuenta que sobre el mismo se tiene destinada la construcción del matadero municipal.
El 10 de febrero de 2017, la ANT certifica que la Resolución 2173 de 2012 fue expedida por el Incoder, aportándole copias auténticas de dicho acto administrativo y se le informa que se trasladó a la Dirección de Acceso a Tierras, de la misma Agencia, para que dé respuesta de fondo a su petición de adjudicación del predio en mención y si existe reglamento de uso, manejo y aprovechamiento de estas sabanas comunales.
El 4 de abril de 2017, la ANT avoca conocimiento del proceso de deslinde mediante el auto 170. Una vez se identifica que la Resolución 2173 de 2012 no se encontraba inscrita debidamente en el folio de matrícula inmobiliaria, se solicita a la ORIP respectiva este trámite, oficina que adelanta la respectiva anotación.
A partir de la respuesta dada el 7 de julio de 2017 por la Corporación Autónoma Regional de la Orinoquia a la Agencia, esta última identifica que el polígono trazado por la autoridad ambiental, usando las coordenadas establecidas en la Resolución 2173 de 2012, no corresponde con el amojonamiento de las sabanas en cuestión. Frente a esta situación, la ANT mediante auto 494 de agosto de 2017 ordena visita de campo para la verificación y confirmación de los detalles técnicos que permitan ejecutar y materializar el territorio deslindado en la resolución que deslinda las sabanas comunales.
Resultado de esta visita de campo adelantada el 7 de septiembre de 2017, se concluye que efectivamente el polígono identificado en el acto administrativo está desplazado aproximadamente 3 kilómetros, sin que a la fecha la ANT haya subsanado debidamente este error.
Estas inconsistencias en el polígono que identifica el predio deslindado generan inseguridad jurídica sobre este y los predios colindantes a las sabanas comunales, conllevando un riesgo de conflicto con terceros y la Agencia como administradora del bien baldío. Lo anterior debido a una gestión ineficiente por parte de la ANT en cuanto a la resolución de los yerros encontrados.
</t>
    </r>
  </si>
  <si>
    <r>
      <t>La inconsistencia del polígono obedeció a un error técnico del INCODER por falta de verificación de la espacialidad del polígono del predio a deslindar que quedó consignado en la Resolución Final.</t>
    </r>
    <r>
      <rPr>
        <b/>
        <sz val="11"/>
        <rFont val="Arial Narrow"/>
        <family val="2"/>
      </rPr>
      <t xml:space="preserve">
</t>
    </r>
    <r>
      <rPr>
        <sz val="11"/>
        <rFont val="Arial Narrow"/>
        <family val="2"/>
      </rPr>
      <t xml:space="preserve">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</si>
  <si>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30/04/2021.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</si>
  <si>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30/05/2021.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</si>
  <si>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30/12/2021.</t>
    </r>
  </si>
  <si>
    <r>
      <rPr>
        <b/>
        <sz val="11"/>
        <rFont val="Arial Narrow"/>
        <family val="2"/>
      </rPr>
      <t>HALLAZGO 14. Hacienda Arroyo grande, Cartagena de Indias (Bolivar) (ANT).</t>
    </r>
    <r>
      <rPr>
        <sz val="11"/>
        <rFont val="Arial Narrow"/>
        <family val="2"/>
      </rPr>
      <t xml:space="preserve">  CRITERIO 2. PROCESOS AGRARIOS. De la muestra de folios de matrícula inmobiliaria revisados por el equipo auditor, tres de ellos hacen referencia a predios afectados por el proceso de clarificación arriba descrito, en los cuales se da cuenta de la iniciación del proceso agrario así: </t>
    </r>
    <r>
      <rPr>
        <b/>
        <sz val="11"/>
        <rFont val="Arial Narrow"/>
        <family val="2"/>
      </rPr>
      <t xml:space="preserve">Tabla No. 24 - Folios de matrícula inmobiliaria revisados por la CGR en el proceso de clarificación Arroyo Grande
FOLIO MATRICULA INMO       RESOLUCIÓN INICIO CLARIFICACIÓN
</t>
    </r>
    <r>
      <rPr>
        <sz val="11"/>
        <rFont val="Arial Narrow"/>
        <family val="2"/>
      </rPr>
      <t>060-89373                                                        2869  del 27-06-2018
060-109175                                                      1344 del 28-09-2017
060-5363                                                           2869 del 27-06-2018
En este sentido, la Agencia tan solo inicia el proceso ordenado por la Corte 1 y 1,5 años después, sin que a la fecha, es decir 3,7 años después, no se ha dado cumplimiento al requerimiento de la sentencia T601 de 2016, lo cual se evidencia en que en los respectivos folios de matrícula inmobiliaria no existe ninguna anotación posterior. Lo anterior se ve aún más agravado, si se tiene en cuenta que la tutela que origina la actuación de la Corte se origina el 20 de enero de 2014, en donde los representantes de las comunidades que la interponen, manifiestan la omisión del Incoder en su momento, en relación con sus solicitudes en relación con la clarificación del predio en conflicto.
Lo anterior, en contravía de la defensa de los derechos que han visto vulnerados las comunidades que consideran tienen sobre el territorio en conflicto y derivado de la gestión inadecuada de la ANT en cumplimiento del mandato de la Corte Constitucional y su misión institucional.</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</si>
  <si>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30/06/2021.</t>
    </r>
  </si>
  <si>
    <r>
      <rPr>
        <b/>
        <sz val="11"/>
        <rFont val="Arial Narrow"/>
        <family val="2"/>
      </rPr>
      <t>HALLAZGO 15. Acumulación de procesos predios Juan de Acosta. (ANT).</t>
    </r>
    <r>
      <rPr>
        <sz val="11"/>
        <rFont val="Arial Narrow"/>
        <family val="2"/>
      </rPr>
      <t xml:space="preserve"> CRITERIO 2. PROCESOS AGRARIOS. Revisados los siguientes expedientes: Tabla No. 25 - Gestión predios Juan de Acosta, Atlántico, Tipo de proceso: Clarificación, LOTE 11 MANZANA 10 (constancia de ejecutoria), LOTE 03 MANZANA 04A  (constancia de ejecutoria), LOTE 10 MANZANA R2 (Consulta de Consejo de Estado), LOTE 07MANZANA 07A  (constancia de ejecutoria), LOTE 13 MANZANA R2 (Resolver recurso de reposición), LOTE 01 MANZANA 03 (Notificación Resolución final).
Se observa que se segregan de un predio de mayor extensión (FM045-18102) y sus solicitudes se encuentran bajo el mismo proceso de Clarificación (Decreto 902 de 2017); sin embargo, su procedimiento se está realizando en forma individual. 
Así mismo la Dimar, conforme a la resolución 017 de 1990, declara que la Laguna Costera (Ciénaga Interna) se localizada en estos predios. 
Lo anterior trae como consecuencia, ineficiencia por parte de la entidad, mayor costo, inestabilidad e inseguridad jurídica del bien, por causa de diversas motivaciones y criterios al realizar la clarificación en forma individual. </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</si>
  <si>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30/03/2021.</t>
    </r>
  </si>
  <si>
    <r>
      <rPr>
        <b/>
        <sz val="11"/>
        <color theme="1"/>
        <rFont val="Arial Narrow"/>
        <family val="2"/>
      </rPr>
      <t xml:space="preserve">22/01/2021. </t>
    </r>
    <r>
      <rPr>
        <sz val="11"/>
        <color theme="1"/>
        <rFont val="Arial Narrow"/>
        <family val="2"/>
      </rPr>
      <t xml:space="preserve"> La acción de mejora se encuentra en términos, su ejecución está  programada para el periodo comprendido del 1/01/2021 al 30/10/2021.</t>
    </r>
  </si>
  <si>
    <r>
      <rPr>
        <b/>
        <sz val="11"/>
        <rFont val="Arial Narrow"/>
        <family val="2"/>
      </rPr>
      <t>HALLAZGO 16. Seguimiento al registro en Folio de Matricula (SABANA COMUNAL SAN JOSE VALLEDUPAR). (ANT).</t>
    </r>
    <r>
      <rPr>
        <sz val="11"/>
        <rFont val="Arial Narrow"/>
        <family val="2"/>
      </rPr>
      <t xml:space="preserve"> CRITERIO 2. PROCESOS AGRARIOS.  Se observa conforme al expediente entregado a la CGR por parte de la Agencia Nacional de Tierras, bajo el radicado 201732007711300121, que el acto administrativo de Deslinde y Delimitación (Resolución 2828 de 2009) se encuentra en un FMI diferente al determinado en el proceso (FMI 190-0046329) (FMI 190-0046339).  Error que se evidencia por parte de la ANT conforme a la solicitud remitida a la ORIP de Valledupar (oficio 201021223272- del 24.08.2010), sin embargo, por parte de la ORIP, de acuerdo al formulario de calificación remitido el 6 de septiembre de 2010 a la ANT, se evidencia que no se hizo la corrección.  
Situación que no se revisó por la parte de la ANT y culminada la etapa del procesal de deslinde, se remite a la dependencia competente para iniciar el proceso recuperación de Baldío en un predio diferente al relacionado en el acto administrativo de deslinde.
Lo anterior trae como consecuencia que no se valore la realidad y certeza jurídica del derecho de propiedad, puesto que el predio a recuperar por parte de la ANT es diferente al deslindado en el proceso.
Esta situación se deriva de la falta de seguimiento por parte de los funcionarios en cuanto a la forma en que se realiza la revisión de registro en el folio de matrícula correspondiente al acto administrativo de deslinde.
</t>
    </r>
  </si>
  <si>
    <r>
      <rPr>
        <b/>
        <sz val="11"/>
        <color theme="1"/>
        <rFont val="Arial Narrow"/>
        <family val="2"/>
      </rPr>
      <t xml:space="preserve">22/01/2021.  </t>
    </r>
    <r>
      <rPr>
        <sz val="11"/>
        <color theme="1"/>
        <rFont val="Arial Narrow"/>
        <family val="2"/>
      </rPr>
      <t xml:space="preserve">La Subdirección de Procesos Agrarios y Gestión Jurídica informó que, mediante oficio 20203201423621 del 29 de diciembre de 2020 se reiteró la solicitud a la ORIP para que se corrigiera la inscripción de la resolución final y se unificaran los FMI que corresponden a las Sabanas Comunales de San José en un solo FMI. Se adjunta a este informe el documento denominado AME-506-H16-20203201423621 como soporte de esta actividad.
Respecto a lo enunciado, se observó el comunicado oficial 20203201423621 del 29/12/2020 a través del cual se solicitó a la Oficina de Registro de Instrumentos Públicos de Valledupar realizar
inscripción de la Resolución No. 2818 de 21 de diciembre de 2009 proferida por el Subgerente de Tierras Rurales del extinto INCODER “por la cual se procede a deslindar y delimitar los terrenos que conforman las sabanas comunales de SAN JOSE, ubicadas en el corregimiento de Guaimaral, municipio de Valledupar, departamento del CESAR” en el FMI No. No. 190-46339, ya citado.
Ahora bien, para esta Jefatura es claro que la unidad de medida establecida fue evidenciada, sin embargo, la ejecución de la acción no permite evidenciar la corrección de lo observado por el Ente de control en el hallazgo origen, por tanto, para dar cierre a la presente acción se debe allegar los soportes que evidencien la inscripción e la Resolución No. 2818 de 21 de diciembre de 2009.
</t>
    </r>
    <r>
      <rPr>
        <b/>
        <sz val="11"/>
        <color theme="1"/>
        <rFont val="Arial Narrow"/>
        <family val="2"/>
      </rPr>
      <t xml:space="preserve">27/01/2021.  </t>
    </r>
    <r>
      <rPr>
        <sz val="11"/>
        <color theme="1"/>
        <rFont val="Arial Narrow"/>
        <family val="2"/>
      </rPr>
      <t xml:space="preserve">En el periodo de observaciones la Subdirección de Procesos Agrarios y Gestión Jurídica indicó que, teniendo en cuenta las observaciones del equipo de control interno me permito informar lo siguiente con respecto al hallazgo H16: La SPA y GJ cumplió con el compromiso adquirido de oficiar a la ORIP de Valledupar reiterando la solicitud de corrección e inscripción de la Resolución No. 2818 de 21 de diciembre de 2009 en el FMI 190-46339. No es posible para nosotros garantizar la inscripción por parte de la ORIP y es por eso que el compromiso adquirido consistía en oficiar reiterando la solicitud. Teniendo en cuenta que el oficio de solicitud fue enviado el día 29 de diciembre de 2020 y que a la fecha no se evidencia la corrección al consultar en la VUR, se reiterará la solicitud mediante una nueva comunicación oficial. Cuando se evidencie la corrección se aportará copia de la consulta en la VUR donde se observe la correcta inscripción.
Por lo anterior es de anotar que de acuerdo con la actividad planteada en el Plan de mejoramiento “Para el caso específico se requiere elaborar un nuevo oficio dirigido a la ORIP de Valledupar para que, de manera insistente, procedan a la corrección del registro realizado, anular el folio de matrícula abierto 190-129799, eliminar la anotación realizada en el FMI 190-0046329 y se proceda a registrar en el FMI 190-0046339” Acción realizada dentro de los términos. 
Por lo anterior descrito se da por complicada la actividad. 
Frente a lo enunciado, como se indicó en las observaciones, para esta Jefatura es claro que la actividad establecida se ejecutó de acuerdo con su planificación, sin embargo, la causa raíz del hallazgo identificada, referencia lo siguiente:
 “No se realizó la debida trazabilidad del registro de la decisión administrativa en el folio de matrícula correspondiente y tampoco verificó la gestión posterior de la SNR que culminó con la apertura errónea de un nuevo FMI”.
Dicho lo anterior y, aunado a que, para dar tratamiento a lo enunciado por el Ente de control, solo se estableció la acción AME-506 y que, una vez ejecuta esta no subsana la causa raíz identificada, en lo relacionado con “tampoco verificó la gestión posterior de la SNR que culminó con la apertura errónea de un nuevo FMI”,  así como, no corrige lo observado en el hallazgo origen, es preciso se alleguen los soportes que permitan garantizar la corrección de lo observado por la CGR en la muestra analizada.
Adicionalmente, informó que el día del 26 de enero, el equipo de deslinde dio respuesta frente a la observación del hallazgo 16, la cual esperamos sea tomada en cuenta por la Oficina de Control Interno. Aun así, valga la pena mencionar que en los próximos días se va a programar una reunión con el equipo de la Superintendencia con el fin de esclarecer la dilación en la corrección registral y si es necesaria alguna gestión adicional por parte de la ANT.
No obstante, se aclara que la actividad del plan de mejora correspondiente a la remisión o reiteración de la corrección fue realizada en el mes de diciembre de 2021 y los términos de la gestión de registro son de resorte de dicha entidad, motivo por el cual, nos vemos en la necesidad de adelantar la precitada reunión.
Ahora, en el presente correo nos permitimos adjuntar la base de 1007 casos de naturaleza URBANA que hacen parte de la base T-488 de Ruta Prioritaria y que deben ser puestos en conocimiento de diferentes autoridades municipales por la calidad jurídica de los bienes objeto de estudio, conforme a la observación del hallazgo 1, así como se remiten las evidencias de la socialización de la base de procesos agrario con seguridad jurídica y el link de la reunión que realizamos con DGJT y SSJ para unificarla en donde el profesional Nicolas Bermúdez, encargado de dicha base, presento como estaba configurada.
En el siguiente link está grabada la reunión y se adjuntan las remisiones asociadas al hallazgo 7
</t>
    </r>
    <r>
      <rPr>
        <sz val="11"/>
        <color rgb="FF0070C0"/>
        <rFont val="Arial Narrow"/>
        <family val="2"/>
      </rPr>
      <t xml:space="preserve">https://web.microsoftstream.com/video/3f534129-bea9-4290-b294-c8f450a995c5 </t>
    </r>
  </si>
  <si>
    <r>
      <rPr>
        <b/>
        <sz val="11"/>
        <rFont val="Arial Narrow"/>
        <family val="2"/>
      </rPr>
      <t>HALLAZGO 17. Adjudicación de baldíos menor a UAF (ANT).</t>
    </r>
    <r>
      <rPr>
        <sz val="11"/>
        <rFont val="Arial Narrow"/>
        <family val="2"/>
      </rPr>
      <t xml:space="preserve"> CRITERIO 3. ADJUDICACIÓN.  Por su parte, el Decreto 902 de 2017, en su artículo 26, establece que se podrá adjudicar baldíos menores a 1 UAF siempre y cuando se evidencie que el ocupante con dicha área pueda contar con condiciones para una vida digna.
Calculado el promedio de área de los predios baldíos adjudicados y reportados en las bases de datos por la ANT, se obtiene que este es de 23,14 hectáreas con una alta desviación estándar (921 hectáreas), dispersión de datos explicada en que el 79% de los predios poseen áreas menores a 1 hectárea.
Por otra parte, el equipo auditor revisó una muestra de expedientes, en la cual el promedio de área de los predios vinculados es de 7,99 hectáreas, igualmente con una desviación estándar alta de 3,53 hectáreas, originada en que el 78% son predios menores de 1 hectárea.  A su vez, en los archivos examinados no se evidenció documentación que den cuenta de la excepcionalidad establecida en las normas.
De lo anterior, se observa cómo resultado de la gestión de la Agencia en relación con la adjudicación de baldíos, se viene aceptando que la excepción se convierta en la regla general, en cuanto a la adjudicación de predios por debajo de la Unidad Agrícola Familiar.
Esta situación va en contravía de los objetivos últimos ordenados por la ley, en cuanto a garantizar que los campesinos sin tierra puedan acceder a ella y a su vez logren superar la pobreza a través del aprovechamiento de la tierra a la cual accede por medio de la Agencia. Lo anterior, causado por un estudio de los beneficiarios inadecuado y la gestión adicional requerida por la ANT para que los mismos obtengan la cantidad necesaria de tierra para alcanzar la superación los niveles de pobreza.
Al respecto vale la pena citar al DNP que en 2015 concluyó que “Si la mayoría de los predios adjudicados tienen menos de una UAF, no es posible lograr avances significativos ni en equidad, ni en la productividad, y ello tiene un efecto negativo en las condiciones de vida de los hogares” .
</t>
    </r>
  </si>
  <si>
    <r>
      <rPr>
        <b/>
        <sz val="11"/>
        <color theme="1"/>
        <rFont val="Arial Narrow"/>
        <family val="2"/>
      </rPr>
      <t xml:space="preserve">21/01/2021. </t>
    </r>
    <r>
      <rPr>
        <sz val="11"/>
        <color theme="1"/>
        <rFont val="Arial Narrow"/>
        <family val="2"/>
      </rPr>
      <t xml:space="preserve"> La Subdirección de Administración de Tierras de la Nación informó que, en articulación con la Unidad de Planificación Agropecuaria y el Ministerio de Agricultura y Desarrollo Rural se avanzo en la realización de mesas técnicas y jurídicas en el marco de la realización de la propuesta metodológica para el calculo de las Unidades Agrícolas Familiares.  Se cuenta con borrador de acto administrativo que contiene propuesta metodológica para el cálculo de las Unidades Agrícolas Familiares.
La acción de mejora reportó avances de gestión no documentados, se encuentra planificada para ejecución en el periodo comprendido del  17/11/2020 al 17/11/2021.</t>
    </r>
  </si>
  <si>
    <r>
      <rPr>
        <b/>
        <sz val="11"/>
        <rFont val="Arial Narrow"/>
        <family val="2"/>
      </rPr>
      <t xml:space="preserve">HALLAZGO 18. Seguimiento a la adjudicación en procesos administrativos de la ANT. (ANT). </t>
    </r>
    <r>
      <rPr>
        <sz val="11"/>
        <rFont val="Arial Narrow"/>
        <family val="2"/>
      </rPr>
      <t xml:space="preserve">CRITERIO 3. ADJUDICACIÓN.  Revisada la muestra de expedientes correspondientes a los procesos de clarificación, deslinde, recuperación y adjudicación se determinaron cuatro expedientes de adjudicación que adelantaron la totalidad del trámite en vigencia de la ANT y de conformidad con el procedimiento previsto el Decreto 902 de 2017: FISO 9844, FISO 7735 y FISO 10208 y FISO 9335.
De los cuatro casos, se encontró que la ANT omitió ordenar el seguimiento a la adjudicación y la remisión de la copia de lo actuado a la ADR para la implementación o mejora de proyectos productivos, de conformidad con lo preceptuado en el artículo 73 del decreto ley 902 de 2017.
Lo anterior trae como consecuencia que se niegue la posibilidad a los solicitantes favorecidos de contar con la oportunidad de realizar un proyecto productivo en el predio adjudicado, que permita el logro de la política pública de vivir en condiciones dignas, prevista en la Unidad Agrícola Familiar.
Esta situación se deriva de la falta de claridad por parte de los funcionarios de la Subdirección de Acceso a Tierras focalizadas de la ANT, en cuanto a la forma en que se debe desarrollar el trámite de adjudicación de los bienes baldíos bajo el régimen jurídico indicado.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</si>
  <si>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en su actividad 23 "Archivar el expediente y remisión acto administrativo" contempla la remisión del expediente junto con el acto administrativo de adjudicación a la entidad competente.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actividades relacionados con el traslado de la adjudicación y registro a la entidad competente para la implementación del proyecto productivo. </t>
    </r>
  </si>
  <si>
    <r>
      <rPr>
        <b/>
        <sz val="11"/>
        <color theme="1"/>
        <rFont val="Arial Narrow"/>
        <family val="2"/>
      </rPr>
      <t xml:space="preserve">21/01/2021.  </t>
    </r>
    <r>
      <rPr>
        <sz val="11"/>
        <color theme="1"/>
        <rFont val="Arial Narrow"/>
        <family val="2"/>
      </rPr>
      <t xml:space="preserve"> Se observó el memorando 20204101326421 del 09/12/2020 mediante el cual la SATZF remitió a la Vicepresidencia de Proyectos de la Agencia de Desarrollo rural  1.218 expedientes referentes a adjudicación de predios en el municipio de Ovejas-
Sucre, Decreto Ley 902 de 2017 / Asignación de recursos y prestar la asistencia técnica para la implementación o mejoras de proyectos productivos.
Respecto a lo enunciado, se consultó el Sistema Orfeo evidenciando que el radicado presenta como anexó documento "Base en formato Excel con 1218 expedientes ubicados en ovejas sucre",  en la cual se encuentra relacionados los expedientes  FISO 9844, FISO 7735 y FISO 10208 y FISO 9335,
En el marco de la evaluación de la efectividad de las acciones de mejora y, en atención a los avances de gestión y evidencias suministrados, la acción de mejora presentó cumplimiento, toda vez que, se observó el envío a la ADR, de la copia de lo actuado en los expedientes  FISO 9844, FISO 7735 y FISO 10208 y FISO 9335.</t>
    </r>
  </si>
  <si>
    <r>
      <rPr>
        <b/>
        <sz val="11"/>
        <rFont val="Arial Narrow"/>
        <family val="2"/>
      </rPr>
      <t>HALLAZGO 19. Gestión de la ANT en relación con los bienes baldíos. (ANT).</t>
    </r>
    <r>
      <rPr>
        <sz val="11"/>
        <rFont val="Arial Narrow"/>
        <family val="2"/>
      </rPr>
      <t xml:space="preserve">  CRITERIO 3. ADJUDICACIÓN.  Revisada la muestra de expedientes correspondientes a los procesos de clarificación, deslinde, recuperación y adjudicación se encontró el expediente FISO 11260 que culmina con la negación de la solicitud, por medio de la Resolución 15323 del 30 de septiembre de 2019, con la cual se dio cierre al trámite administrativo y se decidió sobre la solicitud de adjudicación, indica en primera instancia que se identifica que el bien inmueble sobre el que versa el trámite administrativo es el bien EL CEDRO, ubicado en el corregimiento de SAN RAFAEL, municipio de Ovejas, departamento de SUCRE (información que corresponde al plano predial catastral que obra en el expediente) para indicar posteriormente que se definió desestimada la pretensión agraria, “por cuanto el predio objeto de solicitud se encuentra fuera de los límites del municipio de Ovejas, Sucre según el esquema de ordenamiento territorial vigente”, lo que presuntamente viciaría el acto administrativo de una falsa motivación. 
Lo anterior trae como consecuencia la inseguridad jurídica en el trámite de adjudicación por la ausencia de confianza en la información de los inmuebles de conformidad con la información catastral que reposa en el IGAC.
Esta situación se deriva de la falta de claridad por parte de los funcionarios de la Subdirección de Acceso a Tierras focalizadas de la ANT, en cuanto al debido trámite que se le debe imprimir a la solicitud de acceso a bienes baldíos de conformidad con la normatividad vigente.
</t>
    </r>
  </si>
  <si>
    <r>
      <rPr>
        <b/>
        <sz val="11"/>
        <color theme="1"/>
        <rFont val="Arial Narrow"/>
        <family val="2"/>
      </rPr>
      <t xml:space="preserve">21/01/2021. </t>
    </r>
    <r>
      <rPr>
        <sz val="11"/>
        <color theme="1"/>
        <rFont val="Arial Narrow"/>
        <family val="2"/>
      </rPr>
      <t xml:space="preserve">Se observó el documento ACCTI-P-020 PROCEDIMIENTO ÚNICO EN MUNICIPIOS FOCALIZADOS versión 1 del 07/12/2020, cuyo objeto es Determinar el marco de actuación, instrumentos, mecanismos, secuencias y metodologías para desarrollar el procedimiento único de ordenamiento social de la propiedad en los municipios focalizados, el cual estableció la actividad 2 "Devolver el producto a la subdirección de planeación operativa" y la actividad 13 " Expedir el acto administrativo de cierre, con decisión de fondo (Adjudica o niega)"  con el fin de estandarizar las diferentes actividades que se desarrollan antes del cierre administrativo de un proceso,  así como dejar la  ruta clara cuando  un predio no se encuentra en un municipio focalizado
Dicho documento se encuentra controlado por el Sistema Integrado de Gestión y puede ser consultado en el enlace </t>
    </r>
    <r>
      <rPr>
        <sz val="11"/>
        <color rgb="FF0070C0"/>
        <rFont val="Arial Narrow"/>
        <family val="2"/>
      </rPr>
      <t>http://intranet.agenciadetierras.gov.co/wp-content/uploads/2020/12/ACCTI-P-020-Procedimiento-%C3%BAnico-Municipios-Focalizados-.pdf</t>
    </r>
    <r>
      <rPr>
        <sz val="11"/>
        <color theme="1"/>
        <rFont val="Arial Narrow"/>
        <family val="2"/>
      </rPr>
      <t xml:space="preserve">
En el marco de la evaluación a la eficacia de las acciones de mejora y, atendiendo los avances de gestión y evidencias suministradas, la acción de mejora presentó cumplimiento, toda vez que, se observó el procedimiento interno de la Subdirección,  con el fin de estandarizar las diferentes actividades que se desarrollan antes del cierre administrativo de un proceso,  así como dejar la  ruta clara cuando  un predio no se encuentra en un municipio focalizado</t>
    </r>
  </si>
  <si>
    <r>
      <rPr>
        <b/>
        <sz val="11"/>
        <color theme="1"/>
        <rFont val="Arial Narrow"/>
        <family val="2"/>
      </rPr>
      <t xml:space="preserve">21/01/2021. </t>
    </r>
    <r>
      <rPr>
        <sz val="11"/>
        <color theme="1"/>
        <rFont val="Arial Narrow"/>
        <family val="2"/>
      </rPr>
      <t xml:space="preserve"> Se observó el memorando 20204100283293 del 25/11/2020 dirigido a la Subdirección de Acceso a Tierras por Demanda y Descongestión, de asunto Remisión por competencia expedientes tramitados en el municipio de Ovejas – Sucre, mediante el cual se realizó traslado del expediente FISO 11260.
En el marco de la evaluación a la eficacia de las acciones de mejora y, atendiendo los avances de gestión y evidencias suministradas, la acción de mejora presentó cumplimiento, toda vez que, se observó el memorando de traslado del expediente FISO 11260.</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</si>
  <si>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</si>
  <si>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t>
    </r>
    <r>
      <rPr>
        <b/>
        <sz val="11"/>
        <color theme="1"/>
        <rFont val="Arial Narrow"/>
        <family val="2"/>
      </rPr>
      <t xml:space="preserve">
Ver evidencias en el siguiente link: 
</t>
    </r>
    <r>
      <rPr>
        <sz val="11"/>
        <color theme="1"/>
        <rFont val="Arial Narrow"/>
        <family val="2"/>
      </rPr>
      <t xml:space="preserve">
https://agenciadetierras-my.sharepoint.com/:f:/g/personal/leidy_zuniga_agenciadetierras_gov_co/EsoT5N8GNMdCjM0V4eX-_YsB91vlwCOPF5nyhTTM7AaFrA?e=YzxQXN</t>
    </r>
  </si>
  <si>
    <r>
      <rPr>
        <b/>
        <sz val="11"/>
        <rFont val="Arial Narrow"/>
        <family val="2"/>
      </rPr>
      <t>HALLAZGO 20. Articulación interinstitucional (ANT).</t>
    </r>
    <r>
      <rPr>
        <sz val="11"/>
        <rFont val="Arial Narrow"/>
        <family val="2"/>
      </rPr>
      <t xml:space="preserve"> CRITERIO 4. ARTICULACIÓN INTERINSTITUCIONAL.  La ANT ha suscrito los convenios marco 570 de diciembre de 2016 con la SNR y el 285 A de 2006 (ANT) con el IGAC prorrogado el 30 de julio de 2019, en donde expresamente se estableció la obligación para la ANT de ejecutar procesos de coordinación para integrar y articular las acciones de la Agencia con la SNR y el IGAC.
Tanto la Corte Constitucional como la misma ANT, han puesto de presente la inexistencia de una fluida y oportuna coordinación entre las entidades encargadas de ejecutar la gobernanza de la tierra , así como el esfuerzo institucional que los procesos de clarificación y de los de las otras instancias institucionales (en especial Catastro y Registro) requieren . La misma Agencia ha sido reiterativa en que uno de los tres riesgos principales que podrían afectar la ejecución de la Ruta Prioritaria, es el relacionado con “no contar con los servicios efectivos de consulta proporcionados con los Convenios IGAC y Supernotariado”, situación que se viene advirtiendo desde 2017.
A pesar del trabajo de las entidades de acuerdo con las competencias específicas, se precisa que la comunicación sea fluida y oportuna y que se coordinen las acciones en relación con cada uno de los casos; sin embargo, solo hasta el 24 de julio de 2019, en mesa interinstitucional de seguimiento al cumplimiento de la sentencia T-488 de 20145, la ANT presentó lo que denominó “lista de necesidades concretas para dar más eficiencia los respectivos procesos agrarios de clarificación establecidos en la Ruta Prioritaria tanto del SNR y el IGAC”, en virtud de las cuales se establecieron acuerdos entre los miembros de la mesa en materia de transferencia de información catastral y registral.
Esta situación es reportada en el noveno informe de la mesa interinstitucional presentado ante la Corte Constitucional, en donde se señala que resultado de las reuniones interinstitucionales que se han desarrollado por parte de la ANT con la SNR y el IGAC se establecieron nuevos compromisos que buscan fortalecer la interoperabilidad de la información.
Si bien, en años anteriores ha existido cierta articulación entre la ANT, el IGAC y la SNR, la Agencia no ha cumplido en forma eficaz con su función de coordinar la articulación e integrar las acciones de la Agencia con las autoridades catastrales y la Superintendencia, resultado de lo anterior, es que a la fecha la Agencia sigue presentando esta problemática como uno de los riesgos y debilidades que afectan los procesos de clarificación, en particular la ruta prioritaria.
Lo anterior se genera por deficiencias que presenta la ANT en su planeación y gestión para determinar de forma célere y precisa sus necesidades de información para llevar a cabo los procesos misionales y proceder a la coordinar con las entidades necesarias.
La correcta interrelación entre la ANT, el IGAC y la SNR resulta fundamental a fin de facilitar el flujo de información y su ausencia afecta la oportunidad, cumplimiento de términos y eficacia de los procesos agrarios que permiten la identificación de los baldíos de la Nación, así como cumplir con la ruta prioritaria ordenada en el marco de la sentencia T-488 de 2014.
</t>
    </r>
  </si>
  <si>
    <r>
      <t xml:space="preserve">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t>
    </r>
    <r>
      <rPr>
        <b/>
        <sz val="11"/>
        <color theme="1"/>
        <rFont val="Arial Narrow"/>
        <family val="2"/>
      </rPr>
      <t xml:space="preserve">Ver evidencias en el link: </t>
    </r>
    <r>
      <rPr>
        <sz val="11"/>
        <color theme="1"/>
        <rFont val="Arial Narrow"/>
        <family val="2"/>
      </rPr>
      <t xml:space="preserve">
https://agenciadetierras-my.sharepoint.com/:f:/g/personal/leidy_zuniga_agenciadetierras_gov_co/EqtH3C6hA5NDn_GlaubOzj0Bz5ulRSgVRubzfiMFhu-t9g?e=pHWfJG</t>
    </r>
  </si>
  <si>
    <r>
      <rPr>
        <b/>
        <sz val="11"/>
        <color theme="1"/>
        <rFont val="Arial Narrow"/>
        <family val="2"/>
      </rPr>
      <t>20/01/2021.</t>
    </r>
    <r>
      <rPr>
        <sz val="11"/>
        <color theme="1"/>
        <rFont val="Arial Narrow"/>
        <family val="2"/>
      </rPr>
      <t xml:space="preserve"> La Dirección de Ordenamiento Social de la Propiedad indicó que, es pertinente iniciar indicando que los enlaces fueron socializados con las distintas dependencias de la Agencia, así como con la Superintendencia de Notariado y el Instituto Geográfico Agustín Codazzi durante el primer semestre del 2020, por lo cual, se enviará una comunicación oficial a inicios del 2021 con los enlaces que serán designados durante esa vigencia y se comunicará oportunamente en caso de que haya ocurrido algún cambio. 
Ahora bien, con base en la acción de mejora propuesta, se han realizado diversos espacios de articulación en el marco de los convenios interadministrativos suscritos entre las entidades implicadas.
Como primera medida, se señalan los espacios y resultados alcanzados con la Superintendencia de Notariado y Registro (SNR) en el marco del Convenio 570 de 2016 suscrito entre las dos entidades. El 23 de noviembre del 2020 se llevó a cabo el segundo Comité Técnico realizado durante el 2020, en donde los equipos técnicos de las dos entidades lograron acordar las especificidades que se consignarían en el Anexo Técnico y las líneas de trabajo para el año 2021 que serían presentadas al Comité Supervisor (Anexo 1. Acta Comité Técnico Convenio 570 de 2016 23.11.2020). Así, el 14 de diciembre del 2020, se llevó a cabo el Comité Supervisor del Convenio, en donde se aprobó el informe de gestión de los avances del convenio durante el 2020 (Anexo 2. Informe de Gestión 2020 Convenio 570 de 2016), el anexo técnico del convenio (Anexo 3. Anexo Técnico Convenio 570 de 2016) y las líneas de trabajo para el año 2021 (Anexo 4. Acta Comité Supervisor Convenio 570 de 2016 14.12.2020).
De igual modo, es pertinente aclarar que las tres entidades (Agencia Nacional de Tierras, Instituto Geográfico Agustín Codazzi y Superintendencia de Notariado y Registro) son ejecutoras del Programa para la Adopción e Implementación de un Catastro Multipropósito Rural-Urbano (también conocido como “Créditos del Catastro Multipropósito”), el cual es coordinado por el Departamento Nacional de Planeación (DNP) y se ejecuta dentro de los compromisos establecidos en el Acuerdo Interinstitucional No. 620 de 2019. En el marco de este Programa se desarrollan reuniones, mesas técnicas y Comités bajo la coordinación del DNP, por lo cual se considera de alta relevancia mencionarlas como parte de los espacios de articulación que se están llevando a cabo con todas estas entidades desde la fecha en la que se propuso la acción de mejora:
• 5 sesiones de coordinación (29 de octubre, 10 de noviembre, 17 de noviembre, 02 de diciembre y 09 de diciembre), en donde se discuten los principales avances que se han dado en el marco del Programa y se asignan tareas de cumplimiento a las diferentes Entidades Ejecutoras (Anexo 5. Invitaciones sesiones de coordinación Créditos CM)
• 1 misión de seguimiento (entre el 19 y el 23 de octubre) de los bancos financiadores (Banco Mundial y Banco Interamericano de Desarrollo) en donde se llevaron a cabo diferentes sesiones que incluyeron la puesta en marcha del esquema de monitoreo y evaluación, salvaguardas sociales y ambientales, balance de ejecución financiera y desembolsos proyectados, y los avances de implementación de los principales procesos de las entidades ejecutoras (Anexo 6. Listas de asistencia misión seguimiento BM-BID).
• 10 reuniones en el marco de la elaboración de la guía étnica y la aplicación de las Salvaguardas Sociales y Ambientales en el Programa, así como de la concertación con las comunidades étnicas en el marco de la operación catastral (Anexo 7. Invitaciones reuniones Salvaguardas Sociales y Ambientales).
La acción de mejora presentó avances de gestión documentados, se encuentra en términos para su ejecución, siendo el 15/12/2021  la fecha establecida para su finalización.</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</si>
  <si>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</si>
  <si>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 xml:space="preserve"> Se observó Acta No 1 del 4 y 9/11/2020,  cuyo objeto fue revisar la cantidad de bienes registrados en la base a cargo de la Subdirección de Administración de Tierras de la Nación y los bienes registrados por la Subdirección Administrativa y Financiera y que registran en la conciliación que adelantan las dos dependencias.  El documento en mención indica que se verificaron los datos que se encuentran relacionados en las conciliaciones para los bienes transferidos por las 44 Actas, con el listado de bienes del Fondo de Tierras para la Reforma Rural Integral.  Igualmente, en los compromisos se informa que del 04/01/2021 al 28/02/2021 se terminará la revisión de los demás bienes relacionados en la conciliación de bienes del Fondo de Tierras, que se realiza entre la Subdirección de Administración de Tierras de la Nación y La Subdirección Administrativa y Financiera.
Respecto a lo enunciado, se allegó listado de asistencia de fecha 4 y 9/11/2020, donde se observa la participación de persona de Contabilidad y la SATN.
La acción de mejora presentó avances de gestión documentados, se encuentra planificada para ejecución en el periodo comprendido del 4/11/2020 al 28/02/2021.</t>
    </r>
  </si>
  <si>
    <r>
      <rPr>
        <b/>
        <sz val="11"/>
        <rFont val="Arial Narrow"/>
        <family val="2"/>
      </rPr>
      <t>HALLAZGO 21. Valoración predios vigencia 2018. (ANT).</t>
    </r>
    <r>
      <rPr>
        <sz val="11"/>
        <rFont val="Arial Narrow"/>
        <family val="2"/>
      </rPr>
      <t xml:space="preserve"> CRITERIO 5. INCORPORACIÓN BALDÍOS EN LA ANT. La cuenta Inventarios-terrenos está conformada por bienes o predios así: Baldíos adjudicables, bienes cedidos por en el Incoder, bienes adquiridos por la ANT, predios integrados al patrimonio y predios transferidos por la SAE.
Evaluada la conciliación de la cuenta inventarios, entre contabilidad y Administración de tierras- Fondo Nacional Agrario –FNA a diciembre 31 de 2018 y 2019 se observó:  </t>
    </r>
    <r>
      <rPr>
        <b/>
        <sz val="11"/>
        <rFont val="Arial Narrow"/>
        <family val="2"/>
      </rPr>
      <t>Tabla No. 27 - Conciliación inventario- FNA y contabilidad 2018 y 2019</t>
    </r>
    <r>
      <rPr>
        <sz val="11"/>
        <rFont val="Arial Narrow"/>
        <family val="2"/>
      </rPr>
      <t xml:space="preserve">
</t>
    </r>
    <r>
      <rPr>
        <b/>
        <sz val="11"/>
        <rFont val="Arial Narrow"/>
        <family val="2"/>
      </rPr>
      <t>Vigencia 2018</t>
    </r>
    <r>
      <rPr>
        <sz val="11"/>
        <rFont val="Arial Narrow"/>
        <family val="2"/>
      </rPr>
      <t xml:space="preserve">
1) Existen 271 predios baldíos registrados en Administración de tierras-FNA con nombre, folio de matrícula inmobiliaria y registrados con valor $0, en estos se incluyen 195 predios calificados como no aptos; contabilidad no registra ningún predio baldío. 
2) Los predios cedidos por el extinto INCODER a la ANT están registrados en contabilidad 4.087 y 4.140 en el FNA; 382 bienes tienen titularidad INCODER aún; la diferencia entre las dos áreas es de 53 predios, en razón a que existen varios bienes registrados en Administración de tierras –FNA que tienen más de 2 folios.
3) Predios integrados al patrimonio de la ANT son 65 bienes de los cuales 13 predios están valorados por $9.983.171.960 y 52 predios tienen valor $0.
4) Predios transferidos por la SAE son 45, 12 bienes están valorados en $12.566.019 y 36 predios tienen valor $0. 
</t>
    </r>
    <r>
      <rPr>
        <b/>
        <sz val="11"/>
        <rFont val="Arial Narrow"/>
        <family val="2"/>
      </rPr>
      <t>Vigencia 2019</t>
    </r>
    <r>
      <rPr>
        <sz val="11"/>
        <rFont val="Arial Narrow"/>
        <family val="2"/>
      </rPr>
      <t xml:space="preserve">
5) Existen 855 predios baldíos en Administración de tierras-FNA con nombre del predio, folio de matrícula inmobiliaria y registrados con valor $ 0, con destinación para campesinos, indígenas y entidades de derecho público; en contabilidad no se evidenció registro de predios baldíos. 
6) Los predios cedidos por el extinto INCODER a la ANT, están registrados en contabilidad 4.087 y 4.140 en el FNA; 298 bienes tienen aún titularidad INCODER, la diferencia de predios entre las dos áreas es de 53, se debe a que varios bienes registrados en Administración de tierras –FNA, tienen más de 2 folios o folios cerrados ya.
7) Predios integrados al patrimonio de la ANT son 197, de los cuales 25 predios están valorados por $10.916.228.960, 172 predios tienen valor $0 en las dos áreas, contabilidad y FNA. 
8) Predios transferidos por la SAE son 32 con valor $0 en las dos áreas contabilidad y FNA. 
Estas situaciones son ocasionadas por la falta de comunicación, control y seguimiento entre las áreas involucradas y responsables, evidenciando la falta de gestión de la ANT con las entidades gubernamentales incluidas en el proceso de valoración de los bienes e impactando los estados financieros de la Agencia Nacional de Tierras en una cuantía indeterminada.
</t>
    </r>
  </si>
  <si>
    <r>
      <rPr>
        <b/>
        <sz val="11"/>
        <color theme="1"/>
        <rFont val="Arial Narrow"/>
        <family val="2"/>
      </rPr>
      <t xml:space="preserve">21/01/2021.  </t>
    </r>
    <r>
      <rPr>
        <sz val="11"/>
        <color theme="1"/>
        <rFont val="Arial Narrow"/>
        <family val="2"/>
      </rPr>
      <t>La Subdirección de Administración de Tierras de la Nación informó que, mediante los radicados ANT 20204301400181 y 20204301401151 se oficio al IGAC y Catastro Antioquia, solicitando los certificados catastrales de los predios identificados con valor CERO en la conciliación entre las dos Subdirecciones.
La acción de mejora presentó avances de gestión no documentados, se encuentra planificada para ejecución en el periodo comprendido del 1/03/2021 al 1/01/2022.</t>
    </r>
  </si>
  <si>
    <r>
      <rPr>
        <b/>
        <sz val="11"/>
        <color theme="1"/>
        <rFont val="Arial Narrow"/>
        <family val="2"/>
      </rPr>
      <t xml:space="preserve">21/01/2021.  </t>
    </r>
    <r>
      <rPr>
        <sz val="11"/>
        <color theme="1"/>
        <rFont val="Arial Narrow"/>
        <family val="2"/>
      </rPr>
      <t>La acción de mejora se encuentra en términos y su ejecución esta planificada del 1/04/2021 al 31/01/2022.</t>
    </r>
  </si>
  <si>
    <r>
      <rPr>
        <b/>
        <sz val="11"/>
        <rFont val="Arial Narrow"/>
        <family val="2"/>
      </rPr>
      <t>Hallazgo 22. Información financiera convenios 2018 y 2019 (ANT).</t>
    </r>
    <r>
      <rPr>
        <sz val="11"/>
        <rFont val="Arial Narrow"/>
        <family val="2"/>
      </rPr>
      <t xml:space="preserve"> CRITERIO 6. PRESUPUESTO PARA BALDÍOS EN LA ANT. La Agencia Nacional de Tierras suscribió convenios con Organismos Nacionales e Internacionales durante la vigencia 2018 y 2019 relacionados con bienes baldíos así:  </t>
    </r>
    <r>
      <rPr>
        <b/>
        <sz val="11"/>
        <rFont val="Arial Narrow"/>
        <family val="2"/>
      </rPr>
      <t xml:space="preserve">Tabla No. 28 - Convenios vigencia 2018 y 2019
</t>
    </r>
    <r>
      <rPr>
        <sz val="11"/>
        <rFont val="Arial Narrow"/>
        <family val="2"/>
      </rPr>
      <t xml:space="preserve">ORGANIZACION DE LAS NACIONES UNIDAS PARA LA AGRICULTURA Y LA ALIMENTACION- FAO- adición para la vigencia 2018.  Recursos asignados: 2.100.000.000
SISTEMA UNIVERSITARIO DEL EJE CAFETERO- SUEJE- 2019        6.500.000.000 
ACID/VOCA- vigencia 2019. Recursos asignados: 4.000.000.000 
FUNDACION PANAMERICANA PARA EL DESARROLLO COLOMBIA- FUPAD COL- vigencia 2019. Recursos asignados: 3.000.000.000 
CORPORACION PARA LA INVESTIGACION EL DESARROLLO SOSTENIBLE Y LA PROMOCION SOCIAL- CORPROGRESO-vigencia 2019. Recursos asignados: 2.500.000.000 
Los recursos que se desembolsaron en el desarrollo de los convenios fueron entregados a éstos organismos para la ejecución de los mismos; se evidenció que los cooperantes o asociados no reportan los documentos soporte que exponen la ejecución contractual, situación que no permiten hacer una revisión respecto a la forma en que se ha realizado el gasto de los dineros aportados por la ANT; si bien se cuenta con informes financieros presentados por parte de los asociados, son informes que dificulta obtener evidencia para pronunciarse sobre la ejecución presupuestal de la vigencia 2018 y 2019.
Igualmente no se evidenció información sobre los rendimientos financieros que han generado estos recursos, así como del conocimiento sobre el manejo de los mismos, ya que en los convenios examinados en la cláusula correspondiente a compromisos u obligaciones de las partes, se estípula para el asociado o cooperante: Reintegrar a la Dirección del Tesoro Nacional los recursos aportados por la ANT, que al vencimiento del convenio no se hayan ejecutado, junto con los rendimientos financieros que se hayan causado durante la ejecución del mismo. evidenciando falta de un control oportuno y seguimiento adecuado a los convenios.
</t>
    </r>
    <r>
      <rPr>
        <b/>
        <sz val="11"/>
        <rFont val="Arial Narrow"/>
        <family val="2"/>
      </rPr>
      <t xml:space="preserve">
</t>
    </r>
    <r>
      <rPr>
        <sz val="11"/>
        <rFont val="Arial Narrow"/>
        <family val="2"/>
      </rPr>
      <t xml:space="preserve">
</t>
    </r>
  </si>
  <si>
    <r>
      <rPr>
        <b/>
        <sz val="11"/>
        <color theme="1"/>
        <rFont val="Arial Narrow"/>
        <family val="2"/>
      </rPr>
      <t xml:space="preserve">21/01/2021.  </t>
    </r>
    <r>
      <rPr>
        <sz val="11"/>
        <color theme="1"/>
        <rFont val="Arial Narrow"/>
        <family val="2"/>
      </rPr>
      <t>La acción de mejora se encuentra en términos y su ejecución esta planificada del 1/12/2020 al 31/01/2021.  No allegaron avances de gestión.</t>
    </r>
  </si>
  <si>
    <r>
      <rPr>
        <b/>
        <sz val="11"/>
        <color theme="1"/>
        <rFont val="Arial Narrow"/>
        <family val="2"/>
      </rPr>
      <t xml:space="preserve">21/01/2021. </t>
    </r>
    <r>
      <rPr>
        <sz val="11"/>
        <color theme="1"/>
        <rFont val="Arial Narrow"/>
        <family val="2"/>
      </rPr>
      <t>La acción de mejora se encuentra en términos y su ejecución esta planificada del 2021/02/01 al 2021/03/31.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</si>
  <si>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procesos agrarios se remite el archivo “Base consolidado SPAGJ Requerimiento Contraloría FINAL”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bases relacionadas con la adjudicación de baldíos y los actos de revocatoria o reversión de estas titulaciones, se remitieron dos archivos de Excel “SOLICITUD_BASE_SATDD CONTRALORIA” y “BASE DE DATOS REPORTE CONTRALORIA 901 ADJUDICACIONES”,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“INVENTARIO PREDIOS BALDÍOS A FEBRERO 2020”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“FOLIOS DE MATRICULA INMOBILIARIA ACTUALIZADA FEBRERO 2020 (1)”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</si>
  <si>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20/01/2021. </t>
    </r>
    <r>
      <rPr>
        <sz val="11"/>
        <color theme="1"/>
        <rFont val="Arial Narrow"/>
        <family val="2"/>
      </rPr>
      <t>La acción de mejora se encuentra en términos para su ejecución, siendo el periodo comprendido del 1/02/2021 al 30/11/2021 el establecido para su ejecución.</t>
    </r>
  </si>
  <si>
    <r>
      <t xml:space="preserve">Se consolidó un inventario de necesidades a ser atendidas para los flujos de Baldíos Persona Natural y  Baldíos Restitución. Ver anexo: Inventario Baldios y restitucion ajustado.xlsx
</t>
    </r>
    <r>
      <rPr>
        <b/>
        <sz val="11"/>
        <color theme="1"/>
        <rFont val="Arial Narrow"/>
        <family val="2"/>
      </rPr>
      <t>Ver evidencia en el siguiente link:</t>
    </r>
    <r>
      <rPr>
        <sz val="11"/>
        <color theme="1"/>
        <rFont val="Arial Narrow"/>
        <family val="2"/>
      </rPr>
      <t xml:space="preserve">
https://agenciadetierras-my.sharepoint.com/:f:/g/personal/leidy_zuniga_agenciadetierras_gov_co/EuDWD9-5zdtDuu4iwhdxujEBtzCI-U8Mj-KEdfuxMGSJCA?e=9cPohl</t>
    </r>
  </si>
  <si>
    <r>
      <rPr>
        <b/>
        <sz val="11"/>
        <color theme="1"/>
        <rFont val="Arial Narrow"/>
        <family val="2"/>
      </rPr>
      <t xml:space="preserve">20/01/2021. </t>
    </r>
    <r>
      <rPr>
        <sz val="11"/>
        <color theme="1"/>
        <rFont val="Arial Narrow"/>
        <family val="2"/>
      </rPr>
      <t xml:space="preserve"> La Subdirección de Sistemas de Información informó que,  se consolidó un inventario de necesidades a ser atendidas para los flujos de Baldíos Persona Natural y  Baldíos Restitución. 
Respecto a lo enunciado, se observó la matriz "Inventario Baldíos y restitución ajustado", la cual contiene la priorización de las 21 tareas establecidas para el proceso de Baldíos Restitución  - 160 y  su estado actual.  Así mismo, para el proceso de Baldíos Persona Natural - 160, donde se estableció 72 tareas y su estado actual.
La acción de mejora presentó avances de gestión documentos, se encuentra en términos para su ejecución, siendo el periodo de 1/11/2020 al 30/09/2021 el establecido para su ejecución.</t>
    </r>
  </si>
  <si>
    <r>
      <t xml:space="preserve">Se envía memorando a la Dirección de Acceso a Tierras, solicitando la designación de responsible por parte de esa área, para identificar las fuentes de información que se utilizaron para el reporte a la auditoría y la validación de esta frente a la información contenida en la bodega de datos. Ver anexo: 20202200313303_8310 memorando para la DAT.pdf
</t>
    </r>
    <r>
      <rPr>
        <b/>
        <sz val="11"/>
        <color theme="1"/>
        <rFont val="Arial Narrow"/>
        <family val="2"/>
      </rPr>
      <t xml:space="preserve">
Ver evidencia en el siguiente link:
</t>
    </r>
    <r>
      <rPr>
        <sz val="11"/>
        <color theme="1"/>
        <rFont val="Arial Narrow"/>
        <family val="2"/>
      </rPr>
      <t>https://agenciadetierras-my.sharepoint.com/:f:/g/personal/leidy_zuniga_agenciadetierras_gov_co/EuTKuCf0_k9DhhXTvatIXgIBZBwTkzObvxeTP_ii4o_NnA?e=o5lCyQ</t>
    </r>
  </si>
  <si>
    <r>
      <rPr>
        <b/>
        <sz val="11"/>
        <color theme="1"/>
        <rFont val="Arial Narrow"/>
        <family val="2"/>
      </rPr>
      <t xml:space="preserve">20/01/2021. </t>
    </r>
    <r>
      <rPr>
        <sz val="11"/>
        <color theme="1"/>
        <rFont val="Arial Narrow"/>
        <family val="2"/>
      </rPr>
      <t xml:space="preserve"> La Subdirección de Sistemas de Información indicó que, se envío memorando 20202200313303 del 18/12/2020 a la Dirección de Acceso a Tierras, solicitando la designación de responsable por parte de esa área, para identificar las fuentes de información que se utilizaron para el reporte a la auditoría y la validación de esta frente a la información contenida en la bodega de datos.
La acción de mejora presentó avances de gestión documentados, se encuentra en términos para su ejecución, definiendo el periodo de 1/11/2020 al 30/09/2021 para su ejecución.</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</si>
  <si>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</si>
  <si>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Durante el 2020 se actualizaron y cargaron al SIG los siguientes documentos metodológicos: 
1. POSPR-F-005 listado de asistencia para actividades comunitarias - enfoques diferenciales
</t>
    </r>
    <r>
      <rPr>
        <b/>
        <sz val="11"/>
        <color theme="1"/>
        <rFont val="Arial Narrow"/>
        <family val="2"/>
      </rPr>
      <t xml:space="preserve">2. POSPR-F-007-Ficha-de-Caracterización-Territorial
3. POSPR-F-009-Mapa-de-Actores-Territoriales
</t>
    </r>
    <r>
      <rPr>
        <sz val="11"/>
        <color theme="1"/>
        <rFont val="Arial Narrow"/>
        <family val="2"/>
      </rPr>
      <t xml:space="preserve">4. POSPR–G-001-Guía-de-rutas-misionales-de-la-agencia-nacional-de-tierras
</t>
    </r>
    <r>
      <rPr>
        <b/>
        <sz val="11"/>
        <color theme="1"/>
        <rFont val="Arial Narrow"/>
        <family val="2"/>
      </rPr>
      <t>5. POSPR-G-003-Guia-enfoque-diferencial en el modelo de atención por oferta</t>
    </r>
    <r>
      <rPr>
        <sz val="11"/>
        <color theme="1"/>
        <rFont val="Arial Narrow"/>
        <family val="2"/>
      </rPr>
      <t xml:space="preserve">
</t>
    </r>
    <r>
      <rPr>
        <b/>
        <sz val="11"/>
        <color theme="1"/>
        <rFont val="Arial Narrow"/>
        <family val="2"/>
      </rPr>
      <t>6. POSPR-G-004-Guía-Manejo-Conflictividad en el modelo de atención por oferta</t>
    </r>
    <r>
      <rPr>
        <sz val="11"/>
        <color theme="1"/>
        <rFont val="Arial Narrow"/>
        <family val="2"/>
      </rPr>
      <t xml:space="preserve">
</t>
    </r>
    <r>
      <rPr>
        <b/>
        <sz val="11"/>
        <color theme="1"/>
        <rFont val="Arial Narrow"/>
        <family val="2"/>
      </rPr>
      <t>7. POSPR-G-005_Guia-participacion-ruta-POSPR</t>
    </r>
    <r>
      <rPr>
        <sz val="11"/>
        <color theme="1"/>
        <rFont val="Arial Narrow"/>
        <family val="2"/>
      </rPr>
      <t xml:space="preserve">
</t>
    </r>
    <r>
      <rPr>
        <b/>
        <sz val="11"/>
        <color theme="1"/>
        <rFont val="Arial Narrow"/>
        <family val="2"/>
      </rPr>
      <t>8. POSPR-G-008-Gestión-de-la-comunicación-en-los-POSPR</t>
    </r>
    <r>
      <rPr>
        <sz val="11"/>
        <color theme="1"/>
        <rFont val="Arial Narrow"/>
        <family val="2"/>
      </rPr>
      <t xml:space="preserve">
</t>
    </r>
    <r>
      <rPr>
        <b/>
        <sz val="11"/>
        <color theme="1"/>
        <rFont val="Arial Narrow"/>
        <family val="2"/>
      </rPr>
      <t>9. POSPR-G-012-Lecciones aprendidas y buenas prácticas-y-sistematización de experiencias-atención-oferta</t>
    </r>
    <r>
      <rPr>
        <sz val="11"/>
        <color theme="1"/>
        <rFont val="Arial Narrow"/>
        <family val="2"/>
      </rPr>
      <t xml:space="preserve">
10. POSPR-F-020-informe-partcipación-comunitaria
</t>
    </r>
    <r>
      <rPr>
        <sz val="11"/>
        <color rgb="FFFF0000"/>
        <rFont val="Arial Narrow"/>
        <family val="2"/>
      </rPr>
      <t xml:space="preserve">11. POSPR-F-011-Forma-FISO-PERSONA-NATURAL-V-3
</t>
    </r>
    <r>
      <rPr>
        <sz val="11"/>
        <color theme="1"/>
        <rFont val="Arial Narrow"/>
        <family val="2"/>
      </rPr>
      <t xml:space="preserve">12. Instructivo-diligenciamiento-FISO Persona Natural_
</t>
    </r>
    <r>
      <rPr>
        <b/>
        <sz val="11"/>
        <color theme="1"/>
        <rFont val="Arial Narrow"/>
        <family val="2"/>
      </rPr>
      <t>13. POSPR-F-019-Croquis-de_-campo</t>
    </r>
    <r>
      <rPr>
        <sz val="11"/>
        <color theme="1"/>
        <rFont val="Arial Narrow"/>
        <family val="2"/>
      </rPr>
      <t xml:space="preserve">
</t>
    </r>
    <r>
      <rPr>
        <b/>
        <sz val="11"/>
        <color theme="1"/>
        <rFont val="Arial Narrow"/>
        <family val="2"/>
      </rPr>
      <t>14. POSPR-F-022-Acta_colindancia</t>
    </r>
    <r>
      <rPr>
        <sz val="11"/>
        <color theme="1"/>
        <rFont val="Arial Narrow"/>
        <family val="2"/>
      </rPr>
      <t xml:space="preserve">
15. POSPR-I-005-Instructivo-redaccion-tec-linderos-y-planos-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https://agenciadetierras-my.sharepoint.com/:f:/g/personal/leidy_zuniga_agenciadetierras_gov_co/ElQEMvTyKGZEspsVtR3d-b4BXsPTs7SSLGAtMeQi2Dgn_A?e=yhthLa</t>
    </r>
  </si>
  <si>
    <r>
      <rPr>
        <b/>
        <sz val="11"/>
        <rFont val="Arial Narrow"/>
        <family val="2"/>
      </rPr>
      <t xml:space="preserve">HALLAZGO 30. Avances en el marco de los procesos de ordenamiento social de la propiedad. (ANT). </t>
    </r>
    <r>
      <rPr>
        <sz val="11"/>
        <rFont val="Arial Narrow"/>
        <family val="2"/>
      </rPr>
      <t xml:space="preserve">HALLAZGOS TRANSVERSALES. De acuerdo con la información reportada por la ANT (oficio 20203000139531 del 14 de febrero de 2020), entre 2018 y 2019 se aprobaron 41 POSPR .  El estado de los planes con corte a 12 de febrero de 2020, nos muestra que de los 41 planes aprobados, 1 tiene resolución de modificación del modelo de atención (Resolución 6064 de 17 de septiembre de 2018), 7 se encuentran suspendidos en su fase de implementación mediante Resolución 6060 de 2018 y solo 2 se encuentran en fase de implementación o barrido predial (Ovejas – Sucre, 2018 y Rio blanco- Tolima, 2019), situación que evidencia la lentitud en el desarrollo de la política de ordenamiento social de la propiedad por parte de la ANT. </t>
    </r>
    <r>
      <rPr>
        <b/>
        <sz val="11"/>
        <rFont val="Arial Narrow"/>
        <family val="2"/>
      </rPr>
      <t xml:space="preserve">Tabla No. 35 - Estado de los Planes de Ordenamiento Social de la propiedad Rural,  </t>
    </r>
    <r>
      <rPr>
        <sz val="11"/>
        <rFont val="Arial Narrow"/>
        <family val="2"/>
      </rPr>
      <t xml:space="preserve">POSPR Aprobados 2018-2019 (41) Fase de implementación suspendida (8) PORPR inicio de barrido (2).
Resulta preocupante la demora en el inicio de su fase de implementación, en la medida en que esto genera un impacto negativo en la conformación del inventario de baldíos y en general en el cumplimiento del AF en relación con la distribución y formalización de la propiedad rural. 
Por otra parte, en relación con los avances en los procesos agrarios en zonas focalizadas , si bien a 14 de febrero de 2020 la Agencia presentó ante la CGR algunos avances (oficio 20203000139531), estos resultan ser precarios frente al universo reportado. En efecto, de acuerdo con la información allegada a la auditoría, fueron asignados 325 casos para atender en zonas focalizadas (130 son de clarificación, 124 de deslinde, 58 de extinción y 13 de recuperación), de estos existen decisiones de impulso en el 63.8% y 46.2 % para los procesos de clarificación y recuperación, pero las decisiones de fondo solo ascienden al 2.3 % y 0% respectivamente. 
De acuerdo con el nuevo reporte presentado en respuesta de la entidad a lo observado por la Contraloría, 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 
</t>
    </r>
    <r>
      <rPr>
        <b/>
        <sz val="11"/>
        <rFont val="Arial Narrow"/>
        <family val="2"/>
      </rPr>
      <t xml:space="preserve">
</t>
    </r>
  </si>
  <si>
    <r>
      <t xml:space="preserve">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t>
    </r>
    <r>
      <rPr>
        <b/>
        <sz val="11"/>
        <color theme="1"/>
        <rFont val="Arial Narrow"/>
        <family val="2"/>
      </rPr>
      <t>Ver evidencias en el siguiente link:</t>
    </r>
    <r>
      <rPr>
        <sz val="11"/>
        <color theme="1"/>
        <rFont val="Arial Narrow"/>
        <family val="2"/>
      </rPr>
      <t xml:space="preserve">
https://agenciadetierras-my.sharepoint.com/:f:/g/personal/leidy_zuniga_agenciadetierras_gov_co/ElfLJWX_WgBOh-w_hko5B6oBhHdZW3g90HvsR6UljBDonQ?e=KrO0gz
</t>
    </r>
  </si>
  <si>
    <r>
      <rPr>
        <b/>
        <sz val="11"/>
        <color theme="1"/>
        <rFont val="Arial Narrow"/>
        <family val="2"/>
      </rPr>
      <t>20/01/2021.</t>
    </r>
    <r>
      <rPr>
        <sz val="11"/>
        <color theme="1"/>
        <rFont val="Arial Narrow"/>
        <family val="2"/>
      </rPr>
      <t xml:space="preserve"> La Dirección de Ordenamiento Social de la Propiedad indicó que,  con base en la acción de mejora planteada, se han realizado diferentes gestiones con el fin de iniciar la búsqueda de recursos para la implementación de los POSPR, con diferentes actores y fuentes de financiamiento que incluyen entidades del orden local y nacional, fuentes públicas como regalías y cooperantes internacionales.
En el orden nacional, desde la DGOSP se sostuvo una reunión de articulación con la Agencia de Renovación del Territorio (ART) con el objetivo de formular un proyecto dirigido a la gestión de recursos para la fase de implementación de los POSPR principalmente enfocado a municipios que hacen parte de los Programas de Desarrollo con Enfoque Territorial (PDET). Este proyecto sería presentado en principio para gestionar recursos del Sistema General de Regalías y con cooperantes. Como uno de los primeros resultados de este trabajo se elaboró un documento de supuestos metodológicos para la selección de municipios a trabajar. (Anexo 1: Documento de supuestos metodológicos ANT-ART). 
En la misma línea de lo anterior, la Dirección de Gestión del Ordenamiento Social de la Propiedad, en conjunto con la Subdirección de Planeación Operativa, han trabajado en el desarrollo del proyecto tipo que está siendo liderado por la Oficina de Planeación y será presentado para el financiamiento de la implementación de los POSPR, a través del Sistema General de Regalías (Anexo 2: Borrador en construcción de proyecto tipo POSPR-Regalías).
En el orden local, se dio inicio a una estrategia de articulación con las autoridades locales y regionales de los municipios que cuentan con POSPR formulados, pero que actualmente no cuentan con recursos para su implementación. En esa medida, el 16 de diciembre se adelantó una primera reunión con el Secretario de Desarrollo Económico de la Gobernación de La Guajira, en donde se presentaron las generalidades de la ANT y los POSPR, los POSPR que actualmente están en implementación en ese departamento y la necesidad de gestionar recursos para la fase de implementación del municipio de Dibulla. Así, el Secretario indicó que por ser municipio PDET se pueden presentar un proyecto para ser presentado al OCAD Paz y gestionar de esa forma los recursos para la fase de implementación (Anexo 3: Lista de asistencia reunión Secretario de Desarrollo Económico Gob. La Guajira y Anexo 4: Presentación reunión Secretario de Desarrollo Económico Gob. La Guajira).
Finalmente, es importante mencionar que se construyó una primera versión de presentación que será expuesta en 2021 a cooperantes internacionales, en donde se evidencia el aporte que generan los POSPR, tanto para las metas nacionales del Plan Nacional de Desarrollo, como para los Objetivos de Desarrollo Sostenible (Anexo 5: Presentación implementación POSPR Cooperantes Internacionales).
La acción de mejora presentó avances de gestión documentados, se encuentra en términos para su ejecución, siendo el 30/07/2021  la fecha establecida para su finalización.
En cuanto a la unidad de medida establecida, a saber, Informe de gestión trimestral, se solicita se allegue en el próximo seguimiento el informe con corte </t>
    </r>
  </si>
  <si>
    <r>
      <t xml:space="preserve">Durante le 2020 se realizaron 7 Mesas de Ordenamiento Social de la Propìedad en donde se valoró la viabilidad POSPR formualdos  o aprobados:
1. Acta 001 Comité Res. 915 FIRMADA
2. Acta 002 Comité Res. 915  FIRMADA
3. Acta 003 Comité Res. 915  FIRMADA
4. Acta 004 Comité Res. 915  Agosto 13 de 2020 
5. Acta 005 Comité Res. 915  Octubre 22 de 2020
6. Acta 006 Comité Res. 915  Noviembre 27 de 2020
7. Acta 007 Comité Res. 915  Diciembre 4 de 2020
</t>
    </r>
    <r>
      <rPr>
        <b/>
        <sz val="11"/>
        <color theme="1"/>
        <rFont val="Arial Narrow"/>
        <family val="2"/>
      </rPr>
      <t xml:space="preserve">Ver evidencias en el siguiente link;
</t>
    </r>
    <r>
      <rPr>
        <sz val="11"/>
        <color theme="1"/>
        <rFont val="Arial Narrow"/>
        <family val="2"/>
      </rPr>
      <t xml:space="preserve">
https://agenciadetierras-my.sharepoint.com/:f:/g/personal/leidy_zuniga_agenciadetierras_gov_co/EiZnalTWihRJnNvA54QkvHYBPAp1UquBRoRPd_mAy71uQA?e=2bQAmc</t>
    </r>
  </si>
  <si>
    <r>
      <rPr>
        <b/>
        <sz val="11"/>
        <color theme="1"/>
        <rFont val="Arial Narrow"/>
        <family val="2"/>
      </rPr>
      <t xml:space="preserve">20/01/2021.  </t>
    </r>
    <r>
      <rPr>
        <sz val="11"/>
        <color theme="1"/>
        <rFont val="Arial Narrow"/>
        <family val="2"/>
      </rPr>
      <t xml:space="preserve">La Subdirección de Planeación Operativa aportó los siguientes documentos:
</t>
    </r>
    <r>
      <rPr>
        <b/>
        <sz val="11"/>
        <color theme="1"/>
        <rFont val="Arial Narrow"/>
        <family val="2"/>
      </rPr>
      <t>Acta No. 001 del 23/04/2020</t>
    </r>
    <r>
      <rPr>
        <sz val="11"/>
        <color theme="1"/>
        <rFont val="Arial Narrow"/>
        <family val="2"/>
      </rPr>
      <t xml:space="preserve">, Comité Virtual - Resolución 915 de 2020, cuyo objetivo fue Estado de los Municipios Focalizados para el Ordenamiento Social de la Propiedad a través del Modelo de Oferta.  El documento enuncia un total de 16 Municipios focalizados y asignados a socios estratégicos,  así como, su estado con corte al 30/04/04/2020, a saber, Fonseca - Guajira, Ciénaga - Magdalena, San Juan del Cesar - Guajira, Rioblanco - Tolima, Planadas - Tolima, Topaipí - Cundinamarca, Córdoba - Bolívar, El Guamo - Bolívar, San Marcos - Sucre, Valencia - Córdoba, Ataco - Tolima, Cáceres - Antioquia, Chaparral - Tolima, Ovejas - Sucre, Puerto Lleras - Meta y San Jacinto - Bolívar.  Por otra parte, relaciona el estado de los Municipios Focalizados y Suspendidos por Seguridad – Resolución 6060, a saber, Ituango - Antioquia.  Así mismo,  presenta los Municipios Focalizados y Suspendidos por Situación sin Recursos – Resolución 6060, a saber, Guaranda -Sucre, Lebrija - Santander, Puerto Gaitan - Meta y San Carlos - Antioquia.  Igualmente, los Municipios Focalizados sin Socio Implementador y con Resolución de Traslado a las dependencias Zonas Focalizadas, a saber, Achí - Bolívar, Aracataca - Magdalena, Ayapel - Córdoba, Caimito - Sucre, Dibulla - Guajira, Florida - Valle del Cauca, Magangué - Bolívar, Majagual - Sucre, Montelíbano - Córdoba, Nechí - Antioquia, Pradera - Valle del Cauca, Puerto Libertador - Córdoba, San Benito Abad - Sucre, San Jacinto del Cauca - Bolívar, San José de Uré - Córdoba, Santa Marta - Magdalena, Sucre- Sucre, Tarazá - Antioquia, Valdivia - Antioquia y Zambrano - Bolívar.  Acta firma con compromiso y observaciones.
</t>
    </r>
    <r>
      <rPr>
        <b/>
        <sz val="11"/>
        <color theme="1"/>
        <rFont val="Arial Narrow"/>
        <family val="2"/>
      </rPr>
      <t>Acta No. 002 del 22/05/2020</t>
    </r>
    <r>
      <rPr>
        <sz val="11"/>
        <color theme="1"/>
        <rFont val="Arial Narrow"/>
        <family val="2"/>
      </rPr>
      <t xml:space="preserve">,  Comité Virtual - Resolución 915 de 2020, cuyo objeto fue Municipios Focalizados para el Ordenamiento Social de la Propiedad a Través del Modelo de Oferta.  En su contenido se observa la propuesta de suspensión y desprogramación de Municipios focalizados así:
Resultados Informe Contexto de Seguridad No se Recomienda Continuar Municipios: Ituango, Florida, Montelíbano, Nechí, Puerto Libertador, San José de Uré, Tarazá y Valdivia. Condiciones de seguridad: Grave afectación de las variables de orden público. Recomendación: No se recomienda implementar POSPR
Se recomienda continuar con articulación institucional Municipios: Achí y San Jacinto del Cauca Condiciones de seguridad: Es posible adelantar la intervención
Recomendación: Se recomienda continuar con la intervención en coordinación con la Oficina del Alto Comisionado para la Paz – AICMA para que estos municipios sean incluidos en el Plan Operativo de desminado humanitario
Se recomienda continuar Municipios: Guaranda, Lebrija, Puerto Gaitán, San Carlos, Aracataca, Ayapel, Caimito, Dibulla, Magangué, Majagual, Pradera, San Benito Abad, Santa Marta, Sucre y Zambrano Condiciones de seguridad: Sin restricciones Recomendación: Se recomienda continuar con la intervención
</t>
    </r>
    <r>
      <rPr>
        <b/>
        <sz val="11"/>
        <color theme="1"/>
        <rFont val="Arial Narrow"/>
        <family val="2"/>
      </rPr>
      <t>Acta No. 003 del 23/07/2020</t>
    </r>
    <r>
      <rPr>
        <sz val="11"/>
        <color theme="1"/>
        <rFont val="Arial Narrow"/>
        <family val="2"/>
      </rPr>
      <t xml:space="preserve">, Comité Virtual - Resolución 915 de 2020, la cual relaciona información sobre el Municipio de Cáceres: Avances en Articulación para Intervención.  Así como, presenta la Programación de municipios: Alcance y Responsabilidades.
</t>
    </r>
    <r>
      <rPr>
        <b/>
        <sz val="11"/>
        <color theme="1"/>
        <rFont val="Arial Narrow"/>
        <family val="2"/>
      </rPr>
      <t>Acta No. 004 del 13/08/2020</t>
    </r>
    <r>
      <rPr>
        <sz val="11"/>
        <color theme="1"/>
        <rFont val="Arial Narrow"/>
        <family val="2"/>
      </rPr>
      <t xml:space="preserve">, Comité Virtual - Resolución 915 de 2020, con el objetivo de Modelo de Atención por Oferta.  El documento contiene información relacionada con el Balance Resoluciones POSPR y Balance Compromisos, así: Suspensión POSPR Florida – Valle, Levantamiento suspensión POSPR en los municipios de Cáceres – Antioquia, Desprogramación de municipios Montelíbano, Puerto Libertador, San José de Uré, Nechí, Municipios suspendidos – Convenio Valor + (Ituango, Valdivia y Tarazá), Inicio formulación municipios USAID / PNTP (Tumaco, Carmen de Bolívar, Fuente de Oro, Sardinata, Santander de Quilichao), Programación municipios crédito CM: se encuentran 9 municipios focalizados y programados para que se formulen los POSPR en las vigencias 2020 y 2021, de los 9 municipio, 4 de ellos (Balboa, Patía, Caloto y Miranda) en el departamento del Cauca deben ser desprogramados debido a los cambios generados en materia de contexto y seguridad.
</t>
    </r>
    <r>
      <rPr>
        <b/>
        <sz val="11"/>
        <color theme="1"/>
        <rFont val="Arial Narrow"/>
        <family val="2"/>
      </rPr>
      <t>Acta No. 005 del 22/10/2020</t>
    </r>
    <r>
      <rPr>
        <sz val="11"/>
        <color theme="1"/>
        <rFont val="Arial Narrow"/>
        <family val="2"/>
      </rPr>
      <t xml:space="preserve">, Comité Virtual - Resolución 915 de 2020, objetivo Modelo de Atención por Oferta . El documento contiene información relacionada con 2.1.	Estado actual OSPR – 64 municipios, Municipios en reconocimiento predial y FISO-Jurídico, 3.	Solicitud para Acordar con Oficina Jurídica y Subdirecciones, Balance Detallado OSPR.
</t>
    </r>
    <r>
      <rPr>
        <b/>
        <sz val="11"/>
        <color theme="1"/>
        <rFont val="Arial Narrow"/>
        <family val="2"/>
      </rPr>
      <t>Acta No. 006 del 27/11/2020</t>
    </r>
    <r>
      <rPr>
        <sz val="11"/>
        <color theme="1"/>
        <rFont val="Arial Narrow"/>
        <family val="2"/>
      </rPr>
      <t>, Comité Virtual - Resolución 915 de 2020, objetivo Modelo de Atención por Oferta .  El documento contiene información relacionada con Viabilidad para Implementar los POSPR de Mahates y Piendamó Tunia y Suspensión o Desprogramación de Tres Municipios de Antioquia.
Acta No. 007 del 04/12/2020, Comité Virtual - Resolución 915 de 2020, objetivo Modelo de Atención por Oferta .  El documento contiene información relacionada con Viabilidad para Implementar los POSPR de Almaguer, Morales y Maria la Baja, Votación sobre Suspensión o Desprogramación de Tres Municipios de Antioquia, Primer Borrador Resolución que Plantea Plan de Trabajo para los 18 Municipios sin Financiación y Propuesta Derogatoria 6060, Avance en Resoluciones y Lineamientos, Lineamiento Mujer y Lineamiento Género, Compilación 740, Delegación Gestión Catastral, Asignación de Derechos y RESO: limitar actuación en zonas no focalizadas.
En el marco de la evaluación a la eficacia de las acciones y en atención a los avances de gestión y a las evidencias suministradas la acción presentó cumplimiento, toda vez que, se observaron 7 Actas resultantes de los espacios directivos y técnicos en ejecución en el cual se aprueba o no la viabilidad de implementación del POSPR
La efectividad de la acción de mejora ejecutada, se realizará en concordancia con las actividades aprobadas en el Plan Anual de Auditorías que guarden correlación.</t>
    </r>
  </si>
  <si>
    <r>
      <t xml:space="preserve">Se han identificado 11 procesos de recuperación y de clarificación para priorizar:
</t>
    </r>
    <r>
      <rPr>
        <b/>
        <sz val="11"/>
        <color theme="1"/>
        <rFont val="Arial Narrow"/>
        <family val="2"/>
      </rPr>
      <t>OBSERVACIONES 26/01/2021.S</t>
    </r>
    <r>
      <rPr>
        <sz val="11"/>
        <color theme="1"/>
        <rFont val="Arial Narrow"/>
        <family val="2"/>
      </rPr>
      <t xml:space="preserve">e incluyó una base de datos que se encuentran en la columna AH 539. Se adjunta evidencias para su respectivo análisis. Se anexa evidencia. 
</t>
    </r>
  </si>
  <si>
    <r>
      <rPr>
        <b/>
        <sz val="11"/>
        <color theme="1"/>
        <rFont val="Arial Narrow"/>
        <family val="2"/>
      </rPr>
      <t xml:space="preserve">22/01/2021.  </t>
    </r>
    <r>
      <rPr>
        <sz val="11"/>
        <color theme="1"/>
        <rFont val="Arial Narrow"/>
        <family val="2"/>
      </rPr>
      <t xml:space="preserve">La Subdirección de Seguridad Jurídica de Tierras informó que, se han identificado 11 procesos de recuperación y de clarificación para priorizar.
La acción de mejora reporta avances de gestión,  se encuentra en términos,  su ejecución  está planificada para el periodo comprendido del 17/11/2020 al 28/02/2021.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En el periodo de observaciones la Dependencia indicó que, Se incluyó una base de datos que se encuentran en la columna AH 539. Se adjunta evidencias para su respectivo análisis. Se anexa evidencia.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En cuanto a la evidencia de la acción de mejora AME- 528, se solicita se allegue la matriz en un formato que permita el manejo y la información relacionada tenga mejora calidad, toda vez que, en la captura de pantalla los nombres de los predios no son legibles.  Así mismo, se sugiere incorporar el número de folio de matrícula a dicha relación.  Lo anterior, con el propósito de disponer evidencias bajo los parámetros de oportunidad, calidad y veracidad para las posteriores evaluaciones de los Entes de control y/o la Oficina de Control Interno.</t>
    </r>
  </si>
  <si>
    <r>
      <rPr>
        <b/>
        <sz val="11"/>
        <color theme="1"/>
        <rFont val="Arial Narrow"/>
        <family val="2"/>
      </rPr>
      <t xml:space="preserve">22/01/2021.  </t>
    </r>
    <r>
      <rPr>
        <sz val="11"/>
        <color theme="1"/>
        <rFont val="Arial Narrow"/>
        <family val="2"/>
      </rPr>
      <t xml:space="preserve">La Subdirección de Seguridad Jurídica de Tierras informó que, se expidió 1 auto de corrección de irregularidades:
Auto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27/01/2021. </t>
    </r>
    <r>
      <rPr>
        <sz val="11"/>
        <color theme="1"/>
        <rFont val="Arial Narrow"/>
        <family val="2"/>
      </rPr>
      <t xml:space="preserve"> 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</si>
  <si>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acción no reportó avances de gestión,  se encuentra en términos, no obstante su ejecución está programada para el periodo comprendido del 17/11/2020 al 30/04/2021.</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</si>
  <si>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</si>
  <si>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</si>
  <si>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rFont val="Arial Narrow"/>
        <family val="2"/>
      </rPr>
      <t xml:space="preserve">Hallazgo 3. Predios ingresados al Fondo sin folio de matrícula inmobiliaria FMI  </t>
    </r>
    <r>
      <rPr>
        <sz val="11"/>
        <rFont val="Arial Narrow"/>
        <family val="2"/>
      </rPr>
      <t xml:space="preserve">La ANT, en respuesta (Oficio 20204000 185153 del 28 de agosto de 2020) a cuestionario realizado en el marco de la prueba de recorrido adelantada en la presente auditoría, a la pregunta ¿Cuáles son los requisitos necesarios para ingresar un predio baldío al fondo de tierras?, respondió: 
 “El requisito principal para el ingreso de un bien al Fondo de Tierras es la identificación de la naturaleza jurídica como terreno baldío, la cual se deriva del análisis jurídico de cada predio realizado por de conformidad con el precepto jurídico establecido en el artículo 48 de la Ley 160 de 1994, cuando no se acredita propiedad privada anterior a 1994. Por regla general para el ingreso de los bienes al Fondo de Tierras, en caso de tratarse de un bien baldío sin folio de matrícula inmobiliaria, se procede a darle identidad jurídica mediante el respectivo proceso de apertura de folio; si se evidencia que el predio es de naturaleza baldía y tiene folio, se realiza la solicitud de actualización del mismo a nombre de la Nación. Una vez surtida la etapa correspondiente según el caso, se procede con su registro en el Inventario de Baldíos y posteriormente en Fondo de Tierras, siempre que se trate de un predio en condición de adjudicabilidad. 
En relación a los bienes baldíos identificados a partir del desarrollo de procesos misionales, entre los que se encuentran la adjudicación de baldíos a persona natural, procesos de adjudicación a comunidades étnicas y los procesos de adjudicación a Entidades de Derecho Público; estos se ingresan al Fondo de Tierras cuando se tiene certeza de la naturaleza baldía y no se requiere el este tenga un folio de matrícula abierto a nombre de la Nación, ya que, tanto la identificación de la naturaleza jurídica como la definición de la condición de adjudicabilidad, se da en virtud del mismo proceso misional”.
Según información reportada en la base de datos del Fondo de Tierras, entregada mediante oficio 20206200170143 del 20 de agosto de 2020; a 30 de junio de 2020, de los 1959 predios baldíos que ingresaron al Fondo, 554 (28%) no reportan folio de matrícula inmobiliaria. 
Tabla 17. Predios del Fondo con Folio de Matricula Inmobiliaria- FMI
Tipo de bien	N° Predios	FMI
Baldío	1959	1405
Baldío Reservado	59	59
Fiscal Patrimonial	4736	4736
Total General	6754	6200
Fuente: Fuente: ANT. Cálculos propios. Fecha de corte: 30 de junio de 2020
Lo anterior deriva de fallas en la aplicación de los procedimientos, así como falta de control de la Agencia en la verificación del cumplimiento de los requisitos exigidos para el ingreso de los predios baldíos al Fondo de Tierras, lo que le resta certeza a la calidad y titularidad jurídica de la nación de los bienes que ingresan al Fondo. </t>
    </r>
  </si>
  <si>
    <r>
      <rPr>
        <b/>
        <sz val="11"/>
        <rFont val="Arial Narrow"/>
        <family val="2"/>
      </rPr>
      <t xml:space="preserve">Hallazgo 13. Módulo étnico en el RESO. </t>
    </r>
    <r>
      <rPr>
        <sz val="11"/>
        <rFont val="Arial Narrow"/>
        <family val="2"/>
      </rPr>
      <t xml:space="preserve">Según oficio 20202000990651 de la ANT, en respuesta al requerimiento de la CGR se afirma frente a la concertación del FISO étnico que “una vez se concerté el  instructivo de diligenciamiento del Formulario Único de Registro de Sujetos de Ordenamiento Social para Comunidades Étnicas – FISO Étnico, se continuará con la estructuración del módulo étnico, siendo el siguiente punto por presentar en el marco de la Comisión Nacional de Territorios Indígenas – CNTI”. Lo anterior, ratifica la inexistencia del módulo étnico del RESO. 
Pese a que se adjuntan soportes de actas sobre las que se afirma presentan los avances para la estructuración del FISO, las mismas datan de noviembre y diciembre de 2018 y solo registran compromisos a futuro para la socialización y discusión acerca del FISO o la información en detalle sobre los avances en el Fondo de Tierras y el RESO. Sin embargo, en ninguna de ellas se presenta la aprobación de versiones del FISO o la aprobación de una ruta para la construcción del módulo étnico del RESO. 
Por otra parte, la respuesta de la entidad (20202000990651) omitió información acerca de la ruta trazada para la concertación del módulo étnico con los pueblos y comunidades negras, afrocolombianas, palenqueras y raizales, así como las acciones promoción realizadas con comunidades indígenas y negras y afrocolombianas, el estado del Programa especial de dotación de tierras para las comunidades Rrom, la asignación de puntajes en el RESO para comunidades étnicas y no aportó ningún soporte frente a estas preguntas generadas por la CGR. 
Según el oficio 20207401081451 de la ANT en respuesta al requerimiento de la CGR, se afirma por parte de la entidad, que el FISO se encuentra en fase de concertación con las comunidades étnicas, lo cual ratifica la no existencia de un módulo especial actualmente. Adicionalmente, en el mismo oficio se señala que “Desde la U.G.T. Noroccidente, para la fecha de vigencia de la auditoría, se diligenció un formulario POSPR-F-013 FISO para Comunidades Étnicas”. Sin embargo, el mismo no ha sido concertado. 
La ausencia de un módulo étnico en el RESO se debe a la no priorización del mismo en las actividades planeadas por la Agencia Nacional de Tierras y la desatención de la importancia del cumplimiento del artículo 13 del Decreto Ley 902 de 2017, así como de la ausencia de una ruta con cronograma y acciones específicas con las comunidades indígenas y afrocolombianas para la construcción del Módulo étnico, el diseño y la aplicación del FISO y la incorporación del enfoque étnico los Planes de Ordenamiento Social de la Propiedad.
Lo anterior genera como consecuencia que existan avances generales que no recojan las especificidades de los territorios étnicos y que puedan actuar en desmedro del principio de concertación o en contravía de la especificidad de los territorios étnicos. En este sentido, se pueden requerir reprocesos que impacten sobre la efectividad, eficiencia y economía que deben primar en toda acción pública. </t>
    </r>
  </si>
  <si>
    <r>
      <rPr>
        <b/>
        <sz val="11"/>
        <rFont val="Arial Narrow"/>
        <family val="2"/>
      </rPr>
      <t xml:space="preserve">Hallazgo 14. Diligenciamiento parcial del módulo RESO </t>
    </r>
    <r>
      <rPr>
        <sz val="11"/>
        <rFont val="Arial Narrow"/>
        <family val="2"/>
      </rPr>
      <t xml:space="preserve">
Al efectuar la revisión de la base de datos en Excel “Respuesta Contraloría Final” remitida por parte de la ANT solicitada en el marco del proceso auditor, se determinaron las siguientes situaciones en el diligenciamiento de los 2286 registros correspondiente al municipio de Ovejas:
</t>
    </r>
    <r>
      <rPr>
        <b/>
        <sz val="11"/>
        <rFont val="Arial Narrow"/>
        <family val="2"/>
      </rPr>
      <t xml:space="preserve">
Tabla 23. Variables Reporte RESO – ANT
</t>
    </r>
    <r>
      <rPr>
        <sz val="11"/>
        <rFont val="Arial Narrow"/>
        <family val="2"/>
      </rPr>
      <t>No.	Nombre	Observación
31	"Fecha desde habita predio"	Hay 294 registros sin diligenciar, indicando en la columna anterior que se habita el predio rural.
33	"Número predial"	No es posible identificar el número predial en ningún registro, pues aparece una fórmula en cada casilla.
33	"Folio matrícula inmobiliaria"	Hay 1757 campos vacíos sin diligenciar y en algunos diligenciados aparecen fórmulas y no números de folios de matrícula inmobiliaria.
35	"Condición jurídica del predio"	Se encontraron 154 registros sin diligenciar, sin indicar si el predio está formalizado o sin formalizar.
36	"Tipo derecho tenencia"	Hay 1153 registros vacíos sin que se indique la relación jurídica del solicitante con el predio.
37	“Tiempo tenencia posesión ocupación”	Hay 15 registros vacíos a pesar que en la columna anterior se advierte que se registra ocupación, posesión o propiedad.
37	“Poseedor estado trámite adjudicación”	Está diligenciada solamente en un caso, donde se indica que no se ha realizado visita del equipo social y técnico, hallándose 2285 registros sin diligenciar.
50	“Explota predio”	Se encontraron 395 registros sin diligenciar, sin indicar si se explota o no el predio.
50	"Clase explotación"	Hay 837 registros sin diligenciar, sin indicar cómo se explota el predio a pesar que en la columna anterior se indica que si hay explotación.
57	“Condiciones físicas jurídicas predio”	
A pesar que en la descripción de la variable se indica que se en esta se “Indaga por la destinación que la persona aspirante le da al o los predios sobre los cuales ostenta la calidad de propietario”, 1525 registros se registran con “No”, 159 con “Si” y 602 están vacías sin que se pueda obtener información alguna a pesar del diligenciamiento.
Fuente: ANT. Base de datos “Respuesta Contraloría Final”.  Elaboró: Equipo auditor.
Lo anterior evidencia que la gestión que actualmente se adelanta en el Registro de Sujetos de Ordenamiento incumple con los principios generales de los fines de los archivos, como el de contar con la información de la Entidad de forma organizada para que sea recuperable para uso de la administración y de los ciudadanos en general. Igualmente, no se advierte que la información registrada sea completa, oportuna y fiel a los hechos y datos que se registran de conformidad con el principio de la calidad de la información. 
Esta situación se presenta por debilidades en el diligenciamiento mismo de la herramienta FISO y por inaplicación del proceso de gestión documental en la entidad específicamente en el adecuado registro y manejo de la información del módulo RESO, que permita un fácil y correcto uso de la información registrada en el marco del Registro de Sujetos de Ordenamiento.</t>
    </r>
  </si>
  <si>
    <r>
      <rPr>
        <b/>
        <sz val="11"/>
        <rFont val="Arial Narrow"/>
        <family val="2"/>
      </rPr>
      <t xml:space="preserve">Hallazgo 15. Valoración y puntuación en el trámite del RESO (Presunto alcance disciplinario 2).  </t>
    </r>
    <r>
      <rPr>
        <sz val="11"/>
        <rFont val="Arial Narrow"/>
        <family val="2"/>
      </rPr>
      <t>Al revisar el reporte del RESO “Respuesta Contraloría Final” se determinó que en la variable “puntuación”, luego de haber registrado el estado como “incluido” y determinado que “aplica puntación” hay 79 registros vacíos sin que se pueda verificar la calificación que debía hacer la Entidad de la persona inscrita, de conformidad con lo dispuesto en el Decreto Ley 902 de 2017 así como en la Resolución 740 de 2017, en la Guía operativa para el RESO y en el procedimiento de RESO, expedidos por la ANT.
En el procedimiento del RESO citado, en la acción No. 7 (valorar la solicitud) se establece que “Para los aspirantes de Acceso a Tierra, una vez realizada la categorización, se realizará la evaluación y calificación de conformidad con lo dispuesto en el artículo 15 del Decreto Ley 902 de 2017 "ingreso y calificación" y el artículo 45 de la Resolución 740 de 2017 "Factores de calificación y asignación de puntajes". 
Tanto la norma, como la Resolución de la ANT que la reglamenta, así como el procedimiento y su guía operativa, no establecen ningún tipo de excepción frente a la puntuación que debe hacer la Entidad respecto de la información que aportan los solicitantes y que se solicita en el formulario establecido para adelantar el trámite, pero cuya ponderación no se refleja en el reporte generado por parte de la ANT. 
Estos hechos generan incertidumbre sobre la coherencia, validez y debida motivación de las decisiones que adopta la entidad al momento de decidir sobre la solicitud de inscripción en el Registro de Sujetos de Ordenamiento - RESO, desatendiendo el sentido de publicidad y transparencia que la norma imprime al trámite.
Esta situación se deriva de la falta de claridad por parte de los funcionarios de la Subdirección de Sistemas de Información de Tierras y de las Direcciones y Subdirecciones Misionales de la ANT, en cuanto a los requisitos que se deben cumplir en el trámite de Registro de Sujetos de Ordenamiento.
Respuesta de la Agencia Nacional de Tierras
“(…) Lo anterior, aunque evidencia un avance tecnológico importante, deja un trabajo fuerte en cabeza de la Subdirección de Sistemas, a efectos de lograr la migración de los datos del resultado de la valoración de las solicitudes que en su momento fueron analizadas de forma manual. En ese sentido, a la fecha la consolidación de los resultados generados de forma manual, la realiza un profesional de la Subdirección, razón por la cual, se incurrió en un error en la construcción del reporte, pues como se señala en la observación, los 79 registros que se mencionan hacen parte de solicitudes ingresadas en el marco de barrido predial que se adelantó en el municipio de Ovejas, Sucre, intervención que en su primer levantamiento no recogió solicitudes de acceso a tierras por asignación de derechos, a las cuales les aplica la asignación de un puntaje.
De otra parte, es importante resaltar que actualmente se está trabajando en la migración de los datos de análisis y resultado, de la valoración de las solicitudes de inclusión al RESO que se realizaron de manera manual, a efectos de consolidar un reporte unificado que sea generado por el Sistema Integrado de Tierras – SIT, reduciendo así el margen de error, que puede aumentar cuando existen registros en distintas bases que su vez deben ser agrupadas por un profesional. (…)”</t>
    </r>
  </si>
  <si>
    <r>
      <rPr>
        <b/>
        <sz val="11"/>
        <rFont val="Arial Narrow"/>
        <family val="2"/>
      </rPr>
      <t xml:space="preserve">Hallazgo 22. Plan de mejoramiento. Hallazgo 2.2.2 calidad de los datos del Sistema Integrado de Tierras -SIT- RESO  </t>
    </r>
    <r>
      <rPr>
        <sz val="11"/>
        <rFont val="Arial Narrow"/>
        <family val="2"/>
      </rPr>
      <t>Al verificar la funcionalidad en el SIT-módulo RESO, se pudo evidenciar que a pesar de haber superado algunas de las deficiencias encontradas en el control fiscal auditor de 2019, aún existen muchas falencias en la base de datos allegada por la ANT en el marco de la presente auditoría, particularmente, en lo referente a que existen múltiples campos vacíos y su funcionalidad no permite la generación de reportes completos sino que debe acudirse a cada una de las dependencias a fin de determinar ciertas situaciones (beneficiarios del Fondo, personas inscritas en el RESO con procedimiento único iniciado), tal y como quedó establecido en las observaciones 14,15 y 16 de la presente auditoría, lo que genera que aun persista la deficiencia detectada en la auditoría de RRI frente a la ausencia de ejercicios de análisis, depuración e inspección, a fin de definir la suficiencia, pertinencia y controles de calidad a los datos gestionados por los sistemas de información. 
Por lo anterior, la CGR considera que no son efectivas las acciones correctivas adelantadas para dar cumplimiento a subsanar las causas que dieron lugar al hallazgo y corregir lo evidenciado en el informe de la Auditoría de cumplimiento a la Implementación Reforma Rural Integral - RRI vigencia 2017 2018.
Este incumplimiento podrá dar lugar a la apertura de un procedimiento Administrativo sancionatorio en los términos del Decreto Ley 403 de marzo 2020 y la Resolución Orgánica 0039 de julio 13 del 2020.</t>
    </r>
  </si>
  <si>
    <r>
      <rPr>
        <b/>
        <sz val="11"/>
        <rFont val="Arial Narrow"/>
        <family val="2"/>
      </rPr>
      <t xml:space="preserve">Hallazgo 23. Plan de mejoramiento - Hallazgo 2.4.4 “Articulación Interinstitucional con la UAEGRTD </t>
    </r>
    <r>
      <rPr>
        <sz val="11"/>
        <rFont val="Arial Narrow"/>
        <family val="2"/>
      </rPr>
      <t>Revisado el Plan de Mejoramiento, presentado en la información suministrada por la Oficina de Control Interno de la ANT y lo reportado a la GGR a través del aplicativo SIRECI el 27 de agosto de 2019, se evidenció que el Hallazgo 2.4.4 “Articulación Interinstitucional con la UAEGRTD”, incluido  en el Informe Auditoría de cumplimiento de la Implementación a la Reforma Rural Integral – RRI, vigencia 2017-2018, no está incluido en el Plan de Mejoramiento; con lo cual no quedaron definidas las acciones de mejora que le correspondían a la ANT, para subsanar las causas que dieron origen al citado hallazgo.
Cabe señalar, que la Oficina de Control Interno de la ANT, en comunicación del 14 de septiembre del presente año, informó que con el fin de aclarar el tratamiento dado por la ANT al hallazgo 2.4.4 Articulación Interinstitucional con la UAEGRTD, solicitó información al respecto con correo electrónico del 08/09/2020, a la Secretaría General; dependencia que coordinó la atención de la Auditoría de cumplimiento Implementación Reforma Rural Integral - RRI, vigencia 2017 2018. De las respuestas emitidas por la Secretaría General de la ANT, se determinó que la UAEGRTD fue quien adelantó las acciones tendientes a subsanar el hallazgo 2.4.4. 
Es de anotar que a pesar de haber participado la ANT con las acciones de mejora de la UAEGRTD , incumplió al no incluir en su Plan de Mejoramiento e informar a la CGR  las  acciones y metas de tipo correctivo y/o preventivo, dirigidas a subsanar las causas administrativas que dieron origen al hallazgo en mención; identificado por la Contraloría General de la República como resultado del proceso auditor vigencia 2017-2018, así como, genera incertidumbre que en los seguimientos a los avances del plan de mejoramiento realizados en la vigencia 2019 y en el primer semestre del 2020, por la Oficina de Control Interno no se haya evidenciado el incumplimiento de la no implementación de las acciones para subsanar las deficiencias que fueron objeto de observación por la CGR. 
Este incumplimiento podrá dar lugar a la apertura de un procedimiento Administrativo sancionatorio en los términos del Decreto Ley 403 de marzo 2020 y la Resolución Orgánica 0039 de julio 13 del 2020.</t>
    </r>
  </si>
  <si>
    <r>
      <rPr>
        <b/>
        <sz val="11"/>
        <rFont val="Arial Narrow"/>
        <family val="2"/>
      </rPr>
      <t>Hallazgo 3. META ODS 1.4 ESTABLECIDA POR EL GOBIERNO NACIONAL Y SU PERSPECTIVA DE GÉNERO.</t>
    </r>
    <r>
      <rPr>
        <sz val="11"/>
        <rFont val="Arial Narrow"/>
        <family val="2"/>
      </rPr>
      <t xml:space="preserve">   Como causa de la carencia de una perspectiva de género en la definición de la meta ODS 1.4 podría señalarse que no hubo un liderazgo de las entidades competentes (por ejemplo, la Consejería Presidencial para la Equidad de las Mujeres) y de las dependencias/instancias de la ANT relacionadas con la transversalización de la perspectiva de género en la gestión pública al momento de formulación del Documento CONPES 3918 de 2018.
Este tipo de metas que no consideran una perspectiva de género podrían conducir al gobierno nacional y al ejecutor de la política (Agencia Nacional de Tierras) a enfocar su gestión al cumplimento cuantitativo de la meta, en esa medida en términos de resultados (eficacia en el cumplimiento de la meta) daría lo mismo formalizar los 7 millones de hectáreas solo a hombres que hacerlo de forma más igualitaria entre hombres y mujeres</t>
    </r>
  </si>
  <si>
    <r>
      <rPr>
        <b/>
        <sz val="11"/>
        <rFont val="Arial Narrow"/>
        <family val="2"/>
      </rPr>
      <t>Hallazgo 6. INDICADOR ESTABLECIDO POR EL GOBIERNO NACIONAL PARA LA META ODS 1.4 Y SU FICHA TÉCNICA.</t>
    </r>
    <r>
      <rPr>
        <sz val="11"/>
        <rFont val="Arial Narrow"/>
        <family val="2"/>
      </rPr>
      <t xml:space="preserve">  En consecuencia, el indicador establecido por Colombia para la meta ODS 1.4 no se encuentra alineado con el indicador del marco de indicadores mundiales establecidos por Naciones Unidas. Además, el indicador establecido por Colombia no cuenta a la fecha con una ficha técnica adoptada por las instancias competentes que permita identificar las variables (por ejemplo, conocer qué significa pequeña y mediana propiedad rural, qué significa formalizar, etc.) a partir de las cuales se consolida la estadística y conocer la forma en que el gobierno nacional le hará seguimiento y reportará los avances, entre otros aspectos.
Frente a la ausencia de la ficha técnica del indicador de la meta ODS 1.4, antes de la comunicación de la observación inicial, la ANT señaló que, si bien la ficha está construida, “se está a la espera de la socialización con el MADR de los conceptos aplicados para su formulación y reporte. Posteriormente se enviará a DNP para su aprobación y una vez realizado lo anterior se reportarán los avances en el SIIPO”249
Esta ausencia de alineación del indicador de la meta ODS 1.4 establecido por Colombia con el establecido en los indicadores mundiales adoptados por Naciones Unidas, podría tener como efecto la inexistencia de datos en Colombia para reportar a Naciones Unidas los avances en el cumplimiento de la meta ODS 1.4 y que no se cumpla con la meta global.</t>
    </r>
  </si>
  <si>
    <r>
      <rPr>
        <b/>
        <sz val="11"/>
        <rFont val="Arial Narrow"/>
        <family val="2"/>
      </rPr>
      <t xml:space="preserve">Hallazgo 7. ALINEACIÓN DE LA META Y DEL INDICADORDEL ODS 1.4 DEL CONPES 3918 CON EL PND 2018-2022.  </t>
    </r>
    <r>
      <rPr>
        <sz val="11"/>
        <rFont val="Arial Narrow"/>
        <family val="2"/>
      </rPr>
      <t>Como se observa, la unidad de medida de los indicadores de ambas metas del PND 2018-2022 corresponde a “títulos formalizados” (un título podría formalizar una, 10 o más hectáreas), por lo cual no se encuentran alineados con la unidad de medida “hectáreas” del Documento CONPES 3918 de 2018.
Este cambio en la unidad de medida entre la meta e indicadores establecidos por Colombia para el ODS 1.4 y las metas e indicadores establecidos en el PND 2018- 2022, en materia de tierras, traería consigo dificultades para el seguimiento y reporte de avances del gobierno nacional en cuanto al cumplimiento de la Agenda Global por cuanto debe ajustar sus sistemas de información y reportes a la unidad de medida establecida en el mencionado Documento CONPES.
En la respuesta a la observación comunicada por la CGR, la Agencia señaló que: “existe una alineación y coherencia entre el PND y el CONPES 3918 de 2018 e el (sic) seguimiento y la implementación de políticas públicas en el país (…) dentro de los criterios y lineamientos para la construcción del PND &lt;&lt;Pacto por Colombia Pacto por la Equidad&gt;&gt; se trabajó en la articulación con las metas del ODS y su cumplimiento. Lo anterior significa que el cumplimiento de las metas del PND implica el cumplimiento de las metas e indicadores del CONPES 3918 de 2018”. De otro lado, señaló también que “Para los indicadores del PND la ANT reporta en la plataforma SINERGIA, (Títulos formalizados sobre predios privados y Títulos formalizados que otorgan acceso a tierra), en el reporte la entidad reporta el avance en hectáreas formalizadas, que se encuentran incluidas dentro del reporte de los 7 millones de hectáreas formalizadas de pequeña y media propiedad rural”252.
Frente a este último punto se verificaron nuevamente en SINERGIA los reportes de la ANT. Si bien se constató que en estos se hace referencia a “hectáreas formalizadas”, la variable principal de medición (la que se hace más visible en el reporte) corresponde a “títulos formalizados”, por lo cual el avance que se reporta en cuanto a “hectáreas formalizadas” es secundario y no está ligado al cumplimiento de la meta de “7 millones de hectáreas formalizadas” del Documento CONPES 3918 sino de las metas establecidas en el PND 2018-2022.</t>
    </r>
  </si>
  <si>
    <r>
      <rPr>
        <b/>
        <sz val="11"/>
        <rFont val="Arial Narrow"/>
        <family val="2"/>
      </rPr>
      <t xml:space="preserve">Hallazgo 8. CONSOLIDACIÓN DE LA ESTADÍSTICA DE AVANCES EN EL CUMPLIMIENTO DE LA META ODS 1.4. </t>
    </r>
    <r>
      <rPr>
        <sz val="11"/>
        <rFont val="Arial Narrow"/>
        <family val="2"/>
      </rPr>
      <t xml:space="preserve"> En consecuencia, se observa que la ANT viene sobreestimando el avance real en el cumplimiento de la meta ODS 1.4., por cuanto en la consolidación de la estadística incluye variables que no tienen relación directa con el criterio fijado en el numeral 1.1.5 del Acuerdo Final de Paz y en la meta ODS 1.4.
Esa sobreestimación del avance real en el cumplimiento de la meta ODS 1.4 se identifica en:
1- La ampliación/constitución de resguardos indígenas (con cerca de 850 mil hectáreas formalizadas). Buena parte de esta tierra tiene origen en el Fondo de Tierras para la Reforma Rural Integral establecido en el Acuerdo Final de Paz, por lo que la ANT estaría contabilizando 2 veces sus resultados (tanto para la meta de 7 millones de hectáreas formalizadas como para la meta de 3 millones de hectáreas del Fondo de Tierras). Además, la meta ODS 1.4 es explícita al señalar que la formalización de 7 millones de hectáreas corresponde a pequeña y mediana propiedad rural, y en el caso de la ampliación/constitución de resguardos indígenas no es posible ubicarla en alguna de esas dos categorías.
2- Los “subsidios integrales de tierra”. Si bien las hectáreas reportadas no son representativas (4.840 hectáreas), no se encuentra justificación para que esta gestión de la ANT (Dirección de Acceso a Tierras) se reporte como avance de la meta ODS 1.4 por cuanto la gestión realizada no es formalizar/adjudicar tierras, sino entregar subsidios a la población rural sin tierra. Recordemos que la meta ODS 1.4 está orientada a resolver la problemática de la informalidad que enfrenta la población rural que ya cuenta con tierra o con tierra insuficiente.
3- Para evitar sobreestimar los avances en el cumplimiento de la meta ODS 1.4 la ANT es importante revisar con celeridad la ficha técnica del indicador “Hectáreas de pequeña y mediana propiedad rural, formalizadas” y las variables que alimentan dicho indicador al criterio fijado en el numeral 1.1.5 del Acuerdo Final de Paz y en la meta ODS 1.4., con el propósito de contar con información confiable del cumplimento de la meta. De no establecerse con precisión las variables que intervienen en la consolidación de la estadística y su relación directa con la meta ODS 1.4 establecida por Colombia, podría ponerse en riesgo la confiablidad de la información reportada por la ANT.
En la respuesta a la observación comunicada por la CGR, la Agencia señaló que “varios de los indicadores establecidos en el Plan Marco de Implementación, entre estos en el indicador de los 7 millones de hectáreas formalizadas, aún están pendientes de la aprobación de su ficha técnica, por lo cual aún no se cuenta con las fuentes de alimentación definitivas”. Si la Agencia no cuenta con esas “fuentes de alimentación definitivas” del indicador, no sería confiable la información que ha venido reportando como avances en el cumplimiento de la meta ODS 1.4 (cerca de 2 millones de hectáreas formalizadas a 31 de diciembre de 2019).
De otro lado, la ANT señaló que “las titulaciones colectivas a comunidades negras y la constitución/ampliación de resguardos a comunidades indígenas si quedan comprendidas en estas categorías [pequeña y mediana propiedad rural], ya que se trata de formalizaciones conjuntas a grupos de familias beneficiarias, y si de manera referencial se establece el número de hectáreas en promedio a nivel nacional por cada familia beneficiaria, éste quedaría dentro del límite que establece el IGAC para los conceptos de pequeña y media propiedad rural”253. Sin embargo, al respecto no aportó evidencia alguna de esos supuestos cálculos posibles que justificarían incluir esas titulaciones colectivas como pequeña y mediana propiedad rural.
Ahora bien, frente a los subsidios integrales de tierra y la adjudicación de baldíos a entidades de derecho público, la ANT señala que “mediante el subsidio adjudicado y materializado, se está contribuyendo a garantizar que estos beneficiarios tengan acceso a la propiedad y control de tierras, al convertirlos en nuevos propietarios, pues en principio, dichas personas no ocupan un predio del estado ni tienen la posibilidad ni los recursos para comprar un predio en el cual puedan desarrollar un sistema productivo que le brinde la posibilidad de generar ingresos” y que “la adjudicación de baldíos a Entidades de Derecho Público es una línea de gestión que se orienta a la formalización de predios destinados a la instalación o dotación de servicios públicos o a actividades cuyo objeto es de utilidad pública e interés social, y cuyo impacto e incidencia social abarca un número amplio de beneficiarios”.
No obstante la respuesta de la ANT, es claro que la entrega de los subsidios integrales no resuelve la problemática de la informalidad de la propiedad rural, sino que atiende a otra problemática bien distinta; y, finalmente, dado que la meta ODS
1.4 se orienta a personas naturales (pequeños y medianos productores rurales) en condición de informalidad en su propiedad rural, no es posible aceptar los argumentos de la ANT, por muy loables que sean los fines de las Entidades de Derecho Público.</t>
    </r>
  </si>
  <si>
    <r>
      <rPr>
        <b/>
        <sz val="11"/>
        <rFont val="Arial Narrow"/>
        <family val="2"/>
      </rPr>
      <t>Hallazgo 10. PLAN ESTRATÉGICO INSTITUCIONAL-PEI 2017-2021 DE LA ANT y PERSPECTIVA DE GÉNERO.</t>
    </r>
    <r>
      <rPr>
        <sz val="11"/>
        <rFont val="Arial Narrow"/>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t>
    </r>
    <r>
      <rPr>
        <sz val="11"/>
        <color rgb="FFFF0000"/>
        <rFont val="Arial Narrow"/>
        <family val="2"/>
      </rPr>
      <t>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t>
    </r>
    <r>
      <rPr>
        <sz val="11"/>
        <rFont val="Arial Narrow"/>
        <family val="2"/>
      </rPr>
      <t xml:space="preserve">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t>
    </r>
    <r>
      <rPr>
        <sz val="11"/>
        <color rgb="FFFF0000"/>
        <rFont val="Arial Narrow"/>
        <family val="2"/>
      </rPr>
      <t>“La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t>
    </r>
    <r>
      <rPr>
        <sz val="11"/>
        <rFont val="Arial Narrow"/>
        <family val="2"/>
      </rPr>
      <t xml:space="preserve">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</si>
  <si>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rFont val="Arial Narrow"/>
        <family val="2"/>
      </rPr>
      <t>Hallazgo 10. PLAN ESTRATÉGICO INSTITUCIONAL-PEI 2017-2021 DE LA ANT y PERSPECTIVA DE GÉNERO.</t>
    </r>
    <r>
      <rPr>
        <sz val="11"/>
        <rFont val="Arial Narrow"/>
        <family val="2"/>
      </rPr>
      <t xml:space="preserve">  Como se observa, durante los primeros años de operación la ANT concentraría sus recursos en atender prioritariamente los inventarios de procesos heredados del INCODER, y gradualmente iría dándole mayor espacio para enfocarse en su nuevo modelo de gestión (oferta). El año 2019 sería el año en el que se equilibrarían las cargas de ambos proyectos (cada uno absorbe el 50 % de los recursos).
De otro lado, el PEI plantea una serie de resultados esperados a partir de la intervención de la ANT con los dos proyectos de inversión mencionados, en donde bien señala que “se proponen metas austeras”, dado que es una entidad recién creada y para esa fecha no se conocía en detalle la cantidad de procesos que se iban a heredar del INCODER:
Cuadro N° 20
Resultados esperados con la intervención de la ANT
Resultado esperado por proyectos 2017 2018 2019
2020
2021
% de casos del inventario del INCODER atendidos (Atención de la cuestión no resuelta de la propiedad sobre la tierra) 5% 10% 20%
30%
40%
% Priorización de los territorios más afectados por el conflicto, la miseria y el abandono (% municipios a los que se
aplicó el método de barrido predial) 10% 20% 30%
40%
50%
Fuente: PEI 2017-2021 de la ANT, pág. 40
Con respecto al resultado esperado de “% de municipios a los que se aplicó el método de barrido predial (30% a 2019)”, si estos municipios priorizados correspondieran a los 170 municipios PDET, debería haberse adelantado el barrido predial de 51 municipios a 31 de diciembre de 2019, pero solo se ha llevado a cabo el barrido predial en Ovejas-Sucre. Si los priorizados fueran la mitad de esos 170 municipios PDET (85 municipios), de todas formas, el nivel de avance sería bastante reducido.
En consideración a que la meta ODS 1.4 establecida por Colombia tiene un nivel de ambición en el que la ANT debería estar formalizando unas 700 mil hectáreas/año, los avances de la ANT, medidos a partir de las metas establecidas en el PEI, son escasos en cualquier escenario de priorización de municipios.
De otro lado, es importante resaltar que Naciones Unidas y la Agenda Global-ODS reconocen que la desigualdad de los géneros sigue siendo un reto fundamental, por lo que la consecución de la igualdad entre los géneros y el empoderamiento de las mujeres y las niñas contribuirá decisivamente al progreso respecto de todos los objetivos y metas. En esa medida, “La incorporación sistemática de una perspectiva de género en la implementación de la Agenda es crucial”271. No obstante, el PEI 2017-2021 de la ANT, como documento estratégico de la Agencia para el corto y mediano plazo, no contiene una perspectiva de género en los cursos de acción establecidos.
Como causa se podría considerar que a nivel estratégico la ANT no ha contado con cursos de acción, durante el periodo 2017-2019, que orienten su gestión institucional y a su alta dirección en el reconocimiento de la importancia de la transversalización de la perspectiva de género en sus intervenciones que permitan superar las brechas y desigualdades de género en la propiedad de la tierra en Colombia, y en la preparación de la Agencia para la implementación y cumplimiento del nivel de ambición de la meta ODS 1.4 establecida por Colombia.
El posible efecto que tendrían los escasos avances de la Agencia en el cumplimiento de su PEI 2017-2021 (en particular de la “aplicación” del barrido predial masivo) y la carencia de una perspectiva de género en dicho instrumento de planeación institucional, se traduciría en que la ANT no se encontraría preparada para la implementación y cumplimiento de la meta ODS 1.4 al año 2026 dado el nivel de ambición de la meta, como lo establece el Documento CONPES 3918 de 2018.</t>
    </r>
  </si>
  <si>
    <r>
      <rPr>
        <b/>
        <sz val="11"/>
        <rFont val="Arial Narrow"/>
        <family val="2"/>
      </rPr>
      <t>Hallazgo 11. PLANES DE TRABAJO ODS.</t>
    </r>
    <r>
      <rPr>
        <sz val="11"/>
        <rFont val="Arial Narrow"/>
        <family val="2"/>
      </rPr>
      <t xml:space="preserve"> La observación inicialmente comunicada se ajustó acogiendo las precisiones realizadas por el DNP en relación con el cumplimiento de la meta del PAS y se comparte su apreciación referente a que el proceso de planeación es dinámico y por tanto los planes de trabajo debieron actualizarse; sin embargo, las acciones a cargo del estado deben ser oportunas y cumplir con la formalidad requerida para su implementación, pues no es suficiente la formulación de un plan sino cuenta con la debida aprobación por parte de la entidad responsable.
Por su parte, las respuestas del Dapre, la APC y la ANT evidencian la falta de apropiación en su rol como entidades acompañantes, sin que se refleje su papel activo en la formulación, al señalar que son las entidades cabeza del sector las encargadas de la elaboración de los planes. Esto refuerza lo observado por la CGR en el hallazgo sobre Apropiación y coordinación.
En cuanto a la APC y PROSPERIDAD SOCIAL, en sus respuestas manifestaron que remitieron los planes de trabajo al DNP, pero no obtuvieron retroalimentación.
Por último, el DANE, PROSPERIDAD SOCIAL y Ministerio de Hacienda en sus respuestas indicaron haber ajustado los planes de trabajo de acuerdo con el PND.
De acuerdo con los comentarios de las respuestas de las entidades incluidas en la muestra de auditoría, incorporados en los párrafos anteriores, la CGR concluye que al cierre de 2019 no todos los planes de trabajo ODS se habían actualizado de acuerdo con el Plan Nacional de Desarrollo vigente ni se habían aprobado, por lo cual se configuró el hallazgo</t>
    </r>
  </si>
  <si>
    <r>
      <rPr>
        <b/>
        <sz val="11"/>
        <rFont val="Arial Narrow"/>
        <family val="2"/>
      </rPr>
      <t>Hallazgo 12. PLAN NACIONAL DE FORMALIZACIÓN MASIVA DE LA PROPIEDAD RURAL-PNFMPR.</t>
    </r>
    <r>
      <rPr>
        <sz val="11"/>
        <rFont val="Arial Narrow"/>
        <family val="2"/>
      </rPr>
      <t xml:space="preserve">  Sin embargo, a la fecha del presente informe (julio y agosto de 2020) el PNFMPR no ha sido aprobado por el gobierno nacional, por cuanto, como señala la ANT:  se encuentra en la fase final de formulación, adelantada desde el año 2019 entre la Agencia Nacional de Tierras y la Dirección de Ordenamiento Social de la Propiedad Rural del Ministerio de Agricultura. Actualmente, en trabajo conjunto, el Ministerio de Agricultura, el Departamento Nacional de Planeación y la Agencia Nacional de Tierras se encuentran realizando el cierre técnico y definiendo una versión final del Plan que sea avalada por el Gobierno Nacional279
Los retrasos en la formulación del Plan de Formalización pueden tener su origen en el cambio de gobierno nacional en el segundo semestre de 2018 y en que con este se inició un nuevo proceso de planificación que dio como resultado el PND 2018- 2022 aprobado en el primer semestre de 2019, a partir del cual se articularán las distintas políticas públicas, en particular la de formalización de la propiedad rural. Sin embargo, ya ha transcurrido un año desde la expedición del nuevo PND sin que haya sido aprobado el PNFMPR.
La inexistencia del PNFMPR no permite tener claridad de las dimensiones y del alcance que tendrá la política de formalización en el mediano y largo plazo, conocer las medidas específicas que implementará el gobierno nacional que permitan superar obstáculos que afrontan las mujeres rurales en materia de formalización de la propiedad, ni las metas que esperaría cumplir el gobierno en las distintas zonas focalizadas para la intervención.</t>
    </r>
  </si>
  <si>
    <r>
      <rPr>
        <b/>
        <sz val="11"/>
        <rFont val="Arial Narrow"/>
        <family val="2"/>
      </rPr>
      <t xml:space="preserve">Hallazgo 13. PLANES DE ORDENAMIENTO SOCIAL DE LA PROPIEDAD RURAL-POSPR. </t>
    </r>
    <r>
      <rPr>
        <sz val="11"/>
        <rFont val="Arial Narrow"/>
        <family val="2"/>
      </rPr>
      <t xml:space="preserve"> En definitiva, se observa que la ANT ha formulado decenas de POSPR en 2018 y 2019, pero posteriormente no logra avanzar en la fase de implementación (por razones de seguridad, por restricciones presupuestales y por ausencia de especificaciones técnicas para el barrido predial masivo, entre otras), por lo que la gestión de la ANT se queda a mitad de camino en el propósito de adelantar los procesos de formalización de la propiedad rural que permitan avanzar en el cumplimiento de la meta ODS 1.4. Esto revela que las capacidades de la ANT para llevar a cabo el nuevo enfoque de oferta y darle cumplimiento a la meta ODS 1.4 podían ser limitadas.
Si no se logran implementar de forma acelerada los POSPR que ya se encuentran formulados a 31 de diciembre 2019 (40 POSPR, sin concluir el de Ovejas-Sucre), y no se comienza la formulación e implementación de un número considerable de nuevos POSPR en los municipios focalizados, podría ser bastante remoto el cumplimiento de la meta de formalización de 7 millones de hectáreas de pequeña y mediana propiedad rural al año 2026.
</t>
    </r>
  </si>
  <si>
    <r>
      <rPr>
        <b/>
        <sz val="11"/>
        <rFont val="Arial Narrow"/>
        <family val="2"/>
      </rPr>
      <t>Hallazgo 14. PERSPECTIVA DE GÉNERO EN LOS FACTORES DE CALIFICACIÓN Y PUNTAJE PARA EL ACCESO A PROGRAMAS DE LA ANT.</t>
    </r>
    <r>
      <rPr>
        <sz val="11"/>
        <rFont val="Arial Narrow"/>
        <family val="2"/>
      </rPr>
      <t xml:space="preserve">   En definitiva, se observa que la Resolución 12096 de 2019 desconoce lo establecido en el artículo 2 de la Ley 1900 de 2018, que señala que la ANT priorizará a las mujeres rurales otorgando el doble de puntuación para cada variable de clasificación a aquellos hogares rurales cuya jefatura resida en cabeza de una mujer campesina. En solo 2 de las 11 variables de dicha Resolución se asigna un puntaje doble para las mujeres rurales, lo cual no significa una ventaja efectiva ni un mecanismo de priorización. Finalmente, en este instrumento de la ANT no se reconoce a los hombres que tienen la condición de padres cabeza de familia.
El incumplimiento legal por parte de la ANT en materia de ventajas y priorización de las mujeres rurales en los programas a su cargo desconoce la necesidad de introducir un enfoque de género en su gestión que permita modificar las estructuras que generan desigualdad entre hombres y mujeres en el acceso a la propiedad de la tierra en Colombia.</t>
    </r>
  </si>
  <si>
    <r>
      <rPr>
        <b/>
        <sz val="11"/>
        <rFont val="Arial Narrow"/>
        <family val="2"/>
      </rPr>
      <t xml:space="preserve">Hallazgo 17. FINANCIAMIENTO DE LA IMPLEMENTACIÓN DE LOS POSPR APROBADOS A 31 DE DICIEMBRE DE 2019. </t>
    </r>
    <r>
      <rPr>
        <sz val="11"/>
        <rFont val="Arial Narrow"/>
        <family val="2"/>
      </rPr>
      <t xml:space="preserve"> La salida a esta problemática no puede ser mantener suspendida de forma indefinida la implementación de los POSPR por carecer de las asignaciones presupuestales (en el caso de los POSPR de la Resolución 6060) o que a partir de lo establecido en la nueva Resolución 915 de 2020 (15 febrero)320 se adopten medidas similares que suspendan de forma indefinida la implementación de los planes. Es importante recordar que la ANT ha invertido, al menos, $56 mil millones en la formulación de estos POSPR.
La causa del desfinanciamiento de la implementación de una parte considerable de estos POSPR podría originarse, como ya se anotó, en que la entidad ha enfocado su gestión en formular POSPR más que en implementarlos, y en que el riesgo de desfinanciamiento de la implementación de los POSPR no ha sido identificado y valorado en los instrumentos de gestión de la Agencia, además que se desconoce con exactitud el costo estimado de la implementación de estos planes, en la medida que la estimación contenida en cada PSOPR es preliminar y debe ser actualizada debido a cambios normativos (nuevo rol de gestor catastral de la ANT) y metodológicos recientes para el barrido predial masivo.
El desfinanciamiento de la implementación de estos POSPR, aprobados a 31 de diciembre de 2019, podría tener como efecto que la inversión realizada en su formulación (en promedio $1.400 millones por cada plan) también esté en riesgo, y que, además, con el paso del tiempo estos planes no implementados se desactualicen, pierdan vigencia y ya no sirvan para el propósito para el que fueron formulados. También se identifica que podría generarse una pérdida de confianza en la gestión de la ANT por parte de la población de los municipios que están a la espera de la implementación de los planes, así como el posible incumplimiento de la meta ODS 1.4, dado que su nivel de ambición requiere de la puesta en marcha de un proceso masivo y a gran escala de formalización de la propiedad rural que se materializa con la implementación de los planes.</t>
    </r>
  </si>
  <si>
    <r>
      <rPr>
        <b/>
        <sz val="11"/>
        <rFont val="Arial Narrow"/>
        <family val="2"/>
      </rPr>
      <t>Hallazgo 19.  COORDINACIÓN INTERINSTITUCIONAL Y APROPIACION DE ROLES.</t>
    </r>
    <r>
      <rPr>
        <sz val="11"/>
        <rFont val="Arial Narrow"/>
        <family val="2"/>
      </rPr>
      <t xml:space="preserve">  Ocho (8) entidades de la muestra, de un total de once (11), a las cuales el documento CONPES 3918 de 2018, estrategia para la implementación de los ODS en Colombia les determinó responsabilidades tanto de entidades líderes, como de acompañantes de los ODS, algunas con un rol determinante en materia de recursos como el Ministerio de Hacienda y la Agencia Nacional de Cooperación Internacional, otras con responsabilidades importantes como la Agencia Nacional de Tierras, Ministerio de Educación, Ministerio de Salud, Consejería Presidencial para la Equidad de la Mujer y hasta el propio Departamento Nacional de Planeación, dieron traslado de la solicitud de información de la CGR, a otra entidad diferente, por considerar que no era de su competencia dar respuesta a la información solicitada acerca del Objetivo de Desarrollo Sostenible No. 1 “Poner Fin a la pobreza en todas sus formas en todo el mundo”, lo cual conllevó a nuevos requerimientos de información por parte de la CGR, insistiendo en el rol definido para cada una de ellas en el CONPES, la participación y las responsabilidades frente al cumplimiento de las metas definidas en la estrategia establecida por el país para los ODS.
Así mismo, en el CONPES 3918 de 2018 (Anexo E) se indicó que la entidad líder para la meta 1.2, era PROSPERIDAD SOCIAL, sin embargo, en dicha meta se encuentra el Índice de Pobreza Multidimensional – IPM, compuesto por 5 dimensiones y 15 variables, que están relacionadas con la gestión de entidades del  gobierno que inciden en la medición de la pobreza, tales como: el ministerio de educación, vivienda, salud, trabajo, razón por lo cual se resalta la importancia de asegurar los esfuerzos conjuntos y coordinados para identificar y superar las múltiples carencias a nivel de los hogares y de las personas en los ámbitos de la educación, la salud y el nivel de vida de la población.
Denotándose la falta de apropiación de las entidades frente a su rol como entidad líder o acompañante para el cumplimiento de las metas del ODS 1, así como debilidades de coordinación, articulación e integración entre los diferentes niveles de gobierno, para adelantar las acciones requeridas para el cumplimiento de los compromisos y responsabilidades señalados en el CONPES, a través de las cuales se concertan y priorizan acciones, planes e inversiones para alcanzar el logro de las metas y objetivos de desarrollo sostenible, así como para el reporte de los avances.
Afectando el desarrollo de acciones eficaces, coordinadas y ágiles que conduzcan al logro oportuno de los retos que trae consigo el ODS1, por cuanto estos deben ser trabajados de manera conjunta más que aisladamente, lo que no permite lograr el avance e impulso efectivo requerido para alcanzar las metas definidas para los ODS y especialmente para las del ODS1.</t>
    </r>
  </si>
  <si>
    <r>
      <rPr>
        <b/>
        <sz val="11"/>
        <rFont val="Arial Narrow"/>
        <family val="2"/>
      </rPr>
      <t xml:space="preserve">Hallazgo 20. PLATAFORMA www.ods.gov.co. </t>
    </r>
    <r>
      <rPr>
        <sz val="11"/>
        <rFont val="Arial Narrow"/>
        <family val="2"/>
      </rPr>
      <t xml:space="preserve"> Los principios del marco de datos abiertos, bajo el cual se construyó el portal web www.ods.gov.co, no se cumplen en su totalidad, como: 1) abiertos por defecto: la información debe estar para consulta ciudadana desde el momento de su generación; 2) oportunos y completos: los datos abiertos son relevantes solo si aportan valor para el usuario de la información; 3) mejorar la gobernanza y participación ciudadana: abrir datos fortalece la gobernanza y favorece la transparencia;4) apoyar el desarrollo incluyente y la innovación: el uso de datos abiertos permite la construcción de nuevo conocimiento que puede ser usado en la generación de valor social y económico321.
Por lo tanto, las deficiencias observadas en el portal web www.odos.gov.co no permiten un ejercicio efectivo de rendición de cuentas, seguimiento accesible y de fácil lectura, transparencia, retroalimentación y control social que debe ser ejercido por todas las partes interesadas, necesarias como lo contempla la A2030, para una efectiva implementación y seguimiento de los ODS en el país.</t>
    </r>
  </si>
  <si>
    <r>
      <rPr>
        <b/>
        <sz val="11"/>
        <rFont val="Arial Narrow"/>
        <family val="2"/>
      </rPr>
      <t>Hallazgo 21. ALISTAMIENTO DE LOS MECANISMOS DE SEGUIMIENTO Y RENDICIÓN DE CUENTAS EN EL CUMPLIMIENTO DE LA META ODS 1.4.</t>
    </r>
    <r>
      <rPr>
        <sz val="11"/>
        <rFont val="Arial Narrow"/>
        <family val="2"/>
      </rPr>
      <t xml:space="preserve">  Existen plataformas (SINERGIA, SIIPO y ODS) dispuestas por el gobierno nacional para el reporte de los avances de su gestión (en materia de tierras para este caso) a la ciudadanía y a las partes interesadas, pero estas plataformas no registran información que dé cuenta de los avances del gobierno en el cumplimiento de la meta ODS 1.4.
Los reportes contradictorios entre los sistemas de información con los que cuenta el gobierno nacional para dar a conocer a la ciudadanía y a las partes interesadas los avances de Colombia en el cumplimiento de la meta ODS 1.4. podrían generar desconfianza en cuanto a la confiablidad de la información reportada y la percepción de que Colombia no tiene un firme compromiso con el cumplimiento de la Agenda Global y con los ODS.</t>
    </r>
  </si>
  <si>
    <r>
      <rPr>
        <b/>
        <sz val="11"/>
        <rFont val="Arial Narrow"/>
        <family val="2"/>
      </rPr>
      <t xml:space="preserve">Hallazgo 23. ARTICULACIÓN CON AUTORIDADES AMBIENTALES PARA LA FORMULACIÓN DE LOS PLANES DE ORDENAMIENTO SOCIAL DE LA PROPIEDAD RURAL-POSPR. </t>
    </r>
    <r>
      <rPr>
        <sz val="11"/>
        <rFont val="Arial Narrow"/>
        <family val="2"/>
      </rPr>
      <t xml:space="preserve"> En consideración a lo anterior, la articulación territorial con distintos actores estatales (en todos los niveles de gobierno), en particular con las autoridades ambientales, es un elemento central en la formulación de los POSPR, con serias  implicaciones en las decisiones que pudiera llegar a tomar la ANT frente a la intervención en un municipio.
La ANT ha formulado y aprobado 41 POSPR a 31 de diciembre de 2019, para la misma cantidad de municipios (12 planes aprobados en 2018 y 29 en 2019), en donde se observa que la articulación con las autoridades ambientales se limitó a la solicitud de información secundaria a las entidades territoriales, en particular de los instrumentos de ordenamiento territorial, muchos de los cuales se encuentran desactualizados y podrían ser obsoletos para los propósitos de la Política de Ordenamiento Social de la Propiedad Rural. Este contacto con las autoridades ambientales como mera fuente de información secundaria no significa una articulación, como se menciona en los criterios analizados, con lo cual no se genera interacción ni sinergia alguna, quedándose en la superficialidad de la relación entre las entidades.</t>
    </r>
  </si>
  <si>
    <r>
      <rPr>
        <b/>
        <sz val="11"/>
        <color indexed="8"/>
        <rFont val="Arial Narrow"/>
        <family val="2"/>
      </rPr>
      <t>Hallazgo 1 -2018. Gestión arrendamiento operativo (A1) (F1) (D1) :</t>
    </r>
    <r>
      <rPr>
        <sz val="11"/>
        <color theme="1"/>
        <rFont val="Arial Narrow"/>
        <family val="2"/>
      </rPr>
      <t xml:space="preserve"> En la revisión de las carpetas físicas que conforman los expedientes de cada uno de los predios en arrendamiento que fueron entregadas por la Agencia, en desarrollo del proceso auditor, no se evidenció actividad alguna de cobro jurídico.</t>
    </r>
  </si>
  <si>
    <r>
      <rPr>
        <b/>
        <sz val="11"/>
        <color theme="1"/>
        <rFont val="Arial Narrow"/>
        <family val="2"/>
      </rPr>
      <t xml:space="preserve">28/08/2020. </t>
    </r>
    <r>
      <rPr>
        <sz val="11"/>
        <color theme="1"/>
        <rFont val="Arial Narrow"/>
        <family val="2"/>
      </rPr>
      <t xml:space="preserve"> En concordancia a la solicitud de modificación realizada mediante memorando 20204100177183 del 20/08/2020 por la subdirección de Acceso a Tierras por Zonas Focalizadas , la solicitud fue puesta a consideración del Comité Institucional de Coordinación de Control Interno en sesión del 27/08/2020, en cual aprobó la modificación de la unidad de medida y la ampliación de la fecha de terminación de la acción.</t>
    </r>
    <r>
      <rPr>
        <b/>
        <sz val="11"/>
        <color theme="1"/>
        <rFont val="Arial Narrow"/>
        <family val="2"/>
      </rPr>
      <t xml:space="preserve">
21/10/2020. </t>
    </r>
    <r>
      <rPr>
        <sz val="11"/>
        <color theme="1"/>
        <rFont val="Arial Narrow"/>
        <family val="2"/>
      </rPr>
      <t xml:space="preserve">En cuanto a las evidencias suministradas se observó lo siguiente:
</t>
    </r>
    <r>
      <rPr>
        <u/>
        <sz val="11"/>
        <color theme="1"/>
        <rFont val="Arial Narrow"/>
        <family val="2"/>
      </rPr>
      <t xml:space="preserve">
</t>
    </r>
    <r>
      <rPr>
        <b/>
        <sz val="11"/>
        <color theme="1"/>
        <rFont val="Arial Narrow"/>
        <family val="2"/>
      </rPr>
      <t xml:space="preserve">PARCELA VILLA DIANA, </t>
    </r>
    <r>
      <rPr>
        <sz val="11"/>
        <color theme="1"/>
        <rFont val="Arial Narrow"/>
        <family val="2"/>
      </rPr>
      <t xml:space="preserve"> En atención  a la acción de tutela resuelta por la Sala Jurisdiccional Disciplinario de la Guajira, la cual mediante fallo del primero (1) de diciembre de 2017, ordenó amparar los derechos fundamentales a la vida digna, al mínimo vital y móvil, al trabajo, a no ser desplazados y a la igualdad de los señores ÁNGEL ANTONIO TORRES TORRES, HUGO ALBERTO GARCÍAS SIERRA, XIOMARA AMPARO HERNÁNEZ BARCESLO, JAIRO LUIS OSORIO GIL Y GILBERTO NACIOANO POLO MORRÓN, en calidad de miembros de una comunidad de 66 familias campesinas desplazadas por la violencia a causa del conflicto armado vivido en el País, que fueron ubicados en la finca Rancho Luna,  denominada PARCELACIÓN VILLA DIANA. se observó lo siguiente:  
</t>
    </r>
    <r>
      <rPr>
        <b/>
        <sz val="11"/>
        <color theme="1"/>
        <rFont val="Arial Narrow"/>
        <family val="2"/>
      </rPr>
      <t xml:space="preserve">Resolución 477 del 31/01/2020 </t>
    </r>
    <r>
      <rPr>
        <sz val="11"/>
        <color theme="1"/>
        <rFont val="Arial Narrow"/>
        <family val="2"/>
      </rPr>
      <t xml:space="preserve">HUGO ALBERTO GARCÍAS SIERRA, la cual fue notificada a la ORIP de Maicao mediante comunicación 20204100992971 del 02/10/2020, para su correspondiente registro.
</t>
    </r>
    <r>
      <rPr>
        <b/>
        <sz val="11"/>
        <color theme="1"/>
        <rFont val="Arial Narrow"/>
        <family val="2"/>
      </rPr>
      <t>Resolución 4772 del 06/05/2019</t>
    </r>
    <r>
      <rPr>
        <sz val="11"/>
        <color theme="1"/>
        <rFont val="Arial Narrow"/>
        <family val="2"/>
      </rPr>
      <t xml:space="preserve">, GILBERTO NACIOANO POLO MORRÓN,  la cual fue notificada a la ORIP de Maicao mediante comunicación 20204100402081 del 04/05/2020, para su correspondiente registro.
</t>
    </r>
    <r>
      <rPr>
        <b/>
        <sz val="11"/>
        <color theme="1"/>
        <rFont val="Arial Narrow"/>
        <family val="2"/>
      </rPr>
      <t>Resolución 4773 del 06/05/2019,</t>
    </r>
    <r>
      <rPr>
        <sz val="11"/>
        <color theme="1"/>
        <rFont val="Arial Narrow"/>
        <family val="2"/>
      </rPr>
      <t xml:space="preserve"> ÁNGEL ANTONIO TORRES TORRE,  la cual fue notificada a la ORIP de Maicao mediante comunicación 20204100402061 del 04/05/2020, para su correspondiente registro.
</t>
    </r>
    <r>
      <rPr>
        <b/>
        <sz val="11"/>
        <color theme="1"/>
        <rFont val="Arial Narrow"/>
        <family val="2"/>
      </rPr>
      <t xml:space="preserve">Resolución 4774 del 06/05/2019, </t>
    </r>
    <r>
      <rPr>
        <sz val="11"/>
        <color theme="1"/>
        <rFont val="Arial Narrow"/>
        <family val="2"/>
      </rPr>
      <t xml:space="preserve">JAIRO LUIS OSORIO GIL, la cual fue notificada a la ORIP de Maicao mediante comunicación 20204100402071 del 04/05/2020, para su correspondiente registro.
Respecto la señora XIOMARA AMPARO HERNANDEZ la dependencia indicó que,  fue protegida en Acción de Tutela, sin embargo al momento de realizar el ofrecimiento del subsidio , se evidenció que la Señora Xiomara, reside fuera del país y se carece de información del contacto, por lo cual no procede revocatoria de predio hasta tanto la misma beneficiaria emita consentimiento para dicho trámite (es de aclarar que esta beneficiaria no posee un doble beneficio , únicamente obra como beneficiaría del subsidio que le adjudico el predio Villa Diana.).
</t>
    </r>
    <r>
      <rPr>
        <b/>
        <sz val="11"/>
        <color theme="1"/>
        <rFont val="Arial Narrow"/>
        <family val="2"/>
      </rPr>
      <t>PREDIO EL BADO,</t>
    </r>
    <r>
      <rPr>
        <sz val="11"/>
        <color theme="1"/>
        <rFont val="Arial Narrow"/>
        <family val="2"/>
      </rPr>
      <t xml:space="preserve"> Que en atención a la acciones de tutela del 2017 y 2018 se ordenó a la Agencia reubicar a las señoras  MARÍA MENESES ROSALES y  ANA LUCIA YARPAS RIVERA y su familia, observándose lo siguiente: 
</t>
    </r>
    <r>
      <rPr>
        <b/>
        <sz val="11"/>
        <color theme="1"/>
        <rFont val="Arial Narrow"/>
        <family val="2"/>
      </rPr>
      <t>Resolución 10538 del 29/07/2019,</t>
    </r>
    <r>
      <rPr>
        <sz val="11"/>
        <color theme="1"/>
        <rFont val="Arial Narrow"/>
        <family val="2"/>
      </rPr>
      <t xml:space="preserve"> ANA LUCIA YARPAS RIVERA,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Resolución 1798 del 28/11/2017,</t>
    </r>
    <r>
      <rPr>
        <sz val="11"/>
        <color theme="1"/>
        <rFont val="Arial Narrow"/>
        <family val="2"/>
      </rPr>
      <t xml:space="preserve"> MARÍA MENESES ROSALES,   la cual fue notificada a la ORIP de La Unión mediante comunicación 20194101069831 del 12/11/2019,  para su correspondiente registro,   requerimiento que fue reiterado  a través de comunicación 20204100355631 del 15/04/2020.
</t>
    </r>
    <r>
      <rPr>
        <b/>
        <sz val="11"/>
        <color theme="1"/>
        <rFont val="Arial Narrow"/>
        <family val="2"/>
      </rPr>
      <t xml:space="preserve">
PREDIO LA CALERA</t>
    </r>
    <r>
      <rPr>
        <sz val="11"/>
        <color theme="1"/>
        <rFont val="Arial Narrow"/>
        <family val="2"/>
      </rPr>
      <t xml:space="preserve">, La sentencia del 08/05/2009 emitida por el Tribunal Superior de Distrito Judicial sala civil - familia de decisión, concedió la tutela interpuesta por los señores María Elizabeth Ruíz Jiménez, Octavio Guevara Peña y Álvaro García Navarro respecto al predio La Calera.  Sin embargo, no se aportó los correspondientes actos administrativos de revocatoria de los ciudadanos cobijados por la orden.
</t>
    </r>
    <r>
      <rPr>
        <b/>
        <sz val="11"/>
        <color theme="1"/>
        <rFont val="Arial Narrow"/>
        <family val="2"/>
      </rPr>
      <t xml:space="preserve">
PREDIO SANTA INÉS</t>
    </r>
    <r>
      <rPr>
        <sz val="11"/>
        <color theme="1"/>
        <rFont val="Arial Narrow"/>
        <family val="2"/>
      </rPr>
      <t xml:space="preserve">, Se observó la Resolución 592 del 24/01/2019 y su corrección administrativa realizada mediante Resolución 1458 del 02/03/2020 y las correspondientes revocatorias individuales así:
Resolución 9029 del 23/09/2020 </t>
    </r>
    <r>
      <rPr>
        <sz val="11"/>
        <color rgb="FFFF0000"/>
        <rFont val="Arial Narrow"/>
        <family val="2"/>
      </rPr>
      <t>Ricardo Sandoval.</t>
    </r>
    <r>
      <rPr>
        <sz val="11"/>
        <color theme="1"/>
        <rFont val="Arial Narrow"/>
        <family val="2"/>
      </rPr>
      <t xml:space="preserve">
Resolución 9030 del 23/09/2020 </t>
    </r>
    <r>
      <rPr>
        <sz val="11"/>
        <color rgb="FFFF0000"/>
        <rFont val="Arial Narrow"/>
        <family val="2"/>
      </rPr>
      <t xml:space="preserve">Cecilia Solano
</t>
    </r>
    <r>
      <rPr>
        <sz val="11"/>
        <color theme="1"/>
        <rFont val="Arial Narrow"/>
        <family val="2"/>
      </rPr>
      <t xml:space="preserve">Resolución 9031 del 2309/2020 </t>
    </r>
    <r>
      <rPr>
        <sz val="11"/>
        <color rgb="FFFF0000"/>
        <rFont val="Arial Narrow"/>
        <family val="2"/>
      </rPr>
      <t xml:space="preserve">Olga Patricia Solano
</t>
    </r>
    <r>
      <rPr>
        <sz val="11"/>
        <color theme="1"/>
        <rFont val="Arial Narrow"/>
        <family val="2"/>
      </rPr>
      <t xml:space="preserve">Resolución 9032 del 23/09/2020 </t>
    </r>
    <r>
      <rPr>
        <sz val="11"/>
        <color rgb="FFFF0000"/>
        <rFont val="Arial Narrow"/>
        <family val="2"/>
      </rPr>
      <t>Ángel María</t>
    </r>
    <r>
      <rPr>
        <sz val="11"/>
        <color theme="1"/>
        <rFont val="Arial Narrow"/>
        <family val="2"/>
      </rPr>
      <t xml:space="preserve">
Resolución 9033 del 23/09/2020 </t>
    </r>
    <r>
      <rPr>
        <sz val="11"/>
        <color rgb="FFFF0000"/>
        <rFont val="Arial Narrow"/>
        <family val="2"/>
      </rPr>
      <t xml:space="preserve">Olga Rodríguez
</t>
    </r>
    <r>
      <rPr>
        <sz val="11"/>
        <color theme="1"/>
        <rFont val="Arial Narrow"/>
        <family val="2"/>
      </rPr>
      <t xml:space="preserve">Resolución 9034 del 23/09/2020 </t>
    </r>
    <r>
      <rPr>
        <sz val="11"/>
        <color rgb="FFFF0000"/>
        <rFont val="Arial Narrow"/>
        <family val="2"/>
      </rPr>
      <t>Ana Stella Carrillo</t>
    </r>
    <r>
      <rPr>
        <sz val="11"/>
        <color theme="1"/>
        <rFont val="Arial Narrow"/>
        <family val="2"/>
      </rPr>
      <t xml:space="preserve">
Resolución 9035 del 23/09/2020 </t>
    </r>
    <r>
      <rPr>
        <sz val="11"/>
        <color rgb="FFFF0000"/>
        <rFont val="Arial Narrow"/>
        <family val="2"/>
      </rPr>
      <t>Arnulfo Pabón</t>
    </r>
    <r>
      <rPr>
        <sz val="11"/>
        <color theme="1"/>
        <rFont val="Arial Narrow"/>
        <family val="2"/>
      </rPr>
      <t xml:space="preserve">
Resolución 9036 del 23/09/2020</t>
    </r>
    <r>
      <rPr>
        <sz val="11"/>
        <color rgb="FFFF0000"/>
        <rFont val="Arial Narrow"/>
        <family val="2"/>
      </rPr>
      <t xml:space="preserve"> Diosenel Márquez</t>
    </r>
    <r>
      <rPr>
        <sz val="11"/>
        <color theme="1"/>
        <rFont val="Arial Narrow"/>
        <family val="2"/>
      </rPr>
      <t xml:space="preserve">
Resolución 9037 del 23/09/2020 </t>
    </r>
    <r>
      <rPr>
        <sz val="11"/>
        <color rgb="FFFF0000"/>
        <rFont val="Arial Narrow"/>
        <family val="2"/>
      </rPr>
      <t>Gregorio Contreras</t>
    </r>
    <r>
      <rPr>
        <sz val="11"/>
        <color theme="1"/>
        <rFont val="Arial Narrow"/>
        <family val="2"/>
      </rPr>
      <t xml:space="preserve">
Resolución 9038 del 23/09/2020 </t>
    </r>
    <r>
      <rPr>
        <sz val="11"/>
        <color rgb="FFFF0000"/>
        <rFont val="Arial Narrow"/>
        <family val="2"/>
      </rPr>
      <t>Israel Velásquez</t>
    </r>
    <r>
      <rPr>
        <sz val="11"/>
        <color theme="1"/>
        <rFont val="Arial Narrow"/>
        <family val="2"/>
      </rPr>
      <t xml:space="preserve">
Resolución 9039 del 23/09/2020 </t>
    </r>
    <r>
      <rPr>
        <sz val="11"/>
        <color rgb="FFFF0000"/>
        <rFont val="Arial Narrow"/>
        <family val="2"/>
      </rPr>
      <t>Gilberto Bernal</t>
    </r>
    <r>
      <rPr>
        <sz val="11"/>
        <color theme="1"/>
        <rFont val="Arial Narrow"/>
        <family val="2"/>
      </rPr>
      <t xml:space="preserve">
Resolución 9040 del 23/09/2020 </t>
    </r>
    <r>
      <rPr>
        <sz val="11"/>
        <color rgb="FFFF0000"/>
        <rFont val="Arial Narrow"/>
        <family val="2"/>
      </rPr>
      <t>Yecit Gómez</t>
    </r>
    <r>
      <rPr>
        <sz val="11"/>
        <color theme="1"/>
        <rFont val="Arial Narrow"/>
        <family val="2"/>
      </rPr>
      <t xml:space="preserve">
Resolución 9041 del 23/09/2020 </t>
    </r>
    <r>
      <rPr>
        <sz val="11"/>
        <color rgb="FFFF0000"/>
        <rFont val="Arial Narrow"/>
        <family val="2"/>
      </rPr>
      <t>Luis Evelio Vergel</t>
    </r>
    <r>
      <rPr>
        <sz val="11"/>
        <color theme="1"/>
        <rFont val="Arial Narrow"/>
        <family val="2"/>
      </rPr>
      <t xml:space="preserve">
No se allegó información relacionada con la resolución de revocatoria de los señores Israel Castellanos Camargo y Ismenia María Moncada Sánchez.  Igualmente, no se suministró los comunicados a la ORIP de la Resolución 1458 del 02/03/2020, así como, de las Resoluciones 9029, 9030, 9031, 9032, 9033, 9034, 9035, 9036, 9037, 9038, 9039, 9040 y 9041 del 23/09/2020.
La acción de mejora se encuentra en términos para su ejecución, siendo el mes noviembre del 2020 el establecido para su finalización.  Sin embargo,  la Oficina de Control Interno recomienda adelantar las acciones correspondientes que conlleven a su  cierre oportuno, toda vez que,  esta proviene de ampliación en su periodo de ejecución.</t>
    </r>
  </si>
  <si>
    <r>
      <t>El 6 de Octubre de 2020 se dio la primera mesa de trabajo, con el fin de  definir la pertinecia de la actualización del procedimiento ACCTI-P-016, los asistentes  a la  reunión fueron Luz Dary Ayala Perez ( LÍder del proceso de Subsidio), Nadia Catalina Vidal (Apoyo al proceso de adquisción de predios), Catalina Carreño ( Abogada encargada del proceso de Revocatorías ) y Ana Erika Cuéllar Cortés( Planeación de la Subdirección) ,  por lo que  se coordino una nueva reunión para el día viernes  9 de octubre de 2020 ,  para realizar la revisión al flujograma y procedimiento  de revocatoria , que se elaboró con la consultoría OVAL ( se anexa como soporte el pantallazo de las profesionales de la Subdirección de Acceso a Tierras que participaron en la reunión).</t>
    </r>
    <r>
      <rPr>
        <b/>
        <sz val="11"/>
        <color theme="1"/>
        <rFont val="Arial Narrow"/>
        <family val="2"/>
      </rPr>
      <t xml:space="preserve"> </t>
    </r>
    <r>
      <rPr>
        <sz val="11"/>
        <color theme="1"/>
        <rFont val="Arial Narrow"/>
        <family val="2"/>
      </rPr>
      <t xml:space="preserve">
</t>
    </r>
    <r>
      <rPr>
        <b/>
        <sz val="11"/>
        <color theme="1"/>
        <rFont val="Arial Narrow"/>
        <family val="2"/>
      </rPr>
      <t xml:space="preserve">Por favor ajustar el responsable esta actividad es de Sub. Zonas Focalizadas </t>
    </r>
  </si>
  <si>
    <r>
      <rPr>
        <b/>
        <sz val="11"/>
        <color theme="1"/>
        <rFont val="Arial Narrow"/>
        <family val="2"/>
      </rPr>
      <t xml:space="preserve">28/08/2020. </t>
    </r>
    <r>
      <rPr>
        <sz val="11"/>
        <color theme="1"/>
        <rFont val="Arial Narrow"/>
        <family val="2"/>
      </rPr>
      <t xml:space="preserve">El Comité Institucional de Coordinación de Control Interno - CICCI en sesión del 27/08/2020, analizó la solicitud realizada por la Dirección de Acceso a Tierras a través correo electrónico del  21/08/2020 en cuanto a la necesidad de reformular la acción de mejora AMC-370 establecida para dar tratamiento al Hallazgo 1 de la Auditoría Financiera vigencia fiscal 2018 de carácter denuncia.  Que de acuerdo a su solicitud, el Comité aprobó la propuesta presentada por la Dirección, en cuanto dar tratamiento a dicho Hallazgo a través de las acciones de mejora AMC-409 y AMC-441 establecidas para dar tratamiento a los Hallazgos 4 y 18, correspondientemente, de la Auditoría Financiera vigencia fiscal 2019.  Cabe señalar, que las desviaciones observadas por la CGR en ambas auditorias guardan correlación.
</t>
    </r>
    <r>
      <rPr>
        <b/>
        <sz val="11"/>
        <color theme="1"/>
        <rFont val="Arial Narrow"/>
        <family val="2"/>
      </rPr>
      <t xml:space="preserve">20/10/2020.  </t>
    </r>
    <r>
      <rPr>
        <sz val="11"/>
        <color theme="1"/>
        <rFont val="Arial Narrow"/>
        <family val="2"/>
      </rPr>
      <t xml:space="preserve">La Dirección de Acceso a Tierras suministró las siguientes evidencias:
</t>
    </r>
    <r>
      <rPr>
        <b/>
        <sz val="11"/>
        <color theme="1"/>
        <rFont val="Arial Narrow"/>
        <family val="2"/>
      </rPr>
      <t xml:space="preserve">Acta No, 1 del 27/08/2020, </t>
    </r>
    <r>
      <rPr>
        <sz val="11"/>
        <color theme="1"/>
        <rFont val="Arial Narrow"/>
        <family val="2"/>
      </rPr>
      <t>cuyo objeto fue evaluar la efectividad del control implementado al procedimiento ACCTI-P-010-Compra Directa de Predios de manera que se permita evidenciar la correcta gestión documental del expediente.  En su desarrollo enuncia la revisión aleatoria de expedientes de los predios Panorama con FMI 366-25191 y predio Villa Inés con FMI 062-651, a fin de verificar la efectividad de la forma ACCTI-F-020-Lista de Chequeo contra el expediente.</t>
    </r>
    <r>
      <rPr>
        <sz val="11"/>
        <color rgb="FFFF0000"/>
        <rFont val="Arial Narrow"/>
        <family val="2"/>
      </rPr>
      <t xml:space="preserve"> </t>
    </r>
    <r>
      <rPr>
        <sz val="11"/>
        <rFont val="Arial Narrow"/>
        <family val="2"/>
      </rPr>
      <t xml:space="preserve">Sin embargo, el acta no define si, independientemente de la versión de la lista de chequeo dispuesta, los expedientes contenían el total de los registros mínimos para la conformación de los expedientes de adquisición de predios, en el entendido que la acción de mejora refiere la ACCTI-F-020-Lista de Chequeo, sin tener en cuenta su versión.  Ahora bien, si lo que se busca es evaluar la efectividad de la  ACCTI-F-020 en su versionamiento actual, se sugiere tomar una muestra de expedientes emitidos a partir de la fecha de implementación del formato, a saber 26/06/2020.  En cualquiera de los casos se debe garantizar que su análisis provenga de la aplicación de un muestreo aleatorio del total de expedientes  conformados para el periodo objeto de valoración, considerando un nivel de confianza  y porcentaje de error adecuado.  
Lo anterior, en el entendido que  el acta suministrada como evidencia de la efectividad del control implementado, no refiere el total de expedientes de adquisición de predios existentes, a fin de evaluar si la muestra seleccionada (2 expedientes) fue apta para determinar la efectividad de la lista de chequeo.  Igualmente, el acta no contiene compromisos por parte del abogado a cargo del expediente o de la fase,  en cuanto a los documentos que registran como no disponibles, como es el caso del Predio Villa Ines.
</t>
    </r>
    <r>
      <rPr>
        <b/>
        <sz val="11"/>
        <color theme="1"/>
        <rFont val="Arial Narrow"/>
        <family val="2"/>
      </rPr>
      <t xml:space="preserve">
Lista de chequeo</t>
    </r>
    <r>
      <rPr>
        <sz val="11"/>
        <rFont val="Arial Narrow"/>
        <family val="2"/>
      </rPr>
      <t>, se observó el formato de lista de chequeo controlado por el Sistema Integrado de Gestión bajo el código ACCTI-F-020, versión 2 del 26/06/2020, diligenciado para el predio Villa Ines.  La lista de chequeo define 33 documentos, de los cuales se evidenció el registro de los 18 primeros observándose lo siguiente:
Del ítem 1 al 12 , se observó el registro de disponibilidad de soportes para  8 ítems, sin embargo, 4 ítems registran sin soporte, siendo el caso del "Auto que avoca de conocimiento (si aplica)" donde se define que no esta disponible, pero en las observaciones no se indica si es por qué no aplica o, si es por ausencia del documento.  Para los  restantes documentos que registran como no disponibles, se dan las correspondientes observaciones de su ausencia.
En cuanto a los ítems del  13 al 18, se observó el registro de disponibilidad de 4 ítems, estando pendiente el soporte de Informe de Estudio Jurídico complementario y Resolución de cabida y linderos.
Es preciso indicar que la acción de mejora fue establecida a fin de dar tratamiento a lo observado por la CGR en el Hallazgo 18 de la 
Auditoría Financiera vigencia fiscal 2019 y el Hallazgo 1 de la Auditoría Financiera vigencia fiscal 2018, por tanto</t>
    </r>
    <r>
      <rPr>
        <sz val="11"/>
        <color theme="1"/>
        <rFont val="Arial Narrow"/>
        <family val="2"/>
      </rPr>
      <t>, esta Jefatura solicita se alleguen las evidencias correspondientes a la corrección realizada a los expedientes documentales de los Predios los Almendros, los Naranjos y Bella Vista, así como, la revisión del expediente documental del Predio Agua Linda (AME-370).
En atención a la gestión reportada e evidencias suministradas, la acción de mejora presentó incumplimiento, toda vez que, no se puedo establecer la efectividad de la forma ACCTI-F-020-Lista de Chequeo.
La Oficina de Control Interno recomienda enunciar en la forma ACCTI-F-020-Lista de Chequeo las fases o actividades del  procedimiento ACCTI-P-010-Compra Directa de Predios a fin de coadyuvar a sus usuarios directos y partes interesadas a una mayor compresión y correlación con el procedimiento.  Así mismo, se sugiere implementar controles aleatorios en relación a los soportes identificados como no disponibles, toda vez que, el objeto de la lista de chequeo es garantizar la disponibilidad de los registros establecidos en el expediente de compra directa de predios.</t>
    </r>
  </si>
  <si>
    <t xml:space="preserve">Realizar una verificación del registro de aquellas decisiones finales de procesos de deslinde que han sido registrados ante la SNR, con el fin de tener certeza que dicho trámite se haya realizado en debida forma.
</t>
  </si>
  <si>
    <t xml:space="preserve">Identificar  dentro de la base de datos de la SPAGJ  los casos de deslinde que cuentan con resolución final y auto de archivo de proceso y realizar la  revisión de los expedientes asegurando el surtimiento de etapas bajo el debido proceso  y  la consecuente remisión de registro.
</t>
  </si>
  <si>
    <t xml:space="preserve">casos  identificados y revisados
</t>
  </si>
  <si>
    <t xml:space="preserve">Verificación ante las diferentes ORIP del registro de las decisiones de deslinde previamente revisadas
</t>
  </si>
  <si>
    <t xml:space="preserve">casos  verificados en  registro ante las ORIP
</t>
  </si>
  <si>
    <t>AME-612</t>
  </si>
  <si>
    <t>AME-613</t>
  </si>
  <si>
    <t>Falta de información completa. Sin tener la malla catastral de esos casos no es posible adelantar gestión al respecto  por desconocer las características físicas de los predios.</t>
  </si>
  <si>
    <t>Revisar y analizar los  1007 casos identificados en zona urbana consolidada por el IGAC, para identificar aquellos efectivamente ubicados en suelo urbano y proyectar  los oficios a  las alcaldías municipales para su remisión  por competencia  conforme a lo establecido en la Ley 388 de 1997 y la calidad de bienes fiscales municipales.</t>
  </si>
  <si>
    <t>Oficios remisorios a las autoridades territoriales que identifiquen predios urbanos de su competencia</t>
  </si>
  <si>
    <t>Acta No. 03 de la sesíon del Comité Institucional de Coordinación de Control Interno realizada el 30/06/2020 .</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</si>
  <si>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toda vezque, su ejecución se programó a partir de enero del 2021.</t>
  </si>
  <si>
    <t>Elaborar matriz de casos de deslinde con decisión final y en trámite de notificación que permitan adelantar una planeación para cumplir con este requerimiento procesal</t>
  </si>
  <si>
    <t xml:space="preserve">Adelantar  notificación de la Resolución 2165 de 2012 a 17 sujetos procesales que aún faltan por notificar, de manera personal o ante la imposibilidad, a través de edicto.
</t>
  </si>
  <si>
    <t>Actas de notificación personal o edicto de notificación</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</si>
  <si>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presente actividad se encontraba en términos para su ejecución.</t>
  </si>
  <si>
    <t>AME-612
AME-613</t>
  </si>
  <si>
    <t>A 30 de junio se han realizado 5 informes mensuales de avances de sustanciación de los productos de T-488. Se adjuntan los 5 informes elaborados.</t>
  </si>
  <si>
    <t xml:space="preserve">La acción de mejora está programada para realizarse antes del 31/12/2021; por lo tanto, se encuentra dentro de los términos para el cumplimiento.
No obstante, se adelantó una comisión a las ORIP de Tunja.
Se adjunta la evidencia correspondiente. 
</t>
  </si>
  <si>
    <t>A 30 de junio se han realizado 5 informes mensuales con las diferentes alertas tempranas de las metas establecidas en el Plan de Acción Institucional sobre procesos agrarios en zonas no focalizadas de la Subdirección de Procesos Agrarios y Gestión Jurídica. Se adjuntan los 5 informes elaborados.</t>
  </si>
  <si>
    <t>La acción de mejora está programada para realizarse antes del 31/10/2021; por lo tanto, se encuentra de los términos para el cumplimiento.
La base ya tiene las etapas actualizadas y está pendiente por la inclusión de unas pestañas nuevas que han sido requeridas por diferentes entes de control.
A la fecha la base se encuentra en un 70% de actualización.</t>
  </si>
  <si>
    <t>La acción de mejora está programada para realizarse antes del 31/12/2021; por lo tanto, se encuentra de los términos para el cumplimiento.
No obstante se han realizado 3 comisiones realizadas: Tunja, Yopal y San Andres y Providencia.</t>
  </si>
  <si>
    <t>Las acción de mejora está programada para realizarse antes del 31/12/2021; por lo tanto, se encuentra de los términos para el cumplimiento.</t>
  </si>
  <si>
    <t xml:space="preserve">La Subdirección de Procesos Agrarios y Gestión Jurídica, presentó ante la Sesión Extraordinaria Comité Institucional de Coordinación de Control Interno CICCI la eventualidad al Hallazgo, el día 30 de junio del 2021; ante lo cual se aprobó la modificación de la fecha final para el 30 de octubre de 2021; por lo tanto, dicha actividad se encuentra dentro de los términos de cumplimiento.
No obstante, ya se cuenta con una base preliminar de 121 casos que se reportan en etapa final. De estos, es necesario realizar la intervención fisica y digital de los expedientes para asegurar que los mismos ya cumplan con la respectiva ejecutoria y frente aquellos casos que fueron remitidos de manera efectiva a la SATN
</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</si>
  <si>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Esta acción sólo se cumplirá una vez se haya logrado avanzar en el hallazgo de código 478, y se identifiquen los casos que deberán ser remitidos.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</si>
  <si>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15 de diciembre de 2021; por lo tanto, dicha actividad se encuentra dentro de los términos de cumplimiento.
No obstante, se elaboró una matriz con 121 procesos con decisiones finales identificadas, la cual sirve de línea base para avanzar por la revisión de dichos expedientes y la consolidación de la matriz definitiva de casos con deslindes ejecutoriada.</t>
  </si>
  <si>
    <t>Las acción de mejora está programada para realizarse antes del 31/12/2021; por lo tanto se encuentra de los términos para el cumplimiento</t>
  </si>
  <si>
    <t>La acción de mejora está programada para realizarse antes del 30/12/2021; por lo tanto se encuentra de los términos para el cumplimiento.  
No obstante se realizó una capacitación.</t>
  </si>
  <si>
    <t>La acción de mejora está programada para realizarse antes del 31/12/2021; por lo tanto se encuentra de los términos para el cumplimiento.
No obstante se están estructurando documentos de cooperación armónica con CVS, Corpamag, autoridades de Boyacá (Lago de Tota( y personerías)</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</si>
  <si>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agosto de 2021; por lo tanto, dicha actividad se encuentra dentro de los términos de cumplimiento.
No obstante, se realizaron 7 notificaciones personales y se emitión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t>
  </si>
  <si>
    <t>La acción de mejora está programada para realizarse antes del 31/12/2021; por lo tanto, se encuentra dentro de los términos de cumplimiento.
No obstante,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t>
  </si>
  <si>
    <t>La Subdirección de Procesos Agrarios y Gestión Jurídica, presentó ante el Sesión Extraordinaria Comité Institucional de Coordinación de Control Interno CICCI la eventualidad al Hallazgo, el día 30 de junio del 2021; ante lo cual se aprobó la modificación de la fecha final para el 30 de julio de 2021; por lo tanto, dicha actividad se encuentra dentro de los términos de cumplimiento.
No obstante, se elaboró Auto del 21 de mayo de archivo definitivo del proceso.
Se realizó Memorando 20213200140113 de fecha 28 de mayo de 2021 dando traslado a la Subdirección de Administración de Tierras de la Nación del expediente.</t>
  </si>
  <si>
    <t>El 24 de marzo de 2021 se remitió al IGAC Casanare oficio No. 20213200272911 solicitand las respectivas fichas catastrales y prediales.</t>
  </si>
  <si>
    <t>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t>
  </si>
  <si>
    <t>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espacialización de las adjudicaciones están en poder del equipo técnico; por lo cual se hace necesario adelantar un nuevo informe que de cuenta de dicha situación para tomar la decisión administrativa del caso.</t>
  </si>
  <si>
    <t>Las acción de mejora está programada para realizarse antes del 30/12/2021; por lo tanto, se encuentra de los términos para el cumplimiento.</t>
  </si>
  <si>
    <t>Se realizó un informe de avance y cumplimiento frente a las gestiones desarrolladas por parte del equipo de la SPAGJ dentro del proceso de Clarificación de los Terrenos de Arroyo Grande. Se adjunta el informe.</t>
  </si>
  <si>
    <t>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En el informe se evidencian las conclusiones.</t>
  </si>
  <si>
    <t>Las acción de mejora está programada para realizarse antes del 30/12/2021; por lo tanto se encuentra de los términos para el cumplimiento</t>
  </si>
  <si>
    <t xml:space="preserve">Lote B manzana 4a: se resuelve recurso de resolución final y se encuentra en notificación
frente a:
Lote 10 Manzana R2: se sustancia revocatoria del acto administrativo proferido por INCODER y se encuentra listo para firma en julio.
Lote 1 manzana 3: se notifica la resolución final, se notificó a las partes, se expide constancia ejecutoria y se remite a la ORIP.
Los otros tres casos ya cuentan con acto administrativo de archivo definitivo; y a la fecha se encuentran en gestión de notificaciones.
</t>
  </si>
  <si>
    <t>La Subdirección de Procesos Agrarios y Gestión Jurídica, presentó ante el Sesión Extraordinaria Comité Institucional de Coordinación de Control Interno CICCI la eventualidad al Hallazgo, el día 30 de junio del 2021.  Se solicitó la inclusión de dos acciones nuevas, para realizarse antes del 31/12/2021.  las cuales fueron aprobadas.
No obstante y conforme a la respuesta de la SNR, ya se realizó la corrección del registro al folio.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Con esta gestión de la SNR, se entendería cumplida la actividad que subsana el hallazgo del caso particular.</t>
  </si>
  <si>
    <t>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t>
  </si>
  <si>
    <t>La Subdirección de seguridad jurídica, presento ante el Sesión Extraordinaria Comité Institucional de Coordinación de Control Interno CICCI la eventualidad al Hallazgo, el día 30 de junio del 2021,  ante lo cual, se aprobó en el comité la nueva acción de mejora que quedó con fecha de cumplimiento para el 30 de noviembre de la presente vigencia.
No obstante, se realizaron 10 oficios respecto de los casos correspondientes a los expedientes identificados y priorizados,radicados en el sitema ORFEO solicitando escrituras, sentencias, ascientos registrales, entre otros, los cuales se relacionan a continuación:
20213100478391, 20213100478911, 20213100479181, 20213100479611, 20213100479921, 20213100480341, 20213100482521, 20213100489541, 20213100489671, 20213100489791
Al respecto se Adjunta
Archivo ZIP denominado: AME 530 - OFICIOS</t>
  </si>
  <si>
    <t>La subdirección de seguridad jurídica, presentó ante el Sesión Extraordinaria Comité Institucional de Coordinación de Control Interno CICCI la eventualidad al Hallazgo 30, el día 30 de junio del 2021.  Ante lo cual, el Comité aprobó la modificación de la fecha de cumplimiento.
No se han expedido este tipo de autos dentro del primer semestre del año 2021, ya que ninguno de los procesos se encuentra con las condiciones procedimentales, para que esto suceda.</t>
  </si>
  <si>
    <t xml:space="preserve">La Subdirección de seguridad jurídica, presento ante el Sesión Extraordinaria Comité Institucional de Coordinación de Control Interno CICCI la eventualidad al Hallazgo, el día 30 de junio del 2021.  
No obstante,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Al respecto se adjunta:
Archivo PDF denominado: AME 532- 20203100301256 Res Final Clarificación Playa del Muerto
</t>
  </si>
  <si>
    <t>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Al respecto se adjunta:
Archivo Excel denominado: AME 575 - Informe</t>
  </si>
  <si>
    <t>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Al respecto se adjunta:
1. Archivo excel denominado: AME 576 - CRONOGRAMA
2. Archivo ZIP denominado: AME 576 - Listados Asistencia
3. Archivo PDF denominado: AME 576 - Presentación</t>
  </si>
  <si>
    <r>
      <rPr>
        <b/>
        <sz val="11"/>
        <color theme="1"/>
        <rFont val="Arial Narrow"/>
        <family val="2"/>
      </rPr>
      <t xml:space="preserve">09/07/2021. </t>
    </r>
    <r>
      <rPr>
        <sz val="11"/>
        <color theme="1"/>
        <rFont val="Arial Narrow"/>
        <family val="2"/>
      </rPr>
      <t>La acción de mejora presentó avances de gestión documentados, toda vez que se observó 1 de las 5 Acta de comisión conjunta que reporte los casos que fueron objeto de búsqueda de información y los resultados de la misma.</t>
    </r>
  </si>
  <si>
    <t xml:space="preserve">La acción de mejora está programada para realizarse antes del 30/12/2021; por lo tanto, se encuentra de los términos para el cumplimiento.
Para estos casos, se hace necesario adelantar los respectivos ITJP y no inicio de los procesos sobre bienes urbanos identificados. Originalmente se había propuesto como solución no dar inicio a las etapas del procedimiento y realizar la remisión simple; no obstante, en el marco de una revisión interna se vió la necesidad de cerrar preliminarmente los casos, siendo necesario realizar los informes técnicos preliminares y contar con las certificaciones de uso del suelo de los municipios. Esto ha permitido identificar que no todos los predios en zona urbana consolidada se encuentran en suelo urbano pues hacen parte de centros poblados que para la norma son parte de suelo rural.   
A la fecha se cuentan con 2 ITJP de predios urbanos
</t>
  </si>
  <si>
    <r>
      <rPr>
        <b/>
        <sz val="11"/>
        <color theme="1"/>
        <rFont val="Arial Narrow"/>
        <family val="2"/>
      </rPr>
      <t xml:space="preserve">09/07/2021. </t>
    </r>
    <r>
      <rPr>
        <sz val="11"/>
        <color theme="1"/>
        <rFont val="Arial Narrow"/>
        <family val="2"/>
      </rPr>
      <t xml:space="preserve">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t>
    </r>
  </si>
  <si>
    <r>
      <rPr>
        <b/>
        <sz val="11"/>
        <color theme="1"/>
        <rFont val="Arial Narrow"/>
        <family val="2"/>
      </rPr>
      <t xml:space="preserve">09/07/2021.  </t>
    </r>
    <r>
      <rPr>
        <sz val="11"/>
        <color theme="1"/>
        <rFont val="Arial Narrow"/>
        <family val="2"/>
      </rPr>
      <t>La acción de mejora se encuentra en términos, su ejecución se programó para el periodo comprendido del 1/01/2021 al 31/12/2021, para el periodo evaluado no se allegaron avances de gestión relacionados con elaborar base de datos de sujetos procesales de casos de deslinde con decisión final sin notificar que incorpore los nombres, dirección y ubicación de los sujetos.</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</si>
  <si>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</si>
  <si>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r>
      <rPr>
        <b/>
        <sz val="11"/>
        <color theme="1"/>
        <rFont val="Arial Narrow"/>
        <family val="2"/>
      </rPr>
      <t xml:space="preserve">09/07/2021. </t>
    </r>
    <r>
      <rPr>
        <sz val="11"/>
        <color theme="1"/>
        <rFont val="Arial Narrow"/>
        <family val="2"/>
      </rPr>
      <t xml:space="preserve"> La acción de mejora se encuentra en términos, su ejecución se programó para el periodo comprendido del 1/01/2021 al 30/12/2021, para el periodo evaluado no se allegaron avances de gestión relacionados con notificar el acto administrativo que complemente, subsane o corrija la inconsistencia geo referencial del polígono establecido en la Resolución 2173 de 2012.</t>
    </r>
  </si>
  <si>
    <t>Se identificaron y priorizaron 20 Procesos Agrarios de Clarifcación de la Propiedad y Recuperación de Baldíos.  
Al respecto se adjunta:
Se anexa Archivo excel denominado: AME 528 Listado Procesos priorizados CGR.</t>
  </si>
  <si>
    <r>
      <rPr>
        <b/>
        <sz val="11"/>
        <color theme="1"/>
        <rFont val="Arial Narrow"/>
        <family val="2"/>
      </rPr>
      <t>21/01/2020.</t>
    </r>
    <r>
      <rPr>
        <sz val="11"/>
        <color theme="1"/>
        <rFont val="Arial Narrow"/>
        <family val="2"/>
      </rPr>
      <t xml:space="preserve"> La Subdirección de Talento Humano informo que el 30/09/2019  se realizó Capacitación sobre Supervisión de Contratos. Se observó: Presentación PPT, Listado de asistencia (17 asistentes), evaluación (15 evaluaciones), correo de citación a la capacitación por lo cual se registra avance teniendo en cuenta la unidad de medida.</t>
    </r>
  </si>
  <si>
    <r>
      <rPr>
        <b/>
        <sz val="11"/>
        <color theme="1"/>
        <rFont val="Arial Narrow"/>
        <family val="2"/>
      </rPr>
      <t xml:space="preserve">12/07/2021. </t>
    </r>
    <r>
      <rPr>
        <sz val="11"/>
        <color theme="1"/>
        <rFont val="Arial Narrow"/>
        <family val="2"/>
      </rPr>
      <t xml:space="preserve"> La acción de mejora presentó avances de gestión documentados, toda vez que se observaron 5 de los 12  informes mensuales de cumplimiento de metas para el año 2021.</t>
    </r>
  </si>
  <si>
    <r>
      <rPr>
        <b/>
        <sz val="11"/>
        <color theme="1"/>
        <rFont val="Arial Narrow"/>
        <family val="2"/>
      </rPr>
      <t xml:space="preserve">09/07/2021. </t>
    </r>
    <r>
      <rPr>
        <sz val="11"/>
        <color theme="1"/>
        <rFont val="Arial Narrow"/>
        <family val="2"/>
      </rPr>
      <t xml:space="preserve">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</si>
  <si>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Narrow"/>
        <family val="2"/>
      </rPr>
      <t xml:space="preserve">31/07/2021. </t>
    </r>
    <r>
      <rPr>
        <sz val="11"/>
        <color theme="1"/>
        <rFont val="Arial Narrow"/>
        <family val="2"/>
      </rPr>
      <t>La acción de mejora se encuentra en términos para su ejecución, presentó avances de gestión documentados.</t>
    </r>
  </si>
  <si>
    <r>
      <rPr>
        <b/>
        <sz val="11"/>
        <color theme="1"/>
        <rFont val="Arial Narrow"/>
        <family val="2"/>
      </rPr>
      <t xml:space="preserve">12/07/2021. </t>
    </r>
    <r>
      <rPr>
        <sz val="11"/>
        <color theme="1"/>
        <rFont val="Arial Narrow"/>
        <family val="2"/>
      </rPr>
      <t xml:space="preserve">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</si>
  <si>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en los términos para el cumplimiento.
La acción de mejora se encuentra en términos, su ejecución se programó para el periodo comprendido del 1/01/2021 al 31/12/2021, para el periodo evaluado no se allegaron avances de gestión relacionados con elaboración de la base de datos de sujetos procesales de casos de deslinde con decisión final sin notificar que incorpore los nombres, dirección y ubicación de los sujetos y así lograr estrategias para la debida notificación.</t>
    </r>
  </si>
  <si>
    <t>Acta de capacitación y listado de asistencia de capacitaciones y memoria de la capacitación</t>
  </si>
  <si>
    <r>
      <rPr>
        <b/>
        <sz val="11"/>
        <color theme="1"/>
        <rFont val="Arial Narrow"/>
        <family val="2"/>
      </rPr>
      <t xml:space="preserve">12/07/2021.  </t>
    </r>
    <r>
      <rPr>
        <sz val="11"/>
        <color theme="1"/>
        <rFont val="Arial Narrow"/>
        <family val="2"/>
      </rPr>
      <t>La acción de mejora presentó avances de gestión documentados, toda vez que, se observó 1 de las 2 Actas de capacitación y listado de asistencia de capacitaciones y memoria de la capacitación.</t>
    </r>
  </si>
  <si>
    <r>
      <rPr>
        <b/>
        <sz val="11"/>
        <color theme="1"/>
        <rFont val="Arial Narrow"/>
        <family val="2"/>
      </rPr>
      <t>09/07/2021.</t>
    </r>
    <r>
      <rPr>
        <sz val="11"/>
        <color theme="1"/>
        <rFont val="Arial Narrow"/>
        <family val="2"/>
      </rPr>
      <t xml:space="preserve">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</si>
  <si>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</si>
  <si>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Narrow"/>
        <family val="2"/>
      </rPr>
      <t xml:space="preserve">09/07/2020. </t>
    </r>
    <r>
      <rPr>
        <sz val="11"/>
        <color theme="1"/>
        <rFont val="Arial Narrow"/>
        <family val="2"/>
      </rPr>
      <t>La acción de mejora se encuentra en términos, su ejecución se programó para el periodo comprendido del 1/01/2021 al 31/12/2021, para el periodo evaluado no se allegaron avances de gestión, toda vez que su ejecución esta supeditada al cumplimiento de la acción AME-488 y AME-489.</t>
    </r>
  </si>
  <si>
    <r>
      <rPr>
        <b/>
        <sz val="11"/>
        <color theme="1"/>
        <rFont val="Arial Narrow"/>
        <family val="2"/>
      </rPr>
      <t xml:space="preserve">12/07/2021. </t>
    </r>
    <r>
      <rPr>
        <sz val="11"/>
        <color theme="1"/>
        <rFont val="Arial Narrow"/>
        <family val="2"/>
      </rPr>
      <t xml:space="preserv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</si>
  <si>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</si>
  <si>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Narrow"/>
        <family val="2"/>
      </rPr>
      <t xml:space="preserve">09/07/2021. </t>
    </r>
    <r>
      <rPr>
        <sz val="11"/>
        <color theme="1"/>
        <rFont val="Arial Narrow"/>
        <family val="2"/>
      </rPr>
      <t xml:space="preserve"> La acción de mejora se encuentra en términos, su ejecución se programó para el periodo comprendido del 1/01/2021 al 30/12/2021, para el periodo evaluado no se allegaron avances de gestión documentados, relacionados con realizar auto de archivo definitivo y memorando de traslado a la Subdirección de Administración de Tierras.</t>
    </r>
  </si>
  <si>
    <r>
      <rPr>
        <b/>
        <sz val="11"/>
        <color theme="1"/>
        <rFont val="Arial Narrow"/>
        <family val="2"/>
      </rPr>
      <t>09/07/2021.</t>
    </r>
    <r>
      <rPr>
        <sz val="11"/>
        <color theme="1"/>
        <rFont val="Arial Narrow"/>
        <family val="2"/>
      </rPr>
      <t xml:space="preserve">  La Dirección de Gestión Jurídica informó indicó que, la acción de mejora está programada para realizarse antes del 30/12/2021; por lo tanto se encuentra de los términos para el cumplimiento.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</si>
  <si>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Narrow"/>
        <family val="2"/>
      </rPr>
      <t xml:space="preserve">09/07/2021. </t>
    </r>
    <r>
      <rPr>
        <sz val="11"/>
        <color theme="1"/>
        <rFont val="Arial Narrow"/>
        <family val="2"/>
      </rPr>
      <t xml:space="preserve"> La acción de mejora se encuentra en términos, su ejecución se programó para el periodo comprendido del 1/01/2021 al 31/12/2021, para el periodo evaluado no se allegaron avances de gestión documentados, relacionados con resolver los recursos de reposición a la Resolución Final que deslindó las sabanas comunales de La Esmeralda.</t>
    </r>
  </si>
  <si>
    <r>
      <rPr>
        <b/>
        <sz val="11"/>
        <color theme="1"/>
        <rFont val="Arial Narrow"/>
        <family val="2"/>
      </rPr>
      <t xml:space="preserve">12/07/2021. </t>
    </r>
    <r>
      <rPr>
        <sz val="11"/>
        <color theme="1"/>
        <rFont val="Arial Narrow"/>
        <family val="2"/>
      </rPr>
      <t xml:space="preserve"> En atención a los avances de gestión y soportes allegados, se observó el cumplimiento de la acción de mejora, toda vez que se evidenció la matriz que relaciona los 20 Procesos identificados y priorizados.</t>
    </r>
  </si>
  <si>
    <r>
      <rPr>
        <b/>
        <sz val="11"/>
        <color theme="1"/>
        <rFont val="Arial Narrow"/>
        <family val="2"/>
      </rPr>
      <t xml:space="preserve">12/07/2021.  </t>
    </r>
    <r>
      <rPr>
        <sz val="11"/>
        <color theme="1"/>
        <rFont val="Arial Narrow"/>
        <family val="2"/>
      </rPr>
      <t>En atención a los avances de gestión y soportes allegados, la acción de mejora presentó cumplimiento, toda vez que se observó la expedición del Autos que corrigen irregularidades necesarias, en el periodo de noviembre del 2020 a abril de 2021.</t>
    </r>
  </si>
  <si>
    <r>
      <rPr>
        <b/>
        <sz val="11"/>
        <color theme="1"/>
        <rFont val="Arial Narrow"/>
        <family val="2"/>
      </rPr>
      <t xml:space="preserve">22/01/2021. </t>
    </r>
    <r>
      <rPr>
        <sz val="11"/>
        <color theme="1"/>
        <rFont val="Arial Narrow"/>
        <family val="2"/>
      </rPr>
      <t xml:space="preserve"> La Subdirección de Seguridad Jurídica de Tierras informó que,   se expidieron 5 resoluciones finales de procesos de Recuperación y Clarificación:
1. Resolución 27493 de 27 de noviembre por la cual se decide el procedimiento administrativo de recuperación de baldíos indebidamente ocupados sobre el predio "Guamalitos" ubicado en el municipio de Ataco - Tolima
2. Resolución 28814 de 18 de diciembre por la cual se decide el procedimiento administrativo de recuperación de baldíos indebidamente ocupados sobre el predio " Santa Fe" ubicado en el municipio de Ataco - Tolima
3. Resolución 20203100298986 de 30 de diciembre  por la cual se decide el procedimiento administrativo de recuperación de baldíos indebidamente ocupados sobre el Predio "La Treintera" ubicado en el municipio de Santa Marta - Magdalena
4. Resolución 20203100298996 de 30 de diciembre 2020 por la cual se decide el procedimiento administrativo de recuperación de baldíos indebidamente ocupados sobre el predio "Lote - EL Mochilero" ubicado en el municipio de Ataco - Tolima
5. Resolución 20203100298976 de 30 de diciembre 2020 por la cual se decide el procedimiento administrativo de Clarificación de la Propiedad sobre el predio "Lote Uno" ubicado en el municipio de Santa Marta - Magdalena
La acción de mejora reporta avances de gestión,  se encuentra en términos,  su ejecución  está planificada para el periodo comprendido del 17/11/2020 al 30/07/2021.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Finalmente, los lineamiento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</si>
  <si>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22/01/2021.</t>
    </r>
    <r>
      <rPr>
        <sz val="11"/>
        <color theme="1"/>
        <rFont val="Arial Narrow"/>
        <family val="2"/>
      </rPr>
      <t xml:space="preserve">  La Subdirección de Seguridad Jurídica de Tierras informó que, se expidieron 2 autos de cierre de etapa probatoria en procesos de Recuperación y Clarificación, así:
1. Auto 20203100088289 de 23 de diciembre de 2020  se ordena el cierre de la etapa probatoria dentro del procedimiento de Clarificación del predio "Lote - EL Mochilero", ubicado en Ataco - Tolima.
2. Auto 20203100088749 de 29 de diciembre de 2020 se ordena el cierre de la etapa probatoria dentro del procedimiento de Clarificación del predio "Playa del Muerto" ubicado en Santa Marta - Magdalena.
La acción de mejora reporta avances de gestión, se encuentra en términos,  su ejecución  está planificada para el periodo comprendido del 17/11/2020 al 30/04/2021.
Es preciso indicar que, se allegaron evidencias (Auto corrige irregularidades, Autos de cierre etapa probatoria, resoluciones finales), sin embargo, estas no establecían la acción de mejora a la que pertenecían, por tanto, no pudieron ser analizadas.  Atendiendo lo enunciado, se solicita que para el próximo seguimiento, se atienda los lineamiento para la entrega de evidencias, a fin que estas sean identificadas con el código de la acción e mejora que soportan.
</t>
    </r>
    <r>
      <rPr>
        <b/>
        <sz val="11"/>
        <color theme="1"/>
        <rFont val="Arial Narrow"/>
        <family val="2"/>
      </rPr>
      <t xml:space="preserve">
27/01/2021.  </t>
    </r>
    <r>
      <rPr>
        <sz val="11"/>
        <color theme="1"/>
        <rFont val="Arial Narrow"/>
        <family val="2"/>
      </rPr>
      <t xml:space="preserve">En el periodo de observaciones la Dependencia indicó que, respecto a lo consignado por Control Interno en la columna AI, en lo correspondiente a los códigos de acción de mejora AME-529, AME-531 y AME-532, se aclara que las evidencias allegadas se enunciaron con el nombre de la actividad o unidad de medida que se encuentra contenido en el plan de mejoramiento. Sin embargo, para que sean identificables, al presente se adjunta nuevamente las evidencias remitidas en una carpeta comprimida, en las que en cada carpeta se incluye el código de la acción de mejora para su mejor identificación. No obstante, se desconoce los lineamientos para la entrega de la información que relaciona control interno, razón por la que respetuosamente le solicito que nos sea informado si de la manera descrita se encuentra correcto o debe hacerse de una manera específica.
Frente a lo enunciado, esta Jefatura procedió a comunicarse con el enlace establecido para planes de mejoramiento, a saber, profesional Iván Diaz, a fin de brindar orientación respecto a la evaluación realizada por la Oficina de Control Interno y la disposición de las evidencias.  Es preciso señalar que, en el periodo de observaciones se allegaron las evidencias identificando la acción de mejora a la que pertenecían.
Respecto a la cantidad de unidad de medida de las acciones de mejora AME-529, AME-530 y AME-531 se verificó el archivo origen suministrado para la suscripción del plan, observándose que cantidad correcta hace referencia al 100%, situación se fue ajusta en la matriz de plan de mejoramiento.
Finalmente, los lineamientos para la evaluación de la eficacia de las acciones son suministrados en el correo electrónico de solicitud de avances de gestión y/o cumplimiento de las acciones de mejora, sin embargo, la Oficina de Control Interno ha dispuesto en el Sistema Integrado de Gestión los lineamientos concernientes a sus funciones, en el documento SEYM-I-001 EVALUACIÓN DE PLANES DE MEJORAMIENTO, el cual puede ser consultado en la intranet institucional en el siguiente enlace </t>
    </r>
    <r>
      <rPr>
        <sz val="11"/>
        <color rgb="FF0070C0"/>
        <rFont val="Arial Narrow"/>
        <family val="2"/>
      </rPr>
      <t>http://intranet.agenciadetierras.gov.co/wp-content/uploads/2020/12/SEYM-I-001-EVALUACI%C3%93N-DE-PLANES-DE-MEJORAMIENTO.pdf</t>
    </r>
  </si>
  <si>
    <r>
      <rPr>
        <b/>
        <sz val="11"/>
        <color theme="1"/>
        <rFont val="Arial Narrow"/>
        <family val="2"/>
      </rPr>
      <t>12/07/2021</t>
    </r>
    <r>
      <rPr>
        <sz val="11"/>
        <color theme="1"/>
        <rFont val="Arial Narrow"/>
        <family val="2"/>
      </rPr>
      <t>. 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t>
    </r>
  </si>
  <si>
    <r>
      <rPr>
        <b/>
        <sz val="11"/>
        <color theme="1"/>
        <rFont val="Arial Narrow"/>
        <family val="2"/>
      </rPr>
      <t xml:space="preserve">12/07/2021.  </t>
    </r>
    <r>
      <rPr>
        <sz val="11"/>
        <color theme="1"/>
        <rFont val="Arial Narrow"/>
        <family val="2"/>
      </rPr>
      <t>En atención a los avances de gestión y soporte allegados, la acción de mejora presentó avances de gestión documentados, al observarse 1 de los 2 informes de reporte semestral indicando el número de hectáreas formalizadas a mujeres rurales.</t>
    </r>
  </si>
  <si>
    <r>
      <rPr>
        <b/>
        <sz val="11"/>
        <color theme="1"/>
        <rFont val="Arial Narrow"/>
        <family val="2"/>
      </rPr>
      <t>12/072021.</t>
    </r>
    <r>
      <rPr>
        <sz val="11"/>
        <color theme="1"/>
        <rFont val="Arial Narrow"/>
        <family val="2"/>
      </rPr>
      <t xml:space="preserve">  La acción de mejora se encuentra en términos para su ejecución, presentó avances de gestión documentados.</t>
    </r>
  </si>
  <si>
    <r>
      <rPr>
        <b/>
        <sz val="11"/>
        <color theme="1"/>
        <rFont val="Arial Narrow"/>
        <family val="2"/>
      </rPr>
      <t xml:space="preserve">22/01/2021. </t>
    </r>
    <r>
      <rPr>
        <sz val="11"/>
        <color theme="1"/>
        <rFont val="Arial Narrow"/>
        <family val="2"/>
      </rPr>
      <t xml:space="preserve"> La Subdirección de Procesos Agrarios y Gestión Jurídica informó que, para dar cumplimiento al cronograma pactado, mediante radicado 20203201423491 del  29 de diciembre de 2020 se solicitó la colaboración de la personería municipal de San Luis de Palenque, Casanare, para la notificación personal de los 17 sujetos procesales pendientes. Se anexa al presente informe el documento denominado AME-487-20203201423491, como soporte de esta actividad.
Respecto a lo enunciado, se observó comunicación oficial 20203201423491 del  30/12/2020 bajo asunto Solicitud colaboración notificación personal de la Resolución No. 2165 del
31 de octubre de 2012,  Predio: SABANAS COMUNALES DE MIRAMAR DE GUANAPALO, ubicada en  jurisdicción del municipio de San Luis de Palenque, departamento de
Casanare.  La comunicación relaciona las personas a notificar para lo cual se anexará
la correspondiente citación, documento de notificación y copia simple de la mencionada
Resolución que es fiel copia de la original:
1 </t>
    </r>
    <r>
      <rPr>
        <b/>
        <sz val="11"/>
        <color theme="1"/>
        <rFont val="Arial Narrow"/>
        <family val="2"/>
      </rPr>
      <t>NUMAEL</t>
    </r>
    <r>
      <rPr>
        <sz val="11"/>
        <color theme="1"/>
        <rFont val="Arial Narrow"/>
        <family val="2"/>
      </rPr>
      <t xml:space="preserve"> ACOSTA MARTINEZ OCUPANTE
2 </t>
    </r>
    <r>
      <rPr>
        <b/>
        <sz val="11"/>
        <color theme="1"/>
        <rFont val="Arial Narrow"/>
        <family val="2"/>
      </rPr>
      <t>HECTOR</t>
    </r>
    <r>
      <rPr>
        <sz val="11"/>
        <color theme="1"/>
        <rFont val="Arial Narrow"/>
        <family val="2"/>
      </rPr>
      <t xml:space="preserve"> MENDIVIESOL OCUPANTE  
3 VICENTE </t>
    </r>
    <r>
      <rPr>
        <b/>
        <sz val="11"/>
        <color theme="1"/>
        <rFont val="Arial Narrow"/>
        <family val="2"/>
      </rPr>
      <t xml:space="preserve">OROS </t>
    </r>
    <r>
      <rPr>
        <sz val="11"/>
        <color theme="1"/>
        <rFont val="Arial Narrow"/>
        <family val="2"/>
      </rPr>
      <t xml:space="preserve">CUEVAS OCUPANTE
4 </t>
    </r>
    <r>
      <rPr>
        <b/>
        <sz val="11"/>
        <color theme="1"/>
        <rFont val="Arial Narrow"/>
        <family val="2"/>
      </rPr>
      <t>EDGAR</t>
    </r>
    <r>
      <rPr>
        <sz val="11"/>
        <color theme="1"/>
        <rFont val="Arial Narrow"/>
        <family val="2"/>
      </rPr>
      <t xml:space="preserve"> LAIN COLMENARES OCUPANTE /COLINDANTE SUR
5 PASCUAL</t>
    </r>
    <r>
      <rPr>
        <b/>
        <sz val="11"/>
        <color theme="1"/>
        <rFont val="Arial Narrow"/>
        <family val="2"/>
      </rPr>
      <t xml:space="preserve"> CHAMARRAVI </t>
    </r>
    <r>
      <rPr>
        <sz val="11"/>
        <color theme="1"/>
        <rFont val="Arial Narrow"/>
        <family val="2"/>
      </rPr>
      <t xml:space="preserve">ENCINOSA OCUPANTE FINCA CHAPARRITO
6 PEDRO ALONSO </t>
    </r>
    <r>
      <rPr>
        <b/>
        <sz val="11"/>
        <color theme="1"/>
        <rFont val="Arial Narrow"/>
        <family val="2"/>
      </rPr>
      <t>COLMENARES</t>
    </r>
    <r>
      <rPr>
        <sz val="11"/>
        <color theme="1"/>
        <rFont val="Arial Narrow"/>
        <family val="2"/>
      </rPr>
      <t xml:space="preserve"> GIRON OCUPANTE/COLINDATE NORTE
7 PLUTARCO </t>
    </r>
    <r>
      <rPr>
        <b/>
        <sz val="11"/>
        <color theme="1"/>
        <rFont val="Arial Narrow"/>
        <family val="2"/>
      </rPr>
      <t>CUEVAS</t>
    </r>
    <r>
      <rPr>
        <sz val="11"/>
        <color theme="1"/>
        <rFont val="Arial Narrow"/>
        <family val="2"/>
      </rPr>
      <t xml:space="preserve"> OCUPANTE/COLINDANTE SUR
8 </t>
    </r>
    <r>
      <rPr>
        <b/>
        <sz val="11"/>
        <color theme="1"/>
        <rFont val="Arial Narrow"/>
        <family val="2"/>
      </rPr>
      <t xml:space="preserve">NIXON </t>
    </r>
    <r>
      <rPr>
        <sz val="11"/>
        <color theme="1"/>
        <rFont val="Arial Narrow"/>
        <family val="2"/>
      </rPr>
      <t xml:space="preserve">GUALDRON OCUPANTE
9 </t>
    </r>
    <r>
      <rPr>
        <b/>
        <sz val="11"/>
        <color theme="1"/>
        <rFont val="Arial Narrow"/>
        <family val="2"/>
      </rPr>
      <t>BREINER</t>
    </r>
    <r>
      <rPr>
        <sz val="11"/>
        <color theme="1"/>
        <rFont val="Arial Narrow"/>
        <family val="2"/>
      </rPr>
      <t xml:space="preserve"> URIEL OCUPANTE
10 LUIS </t>
    </r>
    <r>
      <rPr>
        <b/>
        <sz val="11"/>
        <color theme="1"/>
        <rFont val="Arial Narrow"/>
        <family val="2"/>
      </rPr>
      <t>CUVIDES</t>
    </r>
    <r>
      <rPr>
        <sz val="11"/>
        <color theme="1"/>
        <rFont val="Arial Narrow"/>
        <family val="2"/>
      </rPr>
      <t xml:space="preserve"> OCUPANTE
11 </t>
    </r>
    <r>
      <rPr>
        <sz val="11"/>
        <color rgb="FFFF0000"/>
        <rFont val="Arial Narrow"/>
        <family val="2"/>
      </rPr>
      <t>JESUS MARIA TARACHE OCUPANTE</t>
    </r>
    <r>
      <rPr>
        <sz val="11"/>
        <color theme="1"/>
        <rFont val="Arial Narrow"/>
        <family val="2"/>
      </rPr>
      <t xml:space="preserve">
12 FRANCISCO </t>
    </r>
    <r>
      <rPr>
        <b/>
        <sz val="11"/>
        <color theme="1"/>
        <rFont val="Arial Narrow"/>
        <family val="2"/>
      </rPr>
      <t>ACOSTA</t>
    </r>
    <r>
      <rPr>
        <sz val="11"/>
        <color theme="1"/>
        <rFont val="Arial Narrow"/>
        <family val="2"/>
      </rPr>
      <t xml:space="preserve"> MARTINEZ (HIJO) OCUPANTE
13 CARLOS ARTURO </t>
    </r>
    <r>
      <rPr>
        <b/>
        <sz val="11"/>
        <color theme="1"/>
        <rFont val="Arial Narrow"/>
        <family val="2"/>
      </rPr>
      <t>CHAPARRO</t>
    </r>
    <r>
      <rPr>
        <sz val="11"/>
        <color theme="1"/>
        <rFont val="Arial Narrow"/>
        <family val="2"/>
      </rPr>
      <t xml:space="preserve"> COLINDANTE /OCCIDENTE
14</t>
    </r>
    <r>
      <rPr>
        <b/>
        <sz val="11"/>
        <color theme="1"/>
        <rFont val="Arial Narrow"/>
        <family val="2"/>
      </rPr>
      <t xml:space="preserve"> IGNACIA</t>
    </r>
    <r>
      <rPr>
        <sz val="11"/>
        <color theme="1"/>
        <rFont val="Arial Narrow"/>
        <family val="2"/>
      </rPr>
      <t xml:space="preserve"> COBA COLINDAT
15 PASCUAL </t>
    </r>
    <r>
      <rPr>
        <b/>
        <sz val="11"/>
        <color theme="1"/>
        <rFont val="Arial Narrow"/>
        <family val="2"/>
      </rPr>
      <t>COLMENARES</t>
    </r>
    <r>
      <rPr>
        <sz val="11"/>
        <color theme="1"/>
        <rFont val="Arial Narrow"/>
        <family val="2"/>
      </rPr>
      <t xml:space="preserve"> COLINDANTE ORIENTE
16 EFRAIN</t>
    </r>
    <r>
      <rPr>
        <b/>
        <sz val="11"/>
        <color theme="1"/>
        <rFont val="Arial Narrow"/>
        <family val="2"/>
      </rPr>
      <t xml:space="preserve"> PIDIACHE </t>
    </r>
    <r>
      <rPr>
        <sz val="11"/>
        <color theme="1"/>
        <rFont val="Arial Narrow"/>
        <family val="2"/>
      </rPr>
      <t xml:space="preserve">OCUPANTE /COLINDANTE NORTE
17 </t>
    </r>
    <r>
      <rPr>
        <b/>
        <sz val="11"/>
        <color theme="1"/>
        <rFont val="Arial Narrow"/>
        <family val="2"/>
      </rPr>
      <t>PRESIDENTE</t>
    </r>
    <r>
      <rPr>
        <sz val="11"/>
        <color theme="1"/>
        <rFont val="Arial Narrow"/>
        <family val="2"/>
      </rPr>
      <t xml:space="preserve"> DE LA JUNTA DE ACCION COMUNAL TERCERO INTERVINIENTE
La acción de mejora presentó avances de gestión documentados, se encuentra en términos, su ejecución está programada para el periodo comprendido del 11/01/2021 al 30/06/2021.</t>
    </r>
  </si>
  <si>
    <r>
      <rPr>
        <b/>
        <sz val="11"/>
        <color theme="1"/>
        <rFont val="Arial Narrow"/>
        <family val="2"/>
      </rPr>
      <t>12/07/2021</t>
    </r>
    <r>
      <rPr>
        <sz val="11"/>
        <color theme="1"/>
        <rFont val="Arial Narrow"/>
        <family val="2"/>
      </rPr>
      <t>.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</si>
  <si>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</si>
  <si>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08/07/2021</t>
    </r>
    <r>
      <rPr>
        <sz val="11"/>
        <color theme="1"/>
        <rFont val="Arial Narrow"/>
        <family val="2"/>
      </rPr>
      <t xml:space="preserve">.  La Secretaría General informó que, teniendo en cuenta que el Ministerio de Hacienda y Crédito Público aprobó vigencia futura ordinaria para la adición y prórroga del contrato No. 1253 de 2020, este se adicionó y prorrogó, situación que permite a la entidad contar con la organización de 419 metros lineales de archivo adicionales, más la digitalización de 52.760 planos topográficos tamaño carta y oficio y 10.877 tamaño pliego adicionales, que fueron entregados a la firma Procesos y Servicios SAS y se encuentran en proceso de intervención.    Respecto a lo anterior, se allegó el clausulado contrato de prestación de servicios, el cual hace parte del contrato de prestación de servicios electrónico aprobado y aceptado por la ANT, cuyo objeto es Contratar el servicio especializado de gestión documental, para desarrollar las actividades correspondientes a la organización técnica de archivos, la digitalización de los expedientes, planos y la indización en el Sistema de Información que establezca la Agencia, con un plazo de ejecución hasta el 15 de diciembre de 2020 contado a partir del cumplimiento de los requisitos de perfeccionamiento y ejecución, y de la aprobación de la póliza correspondiente.  </t>
    </r>
    <r>
      <rPr>
        <b/>
        <sz val="11"/>
        <color theme="1"/>
        <rFont val="Arial Narrow"/>
        <family val="2"/>
      </rPr>
      <t>Otrosí No. 01,</t>
    </r>
    <r>
      <rPr>
        <sz val="11"/>
        <color theme="1"/>
        <rFont val="Arial Narrow"/>
        <family val="2"/>
      </rPr>
      <t xml:space="preserve"> Prorrogar el plazo de ejecución del Contrato hasta el 31 de diciembre de 2020. </t>
    </r>
    <r>
      <rPr>
        <b/>
        <sz val="11"/>
        <color theme="1"/>
        <rFont val="Arial Narrow"/>
        <family val="2"/>
      </rPr>
      <t xml:space="preserve"> Otrosí No. 02</t>
    </r>
    <r>
      <rPr>
        <sz val="11"/>
        <color theme="1"/>
        <rFont val="Arial Narrow"/>
        <family val="2"/>
      </rPr>
      <t xml:space="preserve">, Prorrogar el plazo de ejecución del Contrato hasta el 31 de marzo de 2021. SEGUNDA - ADICIÓN: Adicionar al valor del Contrato de Prestación de Servicios No. 1253 de 2020 la suma de $ 1.282.723.867. </t>
    </r>
    <r>
      <rPr>
        <b/>
        <sz val="11"/>
        <color theme="1"/>
        <rFont val="Arial Narrow"/>
        <family val="2"/>
      </rPr>
      <t xml:space="preserve"> Otrosí No. 03,</t>
    </r>
    <r>
      <rPr>
        <sz val="11"/>
        <color theme="1"/>
        <rFont val="Arial Narrow"/>
        <family val="2"/>
      </rPr>
      <t xml:space="preserve"> Prorrogar el plazo de ejecución del Contrato hasta el 31 de mayo de 2021.  </t>
    </r>
    <r>
      <rPr>
        <b/>
        <sz val="11"/>
        <color theme="1"/>
        <rFont val="Arial Narrow"/>
        <family val="2"/>
      </rPr>
      <t>Otrosí No. 04</t>
    </r>
    <r>
      <rPr>
        <sz val="11"/>
        <color theme="1"/>
        <rFont val="Arial Narrow"/>
        <family val="2"/>
      </rPr>
      <t>, Prorrogar el plazo de ejecución del Contrato  hasta el 12 de julio de 2021.
Igualmente, la Secretaría General informó que, se realizó publicación del proyecto de pliego de condiciones para la contratación de organización, digitalización e indización de 800 metros lineales de archivo, los cuales corresponden a la meta planteada para ejecutar en 2021, en este momento se están resolviendo observaciones presentadas por los proponentes. Respecto a lo enunciado, se documentó a través del suministro del Proyecto de pliego de condiciones del proceso de Licitación Pública No. ANT-LP-001-2021, cuyo objeto es contratar los servicios de organización documental y digitalización de expedientes en custodia de la Agencia Nacional de Tierras relacionados a la Titulación de Baldíos.  Así mismo, se consultó SECOP II, observándose que el proceso se encuentra en la fase de presentación de observaciones, con fecha de publicación del 11/06/2021 y fecha de presentación de ofertas del 19/07/2021.
La actividad se encuentra en términos de ejecución, se allegaron avances de gestión documentados.</t>
    </r>
  </si>
  <si>
    <r>
      <rPr>
        <b/>
        <sz val="11"/>
        <color theme="1"/>
        <rFont val="Arial Narrow"/>
        <family val="2"/>
      </rPr>
      <t xml:space="preserve">08/07/2021. </t>
    </r>
    <r>
      <rPr>
        <sz val="11"/>
        <color theme="1"/>
        <rFont val="Arial Narrow"/>
        <family val="2"/>
      </rPr>
      <t xml:space="preserve"> La Secretaría General suministró 8 presentaciones de informes en PowerPoint del periodo comprendido de enero a mayo, pertenecientes al Contrato No. 1253 de 2020.  Respecto a la información allegada, con corte al informe del 15 mayo, se observaron los siguientes avances:
</t>
    </r>
    <r>
      <rPr>
        <b/>
        <sz val="11"/>
        <color theme="1"/>
        <rFont val="Arial Narrow"/>
        <family val="2"/>
      </rPr>
      <t>ETAPA I - PROCESO DE EXPEDIENTES PREDIOS</t>
    </r>
    <r>
      <rPr>
        <sz val="11"/>
        <color theme="1"/>
        <rFont val="Arial Narrow"/>
        <family val="2"/>
      </rPr>
      <t xml:space="preserve">: de 41.342 se registra un avance de 28% (11.424), entrega físico 8% (3.493) y listo para entrega un 34% (13.893).
</t>
    </r>
    <r>
      <rPr>
        <b/>
        <sz val="11"/>
        <color theme="1"/>
        <rFont val="Arial Narrow"/>
        <family val="2"/>
      </rPr>
      <t>ETAPA I - PROCESOS DE PLANOS:</t>
    </r>
    <r>
      <rPr>
        <sz val="11"/>
        <color theme="1"/>
        <rFont val="Arial Narrow"/>
        <family val="2"/>
      </rPr>
      <t xml:space="preserve"> de 550.047 planos carta y oficio, Control de calidad, digitalización e indexación 100%, entrega físico 100%.  De 140.803 planos pliego y extra pliego, Digitalización 99%.
</t>
    </r>
    <r>
      <rPr>
        <b/>
        <sz val="11"/>
        <color theme="1"/>
        <rFont val="Arial Narrow"/>
        <family val="2"/>
      </rPr>
      <t>ETAPA II - PROCESO DE EXPEDIENTES PREDIOS:</t>
    </r>
    <r>
      <rPr>
        <sz val="11"/>
        <color theme="1"/>
        <rFont val="Arial Narrow"/>
        <family val="2"/>
      </rPr>
      <t xml:space="preserve"> de 42.419 expedientes, Ordenación 100%, Control de Calidad 100%, Hoja de control 98%, Control de calidad 82%, Digitalización e indexación 80%.
La acción de mejora se encuentra en términos, su ejecución esta condicionada al cumplimiento de la acción AME-467, la cual presentó avances de gestión documentados.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</si>
  <si>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
Se solicita modificación de fechas. Se había planteado un plazo hasta el 1/06/2021, pero es necesario modificarlo hasta el 30/10/2021. Ya se había logrado identificar una base de 108 casos para estudio pero dicha revisión no ha podido adelantarse dentro del término  toda vez que la SPAGJ sufrió de una disminución temporal de la capacidad técnica y jurídica derivada de la liquidación del Convenio 875 de 2017 entre la ANT y FAO, lo que obligó a concentrar su capacidad en casos específicos como aquellos bajo requerimiento judicial o del Ministerio Público.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Mesas técnicas de trabajo realizadas el 23 y 29 de abril y 19 de mayo 2021.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</si>
  <si>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
Esta acción es consecutiva a la identificación y revisión de los casos con decisión final ejecutoriada, por lo tanto también deberá ampliar su fecha de cumplimiento una vez se de por cumplida  la acción de mejora No. 478, por lo cual se requiere modificar hasta el 15/12/2021.
</t>
    </r>
    <r>
      <rPr>
        <b/>
        <sz val="11"/>
        <rFont val="Arial Narrow"/>
        <family val="2"/>
      </rPr>
      <t xml:space="preserve">Memorando 20211020144473 del 02/06/2021. </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
Mesas técnicas de trabajo realizadas el 23 y 29 de abril y 19 de mayo 2021.</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</si>
  <si>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
Se modifica fechas de actividades El propósito de esta acción es identificar aquellos procesos que cuentan con decisión final pero la misma está pendiente de notificación. Esta base se deduce del análisis de los 108 casos identificados con decisiones finales pero requiere de intervención física y digital para saber cuáles casos se encuentran en el estado procesal determinado.
Esta acción es fundamental para abordar el hallazgo general identificado por la Contraloría para los casos de deslinde pero a su vez el proceso de notificación de las actuaciones administrativas es el que reporta mayor dilación y demora por la cantidad de sujetos que intervienen en un proceso de deslinde, frente a la capacidad operativa de la ANT.
Se propone modificar la fecha de cumplimiento de esta acción para el 15/12/2021
Con esta acción de revisión procesal que se complementa con la identificación de casos ya ejecutoriados y pendientes de remisión a la SAT la SPAGJ ya puede contar con un panorama claro para la planificación por vigencia de su gestión procesal, brindando la eficiencia que se requiere para el adelantamiento de los respectivos reglamentos de uso y manejo.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el  aprovechamiento adecuado y sostenible a los predios, así mismo, acciones efectivas para que no se vuelva  a presentar el hallazgo con otros expedientes, de conformidad con  la Resolución Orgánica 042 de 2020, Título II, Capítulo VI, artículo 38 de la CGR.
Igualmente, en la acción 480, faltaría la actividad de planeación de la intervención hasta lograr la ejecutoria, para lograr la acción de mejora establecida por la Subdirección de Procesos Agrarios y Gestión Jurídica.
Mesas técnicas de trabajo  realizadas el 23 y 29 de abril y 19 de mayo 2021.</t>
    </r>
  </si>
  <si>
    <r>
      <rPr>
        <b/>
        <sz val="11"/>
        <color theme="1"/>
        <rFont val="Arial Narrow"/>
        <family val="2"/>
      </rPr>
      <t>12/07/2021.</t>
    </r>
    <r>
      <rPr>
        <sz val="11"/>
        <color theme="1"/>
        <rFont val="Arial Narrow"/>
        <family val="2"/>
      </rPr>
      <t xml:space="preserve">  La Subdirección de Procesos Agrarios y Gestión Jurídica allegó acta de reunión de tema "Capacitación equipo técnico procedimientos Deslinde de tierras de la Nación" llevada a cabo o el 25/02/2021 y cuyo objetivo fue Desarrollar la capacitación del equipo técnico para el desarrollo de las visitas a terreno en el marco de las inspecciones oculares o visita previa para los procedimientos de deslinde que adelanta la SPA y GJ en la vigencia 2021.
La acción de mejora presentó avances de gestión documentados, toda vez que, se observó 1 de las 2 Actas de capacitación y listado de asistencia de capacitaciones y memoria de la capacitación.</t>
    </r>
  </si>
  <si>
    <r>
      <rPr>
        <b/>
        <sz val="11"/>
        <color theme="1"/>
        <rFont val="Arial Narrow"/>
        <family val="2"/>
      </rPr>
      <t>09/07/2021.</t>
    </r>
    <r>
      <rPr>
        <sz val="11"/>
        <color theme="1"/>
        <rFont val="Arial Narrow"/>
        <family val="2"/>
      </rPr>
      <t xml:space="preserve">  La Subdirección de Procesos Agrarios y Gestión Jurídica indicó que, la acción de mejora está programada para realizarse antes del 31/12/2021; por lo tanto se encuentra de los términos para el cumplimiento.
La acción de mejora se encuentra en términos, su ejecución se programó para el periodo comprendido del 1/01/2021 al 31/12/2021, para el periodo evaluado no se allegaron avances de gestión, toda vez que su ejecución esta supeditada al cumplimiento de la acción AME-488.</t>
    </r>
  </si>
  <si>
    <r>
      <rPr>
        <b/>
        <sz val="11"/>
        <color theme="1"/>
        <rFont val="Arial Narrow"/>
        <family val="2"/>
      </rPr>
      <t xml:space="preserve">12/07/2021. </t>
    </r>
    <r>
      <rPr>
        <sz val="11"/>
        <color theme="1"/>
        <rFont val="Arial Narrow"/>
        <family val="2"/>
      </rPr>
      <t xml:space="preserve"> La Subdirección de Procesos Agrarios y Gestión Jurídica informó que, se elaboró Auto del 21 de mayo de archivo definitivo del proceso.  Se realizó Memorando 20213200140113 de fecha 28 de mayo de 2021 dando traslado a la Subdirección de Administración de Tierras de la Nación del expediente.
Respecto a lo enunciado, se observó Auto No. 20213200027739 del 2021-05-21 por medio del cual se ordena el ARCHIVO DEFINITIVO del proceso de deslinde o delimitación
de tierras de la Nación, adelantado sobre los terrenos que conforman las Sabanas Comunales de La Vega Arriba, ubicadas en el Municipio de Valledupar, departamento del Cesar.  Así como, se observó el memorando 20213200140113 del 28/05/2021 a través del cual se dio traslado expediente de deslinde o delimitación de tierras de la Nación SABANAS COMUNALES DE LA VEGA ARRIBA ubicadas en el municipio de Valledupar, a la Subdirección de Administración de Tierras de la Nación a fin  que se reglamente la administración y el otorgamiento de derechos de uso de terrenos baldíos inadjudicables, impulse los reglamentos de uso y manejo y la conformación de Junta de Baldíos Inadjudicables, de conformidad con lo establecido en el  Acuerdo No. 058 de 2018 de la ANT.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</si>
  <si>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xml:space="preserve"> La Dirección de Gestión Jurídica de Tierras indicó que, se realizó un informe de avance y cumplimiento frente a las gestiones desarrolladas por parte del equipo de la SPAGJ dentro del proceso de Clarificación de los Terrenos de Arroyo Grande. 
Respecto a lo enunciado,  se observó informe ejecutivo del  Proceso de Clarificación de la Propiedad del Predio denominado Terrenos de Arroyo Grande con corte al 14/05/2021 y aborda los avances del proceso agrario de referencia en cuanto a, Actuaciones administrativas llevadas a cabo dentro del Proceso Agrario de Clarificación de la Propiedad, Motivos y fundamentos de la expedición de la Resolución No. 3740 del 20 de mayo de 2020, Reuniones de socialización con los intervinientes y con las comunidades, Proceso de notificación de los actos administrativos expedidos dentro del proceso agrario, Recursos de reposición presentados a la fecha y estado de los mismos, Avance en el cumplimiento de la orden quinta de la Sentencia T-601 de 2016 referida a la identificación de la “línea sucesoral”.
En concordancia con lo anterior, la acción de mejora presentó avances de gestión documentados, toda vez que, se observó 1 de los 3 Informe de avance y cumplimiento.</t>
    </r>
  </si>
  <si>
    <r>
      <rPr>
        <b/>
        <sz val="11"/>
        <color theme="1"/>
        <rFont val="Arial Narrow"/>
        <family val="2"/>
      </rPr>
      <t>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</si>
  <si>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 
Frente a la acción de mejora planteada, se considero que en esencia la acción cumple con el propósito de fortalecer la gestión administrativa y corregir errores en la etapa de registro que se hubiesen presentado para aquellos casos de rezago. No obstante se reviso redacción.
Ahora bien,  consideramos que las actividades estaban parcialmente encaminadas a  abordar la acción de mejora y se enfocaron en el hallazgo particular lo que conlleva a modificar y crear nuevas actividades, manteniendo la actividad originalmente formulada y cuya respuesta ya pudo cerrar el hallazgo específico de la siguiente forma:
La Oficina de Registro de Instrumentos Públicos de Valledupar dio respuesta a las solicitudes  del 29 de diciembre de 2020, mediante radicado No 20203201423621,  y  los oficios Nos. 20102122942 y 201021223272 del 2020 mediante el radicado de entrada ANT No. 20216200142472 de fecha 09 de febrero de 2021, en el cual indicó que realizaron los requerimientos pertinentes, anexando la Resolución 03 del 14-01-2021, “Por la cual se traslada una anotación del folio de Matricula Inmobiliaria N°; 190-46329, al folio N° 190-46339 y a su vez en el folio N° 190-129799, se invalidan la anotación N° 01, y se ordena CERRARLO.” 
Se incluye una nueva actividad asociada a la verificación  de la base de procesos de deslinde con el fin de identificar aquellos casos con  auto de archivo, los cuales, se presume, son aquellos cuya decisión debe estar ejecutoriada y debidamente registrada y es sobre estos casos, donde la SPAGJ realizara la debida verificación ante la SNR
</t>
    </r>
    <r>
      <rPr>
        <b/>
        <sz val="11"/>
        <rFont val="Arial Narrow"/>
        <family val="2"/>
      </rPr>
      <t>Memorando 20211020144473 del 02/06/2021.</t>
    </r>
    <r>
      <rPr>
        <sz val="11"/>
        <rFont val="Arial Narrow"/>
        <family val="2"/>
      </rPr>
      <t xml:space="preserve">  Se observó acciones para subsanar el hallazgo y acciones de verificación y control, sin embargo, durante las asesorías realizadas en las mesas de trabajo se explicó de la importancia de efectuar un adecuado análisis de causa con el propósito de plantear acciones que corrijan el hallazgo y permitan eliminar la causa raíz, en donde se garantice que se realizó el adecuado registro de las decisiones, antes de hacer el cierre del expediente,  así mismo, continuar con las acciones de autocontrol, para que no se vuelva  a presentar el hallazgo con otros expedientes, de conformidad con  la Resolución Orgánica 042 de 2020, Título II, Capítulo VI, artículo 38 de la CGR
Así mismo, se recomendó que los controles documentados en el Sistema Integrado de Gestión (procesos, procedimientos, mapa riesgos, guías, instructivos, etc.), sobre seguimientos-autoevaluación/autocontrol, contribuyen al cumplimiento de los objetivos propuestos por los procesos.</t>
    </r>
  </si>
  <si>
    <r>
      <rPr>
        <b/>
        <sz val="11"/>
        <color theme="1"/>
        <rFont val="Arial Narrow"/>
        <family val="2"/>
      </rPr>
      <t xml:space="preserve">12/07/2021. </t>
    </r>
    <r>
      <rPr>
        <sz val="11"/>
        <color theme="1"/>
        <rFont val="Arial Narrow"/>
        <family val="2"/>
      </rPr>
      <t xml:space="preserve"> La Subdirección de Seguridad Jurídica de Tierras informó que, se identificaron y priorizaron 20 Procesos Agrarios de Clarificación de la Propiedad y Recuperación de Baldíos.
Respecto a lo señalado por la Subdirección, se observó matriz "listado procesos priorizados CGR",  la relaciona 20 predios.
En atención a los avances de gestión y soportes allegados, se observó el cumplimiento de la acción de mejora, toda vez que se evidenció la matriz que relaciona los 20 Procesos identificados y priorizados.
La Oficina de Control Interno recomienda evaluar la posibilidad de tomar acciones frente a lo observado por el Ente de control, a saber,  "</t>
    </r>
    <r>
      <rPr>
        <i/>
        <sz val="11"/>
        <color theme="1"/>
        <rFont val="Arial Narrow"/>
        <family val="2"/>
      </rPr>
      <t>la ANT para el 2020 presenta un universo de 1.302 casos, y ha concluido 29 procesos (24 con archivo, 1 pruebas recurso, 1 revocatoria y 3 con resolución final), avance que sigue siendo precario en relación con el universo a intervenir, lo que denota un bajo porcentaje de avance de los procesos agrarios en zonas focalizadas, lo que afecta de manera directa la definición en la clarificación de los bienes posiblemente baldíos</t>
    </r>
    <r>
      <rPr>
        <sz val="11"/>
        <color theme="1"/>
        <rFont val="Arial Narrow"/>
        <family val="2"/>
      </rPr>
      <t xml:space="preserve">". </t>
    </r>
  </si>
  <si>
    <r>
      <rPr>
        <b/>
        <sz val="11"/>
        <color theme="1"/>
        <rFont val="Arial Narrow"/>
        <family val="2"/>
      </rPr>
      <t>12/07/2021</t>
    </r>
    <r>
      <rPr>
        <sz val="11"/>
        <color theme="1"/>
        <rFont val="Arial Narrow"/>
        <family val="2"/>
      </rPr>
      <t xml:space="preserve">. La Subdirección de Seguridad Jurídica de Tierras informó que, se expidió el Auto No. 8782 de 18 de diciembre por el cual se deja sin efecto el Auto del 17 de diciembre de 2014 el cual ordenó el cierre de la etapa probatoria dentro del procedimiento administrativo especial agrario de clarificación desde el punto de vista de la propiedad del predio denominado “El Paraíso”, ubicado en el municipio de Ayapel, departamento de Córdoba.  No se requirió la expedición de este tipo de autos dentro del primer  cuatrimestre del año 2021, toda vez que no se encontraron irregularidades por sanear.
En cuanto a lo enunciado, se allegó Auto No. 8782 del 18/12/2020 por el cual se deja sin efecto el Auto del 17 de diciembre de 2014 el cual ordenó el cierre de la etapa probatoria dentro del procedimiento Administrativo Especial Agrario de Clarificación desde el punto de vista de la propiedad del predio denominado “EL PARAISO”, ubicado en el municipio de Ayapel, departamento de Córdoba.
En atención a los avances de gestión y soportes allegados, la acción de mejora presentó cumplimiento, toda vez que se observó la expedición del Autos que corrigen irregularidades necesarias, en el periodo de noviembre del 2020 a abril de 2021.
La Oficina de Control Interno recomienda analizar la necesidad de documentar controles al interior del proceso u procedimiento establecido en el Sistema Integrado de Gestión, a fin de garantizar la estandarización de las acciones frente a lo observado por el Ente de control.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</si>
  <si>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noviembre de 2021
Se realizó mesas de trabajo los días  mesas de trabajo  23, 29 de abril y 19 de mayo 2021</t>
    </r>
  </si>
  <si>
    <r>
      <rPr>
        <b/>
        <sz val="11"/>
        <color theme="1"/>
        <rFont val="Arial Narrow"/>
        <family val="2"/>
      </rPr>
      <t xml:space="preserve">12/07/2021. </t>
    </r>
    <r>
      <rPr>
        <sz val="11"/>
        <color theme="1"/>
        <rFont val="Arial Narrow"/>
        <family val="2"/>
      </rPr>
      <t xml:space="preserve"> La Subdirección de Seguridad Jurídica de Tierras informó que, no se han expedido este tipo de autos dentro del primer semestre del año 2021, ya que ninguno de los procesos se encuentra con las condiciones procedimentales, para que esto suceda.</t>
    </r>
    <r>
      <rPr>
        <b/>
        <sz val="11"/>
        <color theme="1"/>
        <rFont val="Arial Narrow"/>
        <family val="2"/>
      </rPr>
      <t xml:space="preserve">
</t>
    </r>
    <r>
      <rPr>
        <sz val="11"/>
        <color theme="1"/>
        <rFont val="Arial Narrow"/>
        <family val="2"/>
      </rPr>
      <t xml:space="preserve">
Respecto a lo enunciado, es preciso indicar que , la Subdirección a través de la AME-532 reportó la realización de 6 Resoluciones que finalicen procesos agrarios de clarificación y recuperación de baldíos, perteneciente a los predios Playa del Muerto, Santa Fe, Los Guamalitos, El Mochilero, La Treintera y Lote Uno.
</t>
    </r>
    <r>
      <rPr>
        <b/>
        <sz val="11"/>
        <color theme="1"/>
        <rFont val="Arial Narrow"/>
        <family val="2"/>
      </rPr>
      <t xml:space="preserve">
</t>
    </r>
    <r>
      <rPr>
        <sz val="11"/>
        <color theme="1"/>
        <rFont val="Arial Narrow"/>
        <family val="2"/>
      </rPr>
      <t xml:space="preserve">Con corte a junio del 2021 la acción de mejora reportó avances de gestión documentados, toda vez que, se observaron 2 de los 20 Autos que cierran etapa probatoria, a saber, Auto 20203100088289 del 23/12/2020 "Lote - EL Mochilero", ubicado en Ataco - Tolima y Auto 20203100088749 del 29/12/2020 predio "Playa del Muerto" ubicado en Santa Marta - Magdalena. 
</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</si>
  <si>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
Se solicita modificación de fechas de las actividades. La SSJ, de acuerdo a la acción de mejora propuesta de "Expedir las resoluciones finales de los procesos agrarios de clarificación y recuperación de baldíos": solicita la modificación de la fecha de terminación, de la actividad: "Resoluciones que finalicen procesos agrarios de clarificación y recuperación de baldíos.", ya que sin cumplirse las actividades descritas en los ítems anteriores, es decir: 1. Oficios necesarios con solicitudes a notarías, oficinas de registro, juzgados de la República y demás entidades, al 100%, y 2. Actos Administrativos: Autos que cierran etapa probatoria, al 100%, no se logrará la expedición de resoluciones finales.
ACTIVIDADES / FECHA DE TERMINACIÓN: Se propone fecha de terminación de la actividad 30 de diciembre de 2021
Se realizó mesas de trabajo los días  mesas de trabajo  23, 29 de abril y 19 de mayo 2021</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</si>
  <si>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</si>
  <si>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</si>
  <si>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AME-301 y AME-307 realizada por la Secretaría General en los términos sustentados en dicha sesión, creándose las nuevas acciones AME-608 y AME-609.</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</si>
  <si>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</si>
  <si>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AME-506 realizada por la Dirección de Gestión Jurídica de Tierras en los términos sustentados en dicha sesión.  En concordancia con lo anterior, se generaron 2 nuevas acciones de mejora AME-612 y AME-613</t>
    </r>
  </si>
  <si>
    <r>
      <rPr>
        <b/>
        <sz val="11"/>
        <color theme="1"/>
        <rFont val="Arial Narrow"/>
        <family val="2"/>
      </rPr>
      <t xml:space="preserve">12/07/2021. </t>
    </r>
    <r>
      <rPr>
        <sz val="11"/>
        <color theme="1"/>
        <rFont val="Arial Narrow"/>
        <family val="2"/>
      </rPr>
      <t xml:space="preserve"> La Dirección de Gestión Jurídica de Tierras informó que, el 24 de marzo de 2021 se remitió al IGAC Casanare oficio No. 20213200272911 solicitando las respectivas fichas catastrales y prediales.
En cuanto a lo enunciado, se observó comunicación oficial 20213200272911 del 24/03/2021 dirigida al Director Territorial Casanare – IGAC solicitando remitir las fichas catastrales y prediales actualizadas de los predios colindantes y ocupantes del polígono correspondiente al bien baldío objeto estudio, a saber, SABANAS COMUNALES DE LA ESMERALDA.
En concordancia con lo anterior, la acción de mejora presentó cumplimiento, toda vez que se observó el Oficio remisorio al IGAC. Sin embargo, se solicita se informe si con corte al presente seguimiento el IGAC allegó respuesta a la solicitud, aportando las evidencias correspondientes.</t>
    </r>
  </si>
  <si>
    <t>Elaborar informe que contenga la gestión efectuada por la ANT, para tratar de recuperar la tenencia del predio Yarumal.</t>
  </si>
  <si>
    <t>Generar un informe que permita dar cuenta de las actuaciones adelantadas por la ANT dentro de sus competencias hasta la presentación de la Querella Policiva. Este informe debe reposar tanto en el expediente de adquisición como en el  de la solicitud de Titulación Colectiva.</t>
  </si>
  <si>
    <t>AME-614</t>
  </si>
  <si>
    <t>Realizar gestiones tendientes al impulso al proceso de titulación colectiva de acuerdo a lo establecidos en el  Decreto 1066 de 2015 con respecto a la solicitud de titulación colectiva del Consejo Comunitario Bocas de Rio Turbo.</t>
  </si>
  <si>
    <t>Elaborar informes trimestrales que determine el estado de la solicitud de titulación colectiva en el marco del Plan de Atención para comunidades negras.</t>
  </si>
  <si>
    <t>AME-615</t>
  </si>
  <si>
    <t>Ingreso a la fuerza de la Comunidad Indígena Quintana a los predios Mediecito, Potrero de la Casa y Las Palmeras adquirido por 13 familias campesinas beneficiadas de la Convocatoria Pública INCODER SIT-01-2009</t>
  </si>
  <si>
    <t xml:space="preserve">Acompañar los diálogos con la comunidad indígena y comunidad campesina  
</t>
  </si>
  <si>
    <t>Generar un informe que permita dar cuenta de las actuaciones adelantadas por la ANT dentro de sus competencias frente al acercamiento de las dos comunidades.</t>
  </si>
  <si>
    <t xml:space="preserve">Dificultad procedimental para efectuar la notificación personal del auto que ordena la visita técnica al territorio solicitado en protección, a los titulares de derechos inscritos en los folios de matricula Inmobiliaria, comprendidos dentro del área solicitada en protección.
</t>
  </si>
  <si>
    <t xml:space="preserve">Elaborar informe de las gestiones adelantadas de los casos de protección de territorios ancestrales asociados a la meta del plan de acción. </t>
  </si>
  <si>
    <t>Generar un informe trimestral que permita dar cuenta de las actuaciones adelantadas en los procedimientos asociados al plan de acción.</t>
  </si>
  <si>
    <t xml:space="preserve">Informe  </t>
  </si>
  <si>
    <t>AME-616</t>
  </si>
  <si>
    <t xml:space="preserve">Dificultad procedimental para efectuar la notificación personal del auto que ordena la visita técnica al predio solicitado en protección, a los titulares de derechos inscritos en los folios de matricula Inmobiliaria, comprendidos dentro del área solicitada en protección.
</t>
  </si>
  <si>
    <t xml:space="preserve">Actualizar el procedimiento de protección y seguridad jurídica de territorios ancestrales de comunidades Indígenas, </t>
  </si>
  <si>
    <t>Incluir dentro del procedimiento las formas subsidiarias a la notificación personal, señaladas en el CPACA y la forma en que se opera en el momento de ejecutar en el procedimiento.</t>
  </si>
  <si>
    <t>Ajustar en el procedimiento de Constitución, ampliación, saneamiento y reestructuración de resguardos  indígenas.</t>
  </si>
  <si>
    <t>Incorporar en el procedimiento  la etapa de oposiciones.</t>
  </si>
  <si>
    <t>Desarticulación entre los procedimientos de formalización de la propiedad colectiva para Comunidades Indígenas y el procedimiento de compra de predios y mejoras</t>
  </si>
  <si>
    <t>Ajustar los procedimientos de Constitución, ampliación, saneamiento o reestructuración de resguardos indígenas y Compra directa de predios (adquisición de predios)</t>
  </si>
  <si>
    <t xml:space="preserve">Procedimientos actualizados
</t>
  </si>
  <si>
    <t>Procedimientos actualizados</t>
  </si>
  <si>
    <t>Ajustar el procedimiento de Constitución.</t>
  </si>
  <si>
    <t>Fortalecer la actividad en  el procedimiento para subsanar observaciones presentadas por Ministerio del Interior.</t>
  </si>
  <si>
    <t xml:space="preserve">Falta de formalización de los criterios de priorización para la atención de las comunidades étnicas.
</t>
  </si>
  <si>
    <t xml:space="preserve">Ajustar  el instructivo DEST - I - 002 "Criterios para la priorización de los procedimientos del plan de atención y metas de los proyectos de inversión de la DAE"  </t>
  </si>
  <si>
    <t xml:space="preserve">Falta de implementación del sistema Integrado para comunidades indígenas. </t>
  </si>
  <si>
    <t>Implementar los módulos del Sistema Integrado de Tierras para comunidades indígenas.</t>
  </si>
  <si>
    <t>Realizar seguimiento al cronograma de actividades para la implementación SIT.</t>
  </si>
  <si>
    <t xml:space="preserve">Informes cuatrimestral </t>
  </si>
  <si>
    <t xml:space="preserve">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t>
  </si>
  <si>
    <t>AME-617</t>
  </si>
  <si>
    <t>AME-618</t>
  </si>
  <si>
    <t>AME-619</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</si>
  <si>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</si>
  <si>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AME-617
AME-618
AME-619</t>
  </si>
  <si>
    <t>Elaborar procedimiento de Compra Directa de Predios con destino a las comunidades étnicas incluyendo el reporte a la Subdirección Administrativa y Financiera.</t>
  </si>
  <si>
    <t>Elaborar el procedimiento de Compra Directa de Predios con destino a las comunidades étnicas.</t>
  </si>
  <si>
    <t>Procedimiento elaborado.</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</si>
  <si>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AME-401 realizada por la DAT, DAÉ y la DGJT en los términos sustentados en dicha sesión.  A partir de lo enunciado, se generaron 3 acciones con nuevos códigos AME-617, AME-618 y AME-619.</t>
    </r>
  </si>
  <si>
    <t>El procedimiento Compra Directa de Predios Adquisición – Acceso a la propiedad de la Tierra y los Territorios”, contraviene lo establecido en el art 22 numeral 3 del Decreto Ley 902 de 2017, generando información desactualizada en las estadísticas de predios del Fondo Nacional de Tierras.</t>
  </si>
  <si>
    <t>Articular con la Subdirección Administrativa y Financiera informando el nuevo procedimiento correspondiente a Compra de Predios.</t>
  </si>
  <si>
    <t>Realizar mesa técnica</t>
  </si>
  <si>
    <t>Acta de mesa técnica</t>
  </si>
  <si>
    <t xml:space="preserve">Dirección de Asuntos Étnicos
</t>
  </si>
  <si>
    <r>
      <rPr>
        <b/>
        <sz val="11"/>
        <color theme="1"/>
        <rFont val="Arial Narrow"/>
        <family val="2"/>
      </rPr>
      <t xml:space="preserve">30062021: </t>
    </r>
    <r>
      <rPr>
        <sz val="11"/>
        <color theme="1"/>
        <rFont val="Arial Narrow"/>
        <family val="2"/>
      </rPr>
      <t xml:space="preserve">En atención al Comité de Control Interno llevado a cabo el 30/06/2021 se aprobó ampliar el plazo para cumplimiento de esta acción hasta el 30/09/2021, se informa que ya se cuenta con los cinco informes de supervisión y se está elaborando el acta de liquidación de este convenio. </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</si>
  <si>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AME-331, AME-332 y AME-333 en una nueva acción de mejora que debe generar un informe que permita dar cuenta de las actuaciones adelantadas por la ANT dentro de sus competencias hasta la presentación de la Querella Policiva. Este informe debe reposar tanto en el expediente de adquisición como en el  de la solicitud de Titulación Colectiva,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</si>
  <si>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cambiar esta acción de mejora por: Elaborar cuatro (04) informes trimestrales que determine el estado de la solicitud de titulación colectiva en el marco del Plan de Atención para comunidades negras, para lo cual se extendió su fecha de cumplimiento hasta el 30-07-2022.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</si>
  <si>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AME-348 y AME-349  en una nueva acción de mejora que debe generar Generar un informe que permita dar cuenta de las actuaciones adelantadas por la ANT dentro de sus competencias frente al acercamiento de las dos comunidades, para lo cual se extendió su fecha de cumplimiento hasta el 31-12-2021. Actividad que se encuentra en gestión.</t>
    </r>
  </si>
  <si>
    <r>
      <rPr>
        <b/>
        <sz val="11"/>
        <color rgb="FF000000"/>
        <rFont val="Arial Narrow"/>
        <family val="2"/>
      </rPr>
      <t>30062021:</t>
    </r>
    <r>
      <rPr>
        <sz val="11"/>
        <color rgb="FF000000"/>
        <rFont val="Arial Narrow"/>
        <family val="2"/>
      </rPr>
      <t xml:space="preserve"> En atención al Comité de Control Interno llevado a cabo el 30/06/2021 se aprobó la unificación de la AME-375 y AME-376  en una nueva acción de mejora que debe: Incluir dentro del procedimiento las formas subsidiarias a la notificación personal, señaladas en el CPACA y la forma en que se opera en el momento de ejecutar en el procedimiento, para lo cual se extendió su fecha de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</si>
  <si>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Implementar el formato GEFIN-F-019 INFORME DE EJECUCIÓN FINANCIERA DE CONVENIOS Y/O CONTRATOS INTERADMINISTRATIVOS, DE ASOCIACIÓN Y DE COOPERACIÓN PARA AMORTIZACÓN CONTABLE y reportar con los debidos soportes para legalización de los pagos de los convenios a la Subdirección Administrativa y Financiera.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</si>
  <si>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Articular con la Subdirección Administrativa y Financiera a través de mesa técnica el nuevo procedimiento correspondiente a Compra de Predios. Para lo cual se amplio plazo para su cumplimiento hasta el 31/12/2021. Actividad que se encuentra en gestión.</t>
    </r>
  </si>
  <si>
    <t>Esta acción de mejora se encuentra en gestión.</t>
  </si>
  <si>
    <t>Se anexa la gestión realizada frente a la actualización del formulario FISO.</t>
  </si>
  <si>
    <r>
      <rPr>
        <b/>
        <sz val="11"/>
        <color theme="1"/>
        <rFont val="Arial Narrow"/>
        <family val="2"/>
      </rPr>
      <t xml:space="preserve">Acción ejecutada: </t>
    </r>
    <r>
      <rPr>
        <sz val="11"/>
        <color theme="1"/>
        <rFont val="Arial Narrow"/>
        <family val="2"/>
      </rPr>
      <t xml:space="preserve">Desde el 30/04/2021 como se evidencia en acta de reunión anexa la Dirección de Asuntos Étnicos presentó el documento a la Unidad Coordinadora correspondiente a la guía operativa y a los formatos de solicitud y ficha de proyecto, los cuales también se anexan como soporte.
</t>
    </r>
  </si>
  <si>
    <r>
      <rPr>
        <sz val="11"/>
        <rFont val="Arial Narrow"/>
        <family val="2"/>
      </rPr>
      <t>Revisar el instructivo para analizar  los criterios de priorización y  estudiar la posibilidad o no de ponderación.</t>
    </r>
    <r>
      <rPr>
        <sz val="11"/>
        <color rgb="FFFF0000"/>
        <rFont val="Arial Narrow"/>
        <family val="2"/>
      </rPr>
      <t xml:space="preserve">
</t>
    </r>
  </si>
  <si>
    <r>
      <t xml:space="preserve">Hallazgo 28. Predio Yarumal, ubicado en Turbo, Antioquia.  </t>
    </r>
    <r>
      <rPr>
        <sz val="11"/>
        <rFont val="Arial Narrow"/>
        <family val="2"/>
      </rPr>
      <t>En tal sentido, se identificaron solicitudes radicadas entre el 28 de septiembre  y el 5 de octubre de 2016  realizadas por el Presidente de la Junta de Acción Comunal de la Vereda de Bocas del Río Turbo, manifiesta que el 90% de las familias que ocupan el predio Yarumal ubicado en Turbo, Antioquia e identificado con FMI 034-6653  cuentan con una antigüedad de más de 20 años ejerciendo “actos de señor y dueño” y no pertenecen a ningún grupo étnico y que no están de acuerdo con una titulación colectiva.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Adicionalmente, en el escrito solicitan expresamente que se suspenda el trámite de compra por parte de la Agencia, al igual que se realice una visita por parte de la ANT para constatar lo manifestado por la comunidad. 
Sobre estas solicitudes, la Subdirectora de Acceso a Tierras por Demanda y Descongestión, da respuesta en junio de 2017 sobre la solicitud con Radicado 20161162530 del 28 de septiembre de 2016, sin atender los puntos de la petición. En el caso de la solicitud con Radicado 20161164391 del 5 de octubre de 2016 se da respuesta el 10 de febrero de 2017 por parte del Director Técnico de Asuntos Étnicos, indicando que la compra se realizó mediante escritura de compraventa No. 2221 del 30 de diciembre de 2016, atendiendo la solicitud de la presidente del Consejo Comunitario acompañada de 70 firmas adjuntando las fotocopias de las cedulas.
Sin embargo, en denuncia del 30 de enero de 2018 realizada por Inspectora de Tierras y presentada a la CGR, así como a la Fiscalía y la Procuraduría y soportada en informe técnico, se informa de serias anomalías frente a la adquisición del Predio Yarumal, apoyadas en el INFORME DE VISITA TÉCNICA PRELIMINAR PROCESO DE TITULACIÓN COLECTIVA DEL CONSEJO COMUNITARIO BOCAS DE RÍO TURBO elaborado por la Unidad de Gestión Territorial de la ANT de Antioquia.  Plantando, entre otros aspectos anómalos de la compra, que “sólo 12 familias de las 82 encuestadas refirieron hacer parte del Consejo Comunal de origen étnico, 56 familias integran la Junta de Acción Comunal, 6 tienen doble filiación, 6 no pertenecen a ningún tipo de organización y 2 están sin dato en términos de representatividad”. 
Sobre la información aportada por los denunciantes, así como la aportada por la Dirección de Asuntos Étnicos de la ANT, se pudo establecer lo siguiente:
1. En informe del IGAC con fecha del 7 de octubre de 2014 se muestra que el predio está ocupado por 87 familias, de las cuales reconocen dominio ajeno desde hace aproximadamente 27 años, es decir desde 1987. Lo que daría lugar a una evaluación diferente a la compra del predio, pues conforme lo establece el Decreto 1071 de 2015, en el artículo 2.14.6.7.3, al existir una ocupación anterior a 1993, no se podría aplicar las regulaciones de la Ley 160 de 1994.
2. Lo manifestado por el Director Técnico de Asuntos Étnicos a la Junta de Acción Comunal de Bocas del Río Turbo, no se encuentra soportado en el expediente, es decir, no se encuentra la solicitud de la presidente del Consejo Comunitario, acompañada de 70 firmas con sus respectivas fotocopias de cédulas, como lo cita el director para justificar la compra del predio. de las cuales se tomó registro fotográfico:
3. En el formato conciliación Fondo de Tierras para la Reforma Rural Integral, a corte 31 de diciembre de 2018, el predio Yarumal se encuentra a nombre de la ANT, demostrando que los recursos invertidos por la Agencia no cumplieron su objeto social, por cuanto, no puede ser adjudicado a beneficiarios, por cuanto se encuentra ocupado desde hace más de 27 años.
4. En Memorando 20195100026183, la Subdirectora de Asuntos Étnicos en Respuesta al memorando No.20195000001713, requerimiento Insumos Técnicos Solicitud No. 20181040212473, proceso de titulación colectiva Consejo Comunitario de Comunidades Negras -CCCN Bocas de Río Turbo, ubicado en el municipio de Turbo, Antioquia, informa que para determinar la continuidad o no del procedimiento, se debe antes considerar las siguientes actuaciones:
• Solicitar al representante legal de la comunidad, informe por escrito y de manera formal a esta subdirección su decisión de continuar o desistir del proceso de titulación colectiva o si por el contrario su intención es iniciar procesos de titulación individual, anexando los respectivos soportes.
• En el caso de que la comunidad manifieste su continuidad, se procederá a revisar la calidad jurídica de la tenencia de la tierra, dado que en el predio Yarumal, de acuerdo con el informe de la Oficina Inspectora de Tierras presenta irregularidades, hasta tanto no se resuelvan, no se podrá legalizar, por cuanto el predio requería de un saneamiento, en concordancia con el concepto que emita la oficina jurídica de la ANT. Y, si el consejo comunitario manifiesta la voluntad de no continuar con el proceso de titulación colectiva, se realizarán las actuaciones administrativas para el archivo del expediente, y previamente conforme al numeral 3 del artículo 15 del Decreto 1745 de 1995 se elevará el caso ante la Comisión de Ley 70 de 1993 para que emita su concepto. ADMBS-F-025 Versión 3 23-08-2018.
• Solicitar el acompañamiento al Ministerio del Interior y al equipo de diálogo social de la ANT para prevenir situaciones de conflicto territorial suscitado por la compra del predio Yarumal, entre miembros del consejo comunitario y la Junta de Acción Comunal.</t>
    </r>
    <r>
      <rPr>
        <b/>
        <sz val="11"/>
        <rFont val="Arial Narrow"/>
        <family val="2"/>
      </rPr>
      <t xml:space="preserve">
</t>
    </r>
    <r>
      <rPr>
        <sz val="11"/>
        <rFont val="Arial Narrow"/>
        <family val="2"/>
      </rPr>
      <t>Por lo anterior, se puede establecer que la ANT, inobservando los principios igualdad, eficacia, economía, publicidad, transparencia tomó la decisión de comprar el predio Yarumal, sin tener certeza de la existencia de la comunidad étnica, la cual debería ocupar la totalidad del predio a comprar; al igual que no realizó visita para establecer los ocupantes del predio, así como tampoco determinó en forma previa las condiciones del predio que se iba a adquirir.
Esta situación, afectó los derechos de los ocupantes del predio, y en especial el patrimonio público, pues los recursos destinados a la titulación de tierras a nombre de comunidades étnicas no cumplieron su objeto social, adquiriendo un bien en condiciones irregulares, por lo que se generó un daño patrimonial por valor de $3.000.000.000.
Adicionalmente, por las omisiones de los funcionarios de la ANT en el cumplimiento de sus funciones, que a su vez beneficiaron al vendedor de un predio que no tenía la posesión del mismo, se establece un hallazgo administrativo con presunta incidencia fiscal, disciplinaria y penal.</t>
    </r>
  </si>
  <si>
    <r>
      <rPr>
        <b/>
        <sz val="11"/>
        <color theme="1"/>
        <rFont val="Arial Narrow"/>
        <family val="2"/>
      </rPr>
      <t xml:space="preserve">13/07/2021.  </t>
    </r>
    <r>
      <rPr>
        <sz val="11"/>
        <color theme="1"/>
        <rFont val="Arial Narrow"/>
        <family val="2"/>
      </rPr>
      <t>La acción de mejora se encuentra en términos para su ejecución, presento avances de gestión documentados.</t>
    </r>
  </si>
  <si>
    <r>
      <rPr>
        <b/>
        <sz val="11"/>
        <color theme="1"/>
        <rFont val="Arial Narrow"/>
        <family val="2"/>
      </rPr>
      <t>13/07/2021.  L</t>
    </r>
    <r>
      <rPr>
        <sz val="11"/>
        <color theme="1"/>
        <rFont val="Arial Narrow"/>
        <family val="2"/>
      </rPr>
      <t>a acción de mejora presentó cumplimiento, toda vez que, se observó el informe  preliminar de las necesidades de acceso  y dotación de tierras de Comunidades Indígenas.</t>
    </r>
  </si>
  <si>
    <r>
      <rPr>
        <b/>
        <sz val="11"/>
        <color theme="1"/>
        <rFont val="Arial Narrow"/>
        <family val="2"/>
      </rPr>
      <t xml:space="preserve">13/07/2021. </t>
    </r>
    <r>
      <rPr>
        <sz val="11"/>
        <color theme="1"/>
        <rFont val="Arial Narrow"/>
        <family val="2"/>
      </rPr>
      <t>La acción de mejora se encuentra en términos, su ejecución se programó para el periodo comprendido del 5/04/2021 al 13/08/2021, para el periodo evaluado no se allegaron avances de gestión relacionados con Plan de formalización elaborado.</t>
    </r>
  </si>
  <si>
    <t>Formulario FISO Étnico actualizado</t>
  </si>
  <si>
    <t xml:space="preserve">Mesa técnica para revisión y ajuste del formulario FISO Étnico ante la instancia representativa étnica. Informe con corte semestral
</t>
  </si>
  <si>
    <r>
      <rPr>
        <b/>
        <sz val="11"/>
        <color theme="1"/>
        <rFont val="Arial Narrow"/>
        <family val="2"/>
      </rPr>
      <t xml:space="preserve">13/07/2021. </t>
    </r>
    <r>
      <rPr>
        <sz val="11"/>
        <color theme="1"/>
        <rFont val="Arial Narrow"/>
        <family val="2"/>
      </rPr>
      <t xml:space="preserve"> La acción de mejora se encuentra en términos, su ejecución se programó para el periodo comprendido del  1/03/2021 del 30/06/2022, para el periodo evaluado se allegaron avances de gestión documentados.</t>
    </r>
  </si>
  <si>
    <r>
      <rPr>
        <b/>
        <sz val="11"/>
        <color theme="1"/>
        <rFont val="Arial Narrow"/>
        <family val="2"/>
      </rPr>
      <t>13/07/2021</t>
    </r>
    <r>
      <rPr>
        <sz val="11"/>
        <color theme="1"/>
        <rFont val="Arial Narrow"/>
        <family val="2"/>
      </rPr>
      <t xml:space="preserve">.  En concordancia con lo anterior, la acción de mejora presentó cumplimiento, toda vez que se observó la presentación de los criterios de calificación para  para seleccionar a las comunidades beneficiarias de las iniciativas comunitarias, con enfoque de genero a la Unidad Coordinadora de Género y Mujer Rural. </t>
    </r>
  </si>
  <si>
    <r>
      <rPr>
        <b/>
        <sz val="11"/>
        <color rgb="FF000000"/>
        <rFont val="Arial Narrow"/>
        <family val="2"/>
      </rPr>
      <t xml:space="preserve">Actividad en Gestión: </t>
    </r>
    <r>
      <rPr>
        <sz val="11"/>
        <color rgb="FF000000"/>
        <rFont val="Arial Narrow"/>
        <family val="2"/>
      </rPr>
      <t xml:space="preserve">El pasado 15 de junio realicé una jornada de capacitación sobre el procedimiento de Iniciativas Comunitarias organizada por la Subdirección de Talento Humano, a la que asistieron más de 100 personas de la Agencia.
</t>
    </r>
  </si>
  <si>
    <r>
      <rPr>
        <b/>
        <sz val="11"/>
        <color theme="1"/>
        <rFont val="Arial Narrow"/>
        <family val="2"/>
      </rPr>
      <t xml:space="preserve">13/07/2021. </t>
    </r>
    <r>
      <rPr>
        <sz val="11"/>
        <color theme="1"/>
        <rFont val="Arial Narrow"/>
        <family val="2"/>
      </rPr>
      <t>La Dirección de Asuntos Étnicos comunicó que, el pasado 15 de junio se realizó una jornada de capacitación sobre el procedimiento de Iniciativas Comunitarias organizada por la Subdirección de Talento Humano, a la que asistieron más de 100 personas de la Agencia.
Respecto al avance no documentado allegado, es preciso tener presente que la estrategia de socialización esta orientada  a las comunidades étnicas con respecto a los cambios en el proceso para cofinanciar las iniciativas comunitarias.
La acción de mejora se encuentra en términos, su ejecución se programó para el periodo comprendido del 1/06/2021 al 1/08/2021.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</si>
  <si>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rgb="FF000000"/>
        <rFont val="Arial Narrow"/>
        <family val="2"/>
      </rPr>
      <t xml:space="preserve">30/04/2021.  Verificación realizada por la profesional Lila María Guzmán.
</t>
    </r>
    <r>
      <rPr>
        <sz val="11"/>
        <color indexed="8"/>
        <rFont val="Arial Narrow"/>
        <family val="2"/>
      </rPr>
      <t xml:space="preserve"> La dependencia responsable de ejecución en el marco de las mesas técnicas de planes de mejoramiento allegó el documento INFORME PRELIMINAR DE LAS NECESIDADES DE ACCESO Y DOTACIÓN DE TIERRAS PARA COMUNIDADES INDÍGENAS, EN REZAGO del 28/02/2021, el cual indica que La Caracterización consta de 4 fases, las cuales serán compiladas en 3 informes, de los cuales dos corresponden a entregas parciales y una final.  Por otra parte, establece el cronograma en el 2021 para cada fase así, Fase 1: feb – mar, Fase 2: mar – may, Fase3: may – jun y Fase 4: jul – ago.
En concordancia con lo anterior, si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  Lo anterior, previendo la no eliminación de la causa raíz establecida y posible inefectividad de la acción, para lo cual se recomienda incorporar acciones tendientes a garantizar la eliminación de la causa raíz identifica.</t>
    </r>
  </si>
  <si>
    <r>
      <rPr>
        <b/>
        <sz val="11"/>
        <color rgb="FF000000"/>
        <rFont val="Arial Narrow"/>
        <family val="2"/>
      </rPr>
      <t xml:space="preserve">29/04/2021.  Verificación realizada por la profesional Lila María Guzmán
</t>
    </r>
    <r>
      <rPr>
        <sz val="11"/>
        <color indexed="8"/>
        <rFont val="Arial Narrow"/>
        <family val="2"/>
      </rPr>
      <t xml:space="preserve">Mediante comunicación electrónica del 23/04/2021, la dependencia responsable de ejecución allegó los siguientes documentos: 
	Informe verificación trimestral de la base de datos de ofertas voluntarias de venta de predios con destino a las comunidades étnicas trimestre agosto-octubre de 2020
	Informe verificación trimestral de la base de datos de ofertas voluntarias de venta de predios con destino a las comunidades étnicas trimestre noviembre de 2020-enero 2021
En cuanto a los documentos allegados estos relacionan la identificación de las características del predio, su localización, la comunidad beneficiaria, la fecha de actualización correspondiente al periodo informado y la actuación realizada.
De acuerdo con la información registrada en los informes dispuestos por el responsable de ejecución, se observó que para el periodo comprendido entre agosto a octubre de 2020 se registraron 300 predios o mejoras, mientras que para el periodo comprendido entre noviembre 2020 a enero 2021 el registro de predios o mejoras fue de 170.
Así mismo, se observó adjunto a cada informe el respectivo cuadro de actualización de la base de datos de ofertas voluntarias de venta de predios con destino a las comunidades étnicas, en dicho instrumento se identifica la comunidad beneficiaria, su ubicación geográfica, identificación del predio, estado del proceso, fecha de actualización y descripción de la actuación.
En consecuencia, con lo descrito anteriormente, la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
Si bien los informes de seguimiento permiten observar el estado actual de cada oferta en curso, esto no necesariamente atiende la causa raíz de la acción, ya que esta causa apunta a las demoras en la constitución del resguardo, y por tanto persiste.
Se recomienda revisar si estos informes permitieron solucionar la demora excesiva por factores internos y externos en la compra de los predios Bella Vista y Villa Hermosa para la constitución del resguardo de la Comunidad Indígena Musurunakuna.
</t>
    </r>
    <r>
      <rPr>
        <b/>
        <sz val="11"/>
        <color rgb="FF000000"/>
        <rFont val="Arial Narrow"/>
        <family val="2"/>
      </rPr>
      <t>REFLEXIONES FRENTE AL HALLAZGO:</t>
    </r>
    <r>
      <rPr>
        <sz val="11"/>
        <color indexed="8"/>
        <rFont val="Arial Narrow"/>
        <family val="2"/>
      </rPr>
      <t xml:space="preserve">
	¿El predio Bellavista enunciado en el presente hallazgo es el mismo referenciado en al hallazgo 10?
	¿El predio Bellavista se encuentra controlado por el Fondo Nacional de Tierras y Contabilizado?
	Que tratamiento de les da a los predios correspondientes a la acción de tutela No. 2019-00102
	Con corte al 27/04/2021 se encuentra constituido el resguardo indígena.  Lo anterior, en atención de la motivación de la CGR para ratificar el hallazgo, a saber, “En aras del seguimiento de la situación hasta que se finiquite, se ratifica el hallazgo como administrativo”
	Las acciones de mejora formuladas garantizaron, con corte al 27/04/2021, la constitución del resguardo indígena?</t>
    </r>
  </si>
  <si>
    <r>
      <rPr>
        <b/>
        <sz val="11"/>
        <color theme="1"/>
        <rFont val="Arial Narrow"/>
        <family val="2"/>
      </rPr>
      <t xml:space="preserve">30/062021: </t>
    </r>
    <r>
      <rPr>
        <sz val="11"/>
        <color theme="1"/>
        <rFont val="Arial Narrow"/>
        <family val="2"/>
      </rPr>
      <t xml:space="preserve">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</si>
  <si>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13/07/2021</t>
    </r>
    <r>
      <rPr>
        <sz val="11"/>
        <color theme="1"/>
        <rFont val="Arial Narrow"/>
        <family val="2"/>
      </rPr>
      <t xml:space="preserve">. 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versíón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t>
    </r>
    <r>
      <rPr>
        <sz val="11"/>
        <color rgb="FF0070C0"/>
        <rFont val="Arial Narrow"/>
        <family val="2"/>
      </rPr>
      <t xml:space="preserve">http://intranet.agenciadetierras.gov.co/wp-content/uploads/2021/04/ACCTI-P-021-COMPRA-DIRECTA-DE-PREDIOS-Y-O-MEJORAS-CON-DESTINO-A-LAS-COMUNIDADES-ETNICAS.pdf 
</t>
    </r>
    <r>
      <rPr>
        <sz val="11"/>
        <rFont val="Arial Narrow"/>
        <family val="2"/>
      </rPr>
      <t xml:space="preserve">En concordancia con lo anterior, la acción de mejora presentó cumplimiento, toda vez que, se observó la elaborarción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continuanción se presentan una serie de recomendaciones sobre el proc ecimiento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</si>
  <si>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theme="1"/>
        <rFont val="Arial Narrow"/>
        <family val="2"/>
      </rPr>
      <t>07/07/2021.</t>
    </r>
    <r>
      <rPr>
        <sz val="11"/>
        <color theme="1"/>
        <rFont val="Arial Narrow"/>
        <family val="2"/>
      </rPr>
      <t xml:space="preserve">  La Secretaría General informó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</si>
  <si>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r>
      <rPr>
        <b/>
        <sz val="11"/>
        <color theme="1"/>
        <rFont val="Arial Narrow"/>
        <family val="2"/>
      </rPr>
      <t>07/07/2021.</t>
    </r>
    <r>
      <rPr>
        <sz val="11"/>
        <color theme="1"/>
        <rFont val="Arial Narrow"/>
        <family val="2"/>
      </rPr>
      <t xml:space="preserve"> La acción de mejora presentó cumplimiento, toda vez que se observó la Actualización aplicativo KLIC.</t>
    </r>
  </si>
  <si>
    <r>
      <rPr>
        <b/>
        <sz val="11"/>
        <color theme="1"/>
        <rFont val="Arial Narrow"/>
        <family val="2"/>
      </rPr>
      <t xml:space="preserve">31/03/2021 </t>
    </r>
    <r>
      <rPr>
        <sz val="11"/>
        <color theme="1"/>
        <rFont val="Arial Narrow"/>
        <family val="2"/>
      </rPr>
      <t xml:space="preserve">Frente a los informes de los procesos administrativos y/o judiciales adelantados en relación con los incumplimientos de los contratos de arrendamiento por bienes baldíos, suscritos por la ANT, se informa que desde la Subdirección de Administración de Tierras de la Nación, como área encargada de la supervisión de estos contratos, presentó un informe donde detalla las posibles situaciones de incumplimiento detectadas y señala, los números de radicado de los oficios a través de los cuales remitió la información a la Oficina Jurídica y al GIT para la Gestión Contractual. (Se adjunta informe).
</t>
    </r>
    <r>
      <rPr>
        <b/>
        <sz val="11"/>
        <color theme="1"/>
        <rFont val="Arial Narrow"/>
        <family val="2"/>
      </rPr>
      <t xml:space="preserve">30/06/2021 </t>
    </r>
    <r>
      <rPr>
        <sz val="11"/>
        <color theme="1"/>
        <rFont val="Arial Narrow"/>
        <family val="2"/>
      </rPr>
      <t xml:space="preserve">En atención a los informes relacionados con el seguimiento a las procesos administrativos y/o judiciales que se hayan adelantado en razón de los presuntos incumplimientos que se han presentado dentro de los contratos de arrendamiento de Islas, suscritos por la ANT; se remite lo siguiente:
1. Informe suscrito por Secretario General, donde se evidencia el estado de los procesos administrativos adelantados por los presuntos incumplimientos; de igual manera. 
2. Informe presentado por la Subdirección Administrativa y Financiera, donde se evidencian los estados financieros actualizados al 25 de junio de los contratos de arrendamiento de Islas, el cual refleja el seguimiento y la mejora en el recaudo realizado, dentro de estos contratos. </t>
    </r>
  </si>
  <si>
    <r>
      <rPr>
        <b/>
        <sz val="11"/>
        <color theme="1"/>
        <rFont val="Arial Narrow"/>
        <family val="2"/>
      </rPr>
      <t xml:space="preserve">13/07/2021.  </t>
    </r>
    <r>
      <rPr>
        <sz val="11"/>
        <color theme="1"/>
        <rFont val="Arial Narrow"/>
        <family val="2"/>
      </rPr>
      <t xml:space="preserve"> La acción de mejora presentó avances de gestión documentados, toda vez que se observó 1 de los 2  informes semestrales de avance de la depuración e identificación de los archivos recibidos por parte del extinto INCODER y el PAR INCODER.</t>
    </r>
  </si>
  <si>
    <t>Organizar, foliar y digitalizar todos los documentos del contrato o convenio en el expediente contractual, conforme la tabla de  retención documental y cargarlos para la consulta en la carpeta digital compartida.</t>
  </si>
  <si>
    <r>
      <rPr>
        <b/>
        <sz val="11"/>
        <color theme="1"/>
        <rFont val="Arial Narrow"/>
        <family val="2"/>
      </rPr>
      <t xml:space="preserve">13/07/2021. </t>
    </r>
    <r>
      <rPr>
        <sz val="11"/>
        <color theme="1"/>
        <rFont val="Arial Narrow"/>
        <family val="2"/>
      </rPr>
      <t xml:space="preserve"> 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</si>
  <si>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indicó que, realizó el requerimiento al área de Soporte Tecnológico sobre los ajustes a implementar dentro del aplicativo Klic, dentro de la solicitud se destacan los siguientes enunciados:
- Alertas para los contratistas persona natural y a sus supervisores cuando no hayan presentado el informe de actividades ni cuentas de cobro de manera mensual.
Respecto a  lo enunciado,  se observó captura de pantalla donde se reseña la versión actual del Aplicativo Klic, a saber, 2.0.0.4.  Así mismo, suministró soportes de los correos de alertas enviados a supervisores y contratistas.
En concordancia con las evidencias suministradas con corte al 30/12/2021, la acción de mejora presentó cumplimiento, toda vez que se observó la Actualización aplicativo KLIC.</t>
    </r>
  </si>
  <si>
    <t>Comunicación a las dependencias, sobre el lineamiento definido para incluir a los estudios pevios de convenios internacionales.</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</si>
  <si>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AME-286 realizada por la Secretaría General en los términos sustentados en dicha sesión, creándose las nuevas acciones AME-602 y AME-603.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</si>
  <si>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</si>
  <si>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AME-300 realizada por la Secretaría General en los términos sustentados en dicha sesión, creándose las nuevas acciones AME-606 y AME-607.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</si>
  <si>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AME-301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</si>
  <si>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AME-307 realizada por la Secretaría General en los términos sustentados en dicha sesión, creándose las nuevas acciones AME-608 y AME-609.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</si>
  <si>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reformulación de la acción AME-315 realizada por la Secretaría General en los términos sustentados en dicha sesión, creándose las nuevas acciones AME-610 y AME-611.
</t>
    </r>
    <r>
      <rPr>
        <b/>
        <sz val="11"/>
        <color rgb="FF000000"/>
        <rFont val="Arial Narrow"/>
        <family val="2"/>
      </rPr>
      <t xml:space="preserve">25/05/2021. </t>
    </r>
    <r>
      <rPr>
        <sz val="11"/>
        <color indexed="8"/>
        <rFont val="Arial Narrow"/>
        <family val="2"/>
      </rPr>
      <t xml:space="preserve"> La actividad no fue eficaz, por cuanto no fue posible presentar al Comité de Contratación los conceptos solicitados dado que las entidades tomaron más tiempo del planeado adicionalmente, se requiere que para eliminar la causa raíz se realicen actividades adicionales. 
Es importante mencionar que estos hallazgos han sido trabajados mediante las acciones de mejora diseñadas para los hallazgos de la auditoría financiera del año 2019, donde se realizó la actualización de los manuales de contratación y supervisión incluyendo apartes y lineamientos sobre los convenios de cooperación. Sin embargo, se propone una nueva acción de mejora con dos actividades con las cuales se eliminará la causa raíz encontrada en estos hallazgos.  
Durante las asesorías realizadas vía correo electrónico y en mesa de trabajo  se explicó de la importancia de efectuar un adecuado análisis de causa, frente a las acciones que se reformulan, se sugiere revisar la pertinencia de que los lineamientos que establecen de los estudios previos se dejen en el manual de contratación o incluso que se constituya un nuevo control en el proceso, de manera que sea formalizado el lineamiento, y se garantice la correcta formulación del estudio previo para contratos y convenios</t>
    </r>
  </si>
  <si>
    <r>
      <rPr>
        <b/>
        <sz val="11"/>
        <color theme="1"/>
        <rFont val="Arial Narrow"/>
        <family val="2"/>
      </rPr>
      <t>02/072021.</t>
    </r>
    <r>
      <rPr>
        <sz val="11"/>
        <color theme="1"/>
        <rFont val="Arial Narrow"/>
        <family val="2"/>
      </rPr>
      <t xml:space="preserve">  La Secretaría General  indicó que, se creó y publicó la guía "LINEAMIENTOS ACUERDO 106 DE 2019", con código ADMTI-G-003 de 18 de febrero de 2021; dentro de dichos lineamientos se establecen los requisitos de las diferentes etapas que se deben surtir para celebrar contratos de arrendamiento de bienes baldíos, que se encuentran bajo la administración de la ANT; así mismo, se establece bajo que normatividad se adelantarán las actuaciones relacionadas con el incumplimiento de estos contratos.
Respecto a lo enunciado, se observó la guía ADMTI-G-003 Lineamientos Acuerdo 106 de 2019, versión 2 del 18/02/2021, cuyo objetivo es brindar las directrices generales para los procesos de contratación que trataba el Capítulo I del Acuerdo enunciado, el cual contiene un capítulo  relacionado con garantías.
En concordancia con lo anterior, la acción de mejora presentó cumplimiento, toda vez que, se observó el documento de lineamiento elaborado.</t>
    </r>
  </si>
  <si>
    <r>
      <rPr>
        <b/>
        <sz val="11"/>
        <color theme="1"/>
        <rFont val="Arial Narrow"/>
        <family val="2"/>
      </rPr>
      <t>07/07/2021.</t>
    </r>
    <r>
      <rPr>
        <sz val="11"/>
        <color theme="1"/>
        <rFont val="Arial Narrow"/>
        <family val="2"/>
      </rPr>
      <t xml:space="preserve">  La Secretaría General comunicó que, en el mes de marzo se presentó solicitud de actualización de ficha por concepto de ajuste en la distribución de los costos de dos actividades para la vigencia 2021 y solicitud de recursos para 2022, dentro de la plataforma SUIFP aprobado por la Oficina de Planeación de la ANT. Esta actualización del proyecto de inversión debe ser aprobada por el Ministerio de Agricultura y el DNP de acuerdo al proceso establecido.
Respecto a lo enunciado, se aportó captura de pantalla del SUIFP donde se observa la actualización del proyecto Fortalecimiento Gestión Integral del Fondo de la Agencia Nacional de Tierras con fecha del 28/05/2021. 
En atención a los avances de gestión y soportes allegados, se evidenció 1 de los 2 de las actualizaciones semestrales del proyecto de inversión aplicadas en el SUIFP.</t>
    </r>
  </si>
  <si>
    <r>
      <rPr>
        <b/>
        <sz val="11"/>
        <color theme="1"/>
        <rFont val="Arial Narrow"/>
        <family val="2"/>
      </rPr>
      <t xml:space="preserve">07/07/2021. </t>
    </r>
    <r>
      <rPr>
        <sz val="11"/>
        <color theme="1"/>
        <rFont val="Arial Narrow"/>
        <family val="2"/>
      </rPr>
      <t xml:space="preserve"> La Secretaría General informó que, a la fecha se han realizado todos lo reportes de los avances del proyecto de inversión FORTALECIMIENTO GESTIÓN INTEGRAL DEL FONDO DOCUMENTAL, en el aplicativo SPI dispuesto por el DNP, realizando el seguimiento de la gestión presupuestal y el cumplimiento de las metas establecidas. Para este reporte se presentan las evidencias de los reportes realizados en los meses de marzo a mayo de 2021.
Frente a lo enunciado, se observaron capturas de pantalla donde se evidencia el reporte mensual (nov 20 - may 21) consignado en el SPI en cuanto al proyecto de Fortalecimiento Gestión Integral del Fondo Documental de la Agencia Nacional de Tierras Nivel Nacional.
En atención a las evidencias suministradas se observaron 7 de los 13  reportes mensuales consignado en el SPI, pertenecientes al periodo comprendido de noviembre de 2020 a mayo del 2021.</t>
    </r>
  </si>
  <si>
    <r>
      <rPr>
        <b/>
        <sz val="11"/>
        <color theme="1"/>
        <rFont val="Arial Narrow"/>
        <family val="2"/>
      </rPr>
      <t xml:space="preserve">13/07/2021.  </t>
    </r>
    <r>
      <rPr>
        <sz val="11"/>
        <color theme="1"/>
        <rFont val="Arial Narrow"/>
        <family val="2"/>
      </rPr>
      <t>La Subdirección Administrativa y Financiera allegó el informe semestral de avance de la depuración e identificación de los archivos recibidos por parte del extinto INCODER y el PAR  INCODER, con corte al 30/06/2021.  El informe presenta las gestiones adelantas en el marco del Contrato No. 1253 de 2020, indicando que para la Etapa I se presenta los siguientes avances, Control de calidad indización 81%, Control de calidad digitalización 69%, Entrega física 23% y  Entrega digital 36%.  En cuanto a la II Etapa, se registra los siguientes avances, Ordenación y foliación 100%, Elaboración de hoja de control 100", Digitalización e indización 100%, para el Control de calidad, Entrega física y digital no se registra avance.  Respecto al levantamiento del inventario documental en custodia de la ANT, se registra un avance del 8% en el Deposito de archivo Américas y 70% en el Deposito de archivo del CAN.
La acción de mejora presentó avances de gestión documentados, toda vez que se observó 1 de los 2  informes semestrales de avance de la depuración e identificación de los archivos recibidos por parte del extinto INCODER y el PAR INCODER.</t>
    </r>
  </si>
  <si>
    <r>
      <rPr>
        <b/>
        <sz val="11"/>
        <color theme="1"/>
        <rFont val="Arial Narrow"/>
        <family val="2"/>
      </rPr>
      <t>13/07/2021.</t>
    </r>
    <r>
      <rPr>
        <sz val="11"/>
        <color theme="1"/>
        <rFont val="Arial Narrow"/>
        <family val="2"/>
      </rPr>
      <t xml:space="preserve">  La Coordinación para la Gestión Contractual informó que,  se ha realizado la organización, foliación y digitalización de los documentos de los convenios observados por el Ente de Control y han sido anexados en el expediente contractual, conforme la tabla de retención documental. 
Los expedientes están cargados para consulta en la carpeta digital compartida en el siguiente enlace: contratos_saf (\\172.23.90.33) (T:)
Frente a lo enunciado, se consultó el enlace compartido, observando la disponibilidad de los siguientes Convenios, 850-2017 - LA ORGANIZACIÓN DE LAS NACIONES UNIDAS PARA LA ALIMENTACION Y LA AGRICULTURA – FAO, 904-2018 - FUNDACION PANAMERICANA PARA EL DESARROLLO COLOMBIA- FUPAD COL, 937-2019 - SISTEMA UNIVERSITARIO DEL EJE CAFETERO- SUEJE, 1006-2019 - ACDI/VOCA y 1139-2019 - CORPORACION PARA LA INVESTIGACION EL DESARROLLO SOSTENIBLE Y LA PROMOCION SOCIAL- CORPROGRESO.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</si>
  <si>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02/07/2021.</t>
    </r>
    <r>
      <rPr>
        <sz val="11"/>
        <color theme="1"/>
        <rFont val="Arial Narrow"/>
        <family val="2"/>
      </rPr>
      <t xml:space="preserve"> Los integrantes del Comité Institucional de Coordinación de Control Interno - CICCI en sesión extraordinaria del 30/06/2021 aprobaron la solicitud de reformulación de la acción AME-293 realizada por la Secretaría General en los términos sustentados en dicha sesión, creándose las nuevas acciones AME-604 y AME-605.</t>
    </r>
  </si>
  <si>
    <r>
      <rPr>
        <b/>
        <sz val="11"/>
        <color theme="1"/>
        <rFont val="Arial Narrow"/>
        <family val="2"/>
      </rPr>
      <t xml:space="preserve">07/07/2021.  </t>
    </r>
    <r>
      <rPr>
        <sz val="11"/>
        <color theme="1"/>
        <rFont val="Arial Narrow"/>
        <family val="2"/>
      </rPr>
      <t>La Subdirección de Talento Humano allegó los siguientes documentos:</t>
    </r>
    <r>
      <rPr>
        <b/>
        <sz val="11"/>
        <color theme="1"/>
        <rFont val="Arial Narrow"/>
        <family val="2"/>
      </rPr>
      <t xml:space="preserve">
MATRIZ DE SEGUIMIENTO REINTEGRO INCAPACIDADES FUNCIONARIOS ANT, con corte al 30/12/2020. </t>
    </r>
    <r>
      <rPr>
        <sz val="11"/>
        <color theme="1"/>
        <rFont val="Arial Narrow"/>
        <family val="2"/>
      </rPr>
      <t xml:space="preserve"> La matriz relaciona 35 situaciones administrativas (incapacidades) de las cuales 15 referencian recobro, observándose 12 pagas y 3 en trámite de recobro. Finalmente, una indica que, Compensar informó que no es procedente autorizar la licencia de paternidad de Oscar Junco, pues no se cumple con los 9 periodos.
</t>
    </r>
    <r>
      <rPr>
        <b/>
        <sz val="11"/>
        <color theme="1"/>
        <rFont val="Arial Narrow"/>
        <family val="2"/>
      </rPr>
      <t>MATRIZ DE SEGUIMIENTO REINTEGRO INCAPACIDADES FUNCIONARIOS ANT, con corte al 30/06/2021</t>
    </r>
    <r>
      <rPr>
        <sz val="11"/>
        <color theme="1"/>
        <rFont val="Arial Narrow"/>
        <family val="2"/>
      </rPr>
      <t xml:space="preserve">. La matriz relaciona 20 situaciones administrativas (incapacidades) de las cuales 11 referencian recobro,  observándose que 10 se encuentran en trámite de recobro y una pagada.
Respecto a los soportes suministrados, se solicita que en el próximo seguimiento a realizarse en octubre de 2021 se allegue el estado de las incapacidades que con corte al 30/12/2020 y 30/06/2021 registraban estado " en trámite de recobro".  Por otra parte,  se sugiere que los soportes sean suministrados en formato editable, propendiendo a la actividad de evaluación.
La acción de mejora presentó avances de gestión documentados, toda vez que, se evidenciaron 2 de los 3 Reportes de seguimiento sobre el reintegro de incapacidades presentadas por los funcionarios de la ANT.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</si>
  <si>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Narrow"/>
        <family val="2"/>
      </rPr>
      <t xml:space="preserve">07/07/2021.  </t>
    </r>
    <r>
      <rPr>
        <sz val="11"/>
        <color theme="1"/>
        <rFont val="Arial Narrow"/>
        <family val="2"/>
      </rPr>
      <t>La Subdirección Administrativa y Financiera allegó los siguientes conciliaciones pertenecientes a la cuenta 572080 :</t>
    </r>
    <r>
      <rPr>
        <b/>
        <sz val="11"/>
        <color theme="1"/>
        <rFont val="Arial Narrow"/>
        <family val="2"/>
      </rPr>
      <t xml:space="preserve">
Conciliación corte 31/01/2021, </t>
    </r>
    <r>
      <rPr>
        <sz val="11"/>
        <color theme="1"/>
        <rFont val="Arial Narrow"/>
        <family val="2"/>
      </rPr>
      <t xml:space="preserve">observándose la no existencia de diferencia con la unidad de Tesoro Nacional.
</t>
    </r>
    <r>
      <rPr>
        <b/>
        <sz val="11"/>
        <color theme="1"/>
        <rFont val="Arial Narrow"/>
        <family val="2"/>
      </rPr>
      <t>Conciliación corte 28/02/2021</t>
    </r>
    <r>
      <rPr>
        <sz val="11"/>
        <color theme="1"/>
        <rFont val="Arial Narrow"/>
        <family val="2"/>
      </rPr>
      <t xml:space="preserve">, observándose una diferencia con la unidad de Tesoro Nacional por valor de $3.528.210.
</t>
    </r>
    <r>
      <rPr>
        <b/>
        <sz val="11"/>
        <color theme="1"/>
        <rFont val="Arial Narrow"/>
        <family val="2"/>
      </rPr>
      <t>Conciliación corte 31/01/2021</t>
    </r>
    <r>
      <rPr>
        <sz val="11"/>
        <color theme="1"/>
        <rFont val="Arial Narrow"/>
        <family val="2"/>
      </rPr>
      <t xml:space="preserve">, observándose una diferencia con la unidad de Tesoro Nacional por valor de $17.
</t>
    </r>
    <r>
      <rPr>
        <b/>
        <sz val="11"/>
        <color theme="1"/>
        <rFont val="Arial Narrow"/>
        <family val="2"/>
      </rPr>
      <t>Conciliación corte 30/04/2021</t>
    </r>
    <r>
      <rPr>
        <sz val="11"/>
        <color theme="1"/>
        <rFont val="Arial Narrow"/>
        <family val="2"/>
      </rPr>
      <t xml:space="preserve">, observándose una diferencia con la unidad de Tesoro Nacional por valor de $7.271.483.
</t>
    </r>
    <r>
      <rPr>
        <b/>
        <sz val="11"/>
        <color theme="1"/>
        <rFont val="Arial Narrow"/>
        <family val="2"/>
      </rPr>
      <t>Conciliación corte 31/05/2021</t>
    </r>
    <r>
      <rPr>
        <sz val="11"/>
        <color theme="1"/>
        <rFont val="Arial Narrow"/>
        <family val="2"/>
      </rPr>
      <t xml:space="preserve">, observándose una diferencia con la unidad de Tesoro Nacional por valor de $8.392.528.
La acción de mejora presentó avances de gestión documentados, toda vez que, se evidenciaron conciliaciones de la cuenta 572080 para el periodo comprendido de enero a mayo del 2021.  Sin embargo, estas presentan diferencias con la Unidad de Tesoro Nacional.
</t>
    </r>
    <r>
      <rPr>
        <b/>
        <sz val="11"/>
        <color theme="1"/>
        <rFont val="Arial Narrow"/>
        <family val="2"/>
      </rPr>
      <t xml:space="preserve">
14/04/2021.</t>
    </r>
    <r>
      <rPr>
        <sz val="11"/>
        <color theme="1"/>
        <rFont val="Arial Narrow"/>
        <family val="2"/>
      </rPr>
      <t xml:space="preserve">  La Secretaría General mediante memorando 20206000148493 del 21/07/2020 allegó la reformulación de las acciones de mejora AME-257, AME-258, AME-259 y AME-260 establecidas como infectivas por la Contraloría General de la República en el marco de la Auditoría Financiera vigencia fiscal 2019.</t>
    </r>
  </si>
  <si>
    <r>
      <rPr>
        <b/>
        <sz val="11"/>
        <color theme="1"/>
        <rFont val="Arial Narrow"/>
        <family val="2"/>
      </rPr>
      <t xml:space="preserve">08/07/2021. </t>
    </r>
    <r>
      <rPr>
        <sz val="11"/>
        <color theme="1"/>
        <rFont val="Arial Narrow"/>
        <family val="2"/>
      </rPr>
      <t xml:space="preserve"> La Subdirección Administrativa y Financiera informó que,  el seguimiento a la ejecución de las subcuentas del Fondo de Tierras se realizará de la siguiente manera, una (1) reunión desde el aspecto presupuestal a realizar en la semana del 12 al 16 de julio, donde se verificará la ejecución presupuestal de dichas cuentas, a su vez, el área de contabilidad también realizará una reunión de seguimiento desde el aspecto contable (desembolsos y pagos efectuados).
De igual manera se confirma que el pasado 23 de abril de 2021 se realizó la reunión de seguimiento presupuestal con los enlaces de las diferentes oficinas, direcciones y subdirecciones de la agencia. Se adjunta la evidencia.
Respecto a lo enunciado, se observó presentación de la Subdirección Administrativa y Financiera del Seguimiento Presupuestal - Abril 2021 y Herramienta de análisis - ejecución presupuestal, esta última, presenta el estado de la ejecución presupuestal por las tres cuentas del Fondo de Tierras, así mismo, se allegó el listado de asistencia de la reunión virtual del 23/04/2021.
La acción de mejora se encuentra en términos para su ejecución, reportó avances de gestión documentados, toda vez que, se observó 1 de las 3 reuniones programadas.  Sin embargo, se recomienda las restantes se realicen en la periodizad establecida (trimestralmente), así como, que la presentación sea  especifica en los temas particulares del Fondo de Tierras tratados.  Finalmente, se sugiere incluir temas relacionados con la distribución de los ingresos. 
</t>
    </r>
  </si>
  <si>
    <t xml:space="preserve">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t>
  </si>
  <si>
    <t xml:space="preserve">Actualmente, en la DGOSP mediante memorando Rad 20212000135483 se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esperas de la aprobación en el Comité Institucional de Coordinación de Control Interno  ya que este es la instancia de aprobación para los cambios solicitados
La eventualidad de reformulación que se requiere es debido a que según lo señala la misma CGR la causa de mejora presenta debilidades que dificultan la subsanación completa del hallazgo en mención, dado que la acción AME – 365 está incumplida desde diciembre del 2019 y la AME -366 lleva incumplida desde junio del 2020, lo cual se soporta a través del hallazgo 20 de la auditoria de cumplimiento articulada al proyecto de ordenamiento social de la propiedad realizada por la Contraloría General de la Republica a finales del año 2020,  en la que el ente de control manifiesta que,  “(...)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
Vale la pena mencionar que, en diferentes mesas de trabajo al interior de la DGOSP de las que participó y tuvo conocimiento enlaces de la Oficina de Control interno sobre las acciones de mejora se llegó a la misma conclusión, de que si bien estas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
</t>
  </si>
  <si>
    <t>Este reporte fue realizado dado en el mes de enero 2021 para cierre de diciembre 2020, no obstante la OCI nos informó que sería evaluado en este período, a continuación se describe el avance:
Se solicita revisar este alcance para pasar esta acción de mejora a estado "ejecutada", debido a que se realizaron las mesas de ejecución financiera en los convenios vigentes, y en los que no están vigentes se adjunta información necesaria de sus procesos de liquidación. En caso no se contemple el cambio de estado, se solicitará reformular metas y alcance a la realización de estas mesas SOLO a convenios vigentes.
Como acción de mejora a la AME-402 H2, en el marco de los convenios 361 de 2016 bajo la supervisión de la Dirección de Ordenamiento Social de la Propiedad, convenio 951 de 2017 ANT PNUD y 986 de 2017 ANT OIM, bajo la supervisión de la Subdirección de Planeación Operativa de la ANT, se realizaron las siguientes mesas financieras dando cumplimiento al plan de mejoramiento institucional de la Agencia Nacional de Tierras
En las evidencias se dan respuesta a la AME 402 de los convenios bajo la supervisión de la Subdirección de Planeación Operativa y la DGOSPR 
Carpeta denominada: “Convenio 361 de 2016 ANT FAO” 
Carpeta denominada: “Convenio 951 de 2017 ANT PNUD” 
Carpeta denominada: “Convenio 986 de 2017 ANT OIM”
Estarían 4 carpetas con cada uno de los anexos de las mesas financieras realizadas así, es importante mencionar que dentro de las carpetas se encuentran evidencias de las mesas financieras realizadas durante el ultimo trimestre del año 2020: 
Carpeta Convenio 361 de 2016 ANT FAO 
En el siguiente link se encuentra la información correspondiente a las mesas de seguimiento financiero realizadas para la vigencia 2021 en el convenio 361 
1. MESA FINANCIERA ENERO 2021 CONVENIO 361 DE 2016 ANT FAO  
2. MESA FINANCIERA FEBRERO 2021 CONVENIO 361 DE 2016 ANT FAO  
3. MESA FINANCIERA MARZO 2021 CONVENIO 361 DE 2016 ANT FAO  
4. MESA FINANCIERA ABRIL 2021 CONVENIO 361 DE 2016 ANT FAO  
5. MESA FINANCIERA MAYO 2021 CONVENIO 361 DE 2016 ANT FAO  
Carpeta Convenio 951 de 2017 ANT PNUD HMI 402 H2
La cual se encuentra en el siguiente link de acceso a las evidencias realizadas en el marco del convenio: 
1. MESA FINANCIERA 26012021 CONVENIO 951 DE 2017 ANT PNUD 
2. MESA FINANCIERA 2402021 CONVENIO 951 DE 2017 ANT PNUD  
3. MESA FINANCIERA 24032021 CONVENIO 951 DE 2017 ANT PNUD  
4. MESA FINANCIERA 27042021 CONVENIO 951 DE 2017 ANT PNUD  
5. MESA FINANCIERA 24052021 CONVENIO 951 DE 2017 ANT PNUD (El acta está en proceso de revisión por las partes y posteriormente gestionar las firmas). 
Carpeta Convenio 986 de 2017 ANT - OIM 
La cual se encuentra en el siguiente link de acceso: 
1. MESA FINANCIERA 25012021 CONVENIO 986 DE 2017 ANT OIM 
2. MESA FINANCIERA 2602021 CONVENIO 986 DE 2017 ANT OIM
3. MESA FINANCIERA 26032021 -7042021 CONVENIO 986 DE 2017 ANT OIM 
4. MESA FINANCIERA 27042021 – 07052021 CONVENIO 986 DE 2017 ANT OIM 
5. MESA FINANCIERA 28052021 CONVENIO 986 DE 2017 ANT OIM (El acta está en proceso de revisión por las partes y posteriormente gestionar las firmas). 
Acerca de las mesas financieras para los convenios No. 653 de 2017 suscrito con Valor + y Convenio No. 715 de 2017 con el consorcio FADAP2012. En las evidencias se podrá visualizar los soportes de lo que a continuación se menciona.
•	Para el convenio 653 VALOR +- IDEA /ANT,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este convenio se encuentra en proceso de liquidación, ya que la finalización del mismo fue en el 31 de diciembre del 2020, por tal razón no se realizaron mesas financieras. A continuación, se relacionan la proyección de los documentos de liquidación del convenio 653 del 2017, los cuales reposan en las evidencias:
-23-03-21_Acta de liquidación valor + REV
-INFORME FINAL DE SUPERVISIÓN PARA LA TERMINACIÓN ANTICIPADA YO LIQUIDACIÓN DE CONTRATOS - CONVENIO Valor + IDEA
•	El convenio 715 del 2017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Asimismo, se adjunta la copia de los siguientes convenios objeto de observación por la CGR los cuales son: Convenio No. 653 de 2017 suscrito con Valor +, Convenio 361 de 2016 suscrito con FAO, Convenio No. 715 de 2017 con el consorcio FADAP2012, CONVENIO 951 DE 2017 PNUD y Convenio 986 de 2017 suscrito entre la ANT y la OIM.</t>
  </si>
  <si>
    <t>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SUBTITULOS. 3- PRESENTACIÓN TEXTUAL DE CADA UNO DE ELLOS. 4- ENLACES EN NUEVA VENTANA DEL CANAL DE YOUTUBE
Para el segundo trimestre Se interviene el apartado FOTOGRAFÍAS, en el sitio web de la entidad, y se realizan las siguientes acciones de mejora:  1 - REDISTIBUCIÓN DE LA INFORMACIÓN (salto de foco); 2- ENCABEZADO DE CADA IMAGEN EN TEXTO ALTERNATIVO(contenido no textual) ; 3- PRESENTACIÓN DE COLECCIONES DE IMAGENES A TRAVÉS DE METADATA; 4- GENERACIÓN DE NUEVO CODIGO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CODIGO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t>
  </si>
  <si>
    <t>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En estos informes se plasman las gestiones adelantadas con sus soportes para cumplir con las siguientes actividades:
• Conocer y disponer de un catálogo actualizado de servicios información y  web.
• Exponer necesidades de información.
• Establecer mesas de trabajo para definir especificidades de la información requerida.
• Tramitar la documentación requeridos por cada una de las Entidades.
• Desarrollar software en cada Entidad para realizar los intercambios de información de manera segura.</t>
  </si>
  <si>
    <r>
      <t xml:space="preserve">Con el fin de dar cumplimiento a la acción de mejora se realizaron las siguientes acciones que se han desarrollado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o subdirecciones de la ANT. 
9.De conformidad con el procedimiento establecido por la SNR para creación y eliminación de usuarios VUR, se remitieron  documentos para eliminar y crear usuarios en el VUR, el 24 de marzo. 
</t>
    </r>
    <r>
      <rPr>
        <b/>
        <sz val="11"/>
        <color theme="1"/>
        <rFont val="Arial Narrow"/>
        <family val="2"/>
      </rPr>
      <t>Segundo trimestre</t>
    </r>
    <r>
      <rPr>
        <sz val="11"/>
        <color theme="1"/>
        <rFont val="Arial Narrow"/>
        <family val="2"/>
      </rPr>
      <t xml:space="preserve">
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t>
    </r>
  </si>
  <si>
    <t>A corte Marzo del 2021 se ha generado 35 tareas de las cuales se han atendido 31 tareas relacionadas con el módulo de Administración de Predios Baldíos. Anexo: TFS Status 202103 AME_520.xlsx
A corte Abril del 2021 se ha generado 49 tareas de las cuales se han atendido 37 tareas relacionadas con el módulo de Administración de Predios Baldíos. Anexo: TFS Status 202104 AME_520.xlsx
A corte Mayo del 2021 se ha generado 63 tareas de las cuales se han atendido 50 tareas relacionadas con el módulo de Administración de Predios Baldíos. Anexo: TFS Status 202105 AME_520.xlsx
A corte Junio del 2021 se ha generado 63 tareas de las cuales se han atendido 51 tareas relacionadas con el módulo de Administración de Predios Baldíos. Anexo: TFS Status 202106 AME_520.xlsx</t>
  </si>
  <si>
    <r>
      <rPr>
        <b/>
        <sz val="11"/>
        <color theme="1"/>
        <rFont val="Arial Narrow"/>
        <family val="2"/>
      </rPr>
      <t>Durante el primer trimestre se avanzo con respecto a lo siguiente:</t>
    </r>
    <r>
      <rPr>
        <sz val="11"/>
        <color theme="1"/>
        <rFont val="Arial Narrow"/>
        <family val="2"/>
      </rPr>
      <t xml:space="preserve">
•	Baldíos Restitución: frente al módulo que gestiona el proceso de Baldíos Restitución se tiene que 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	Baldíos Persona Natural 160: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Para finalizar, es importante señalar que frente al proceso de Restitución se dan por cerradas las actualizaciones del proceso, y frente al modulo de BPN 160, se cerrará e informaremos en el momento que se cumpla en el ítem que se encuentra en desarrollo.
</t>
    </r>
    <r>
      <rPr>
        <b/>
        <sz val="11"/>
        <color theme="1"/>
        <rFont val="Arial Narrow"/>
        <family val="2"/>
      </rPr>
      <t>Durante el segundo  trimestre se avanzo con respecto a lo siguiente:</t>
    </r>
    <r>
      <rPr>
        <sz val="11"/>
        <color theme="1"/>
        <rFont val="Arial Narrow"/>
        <family val="2"/>
      </rPr>
      <t xml:space="preserve">
Se adjuntan evidencias de los requerimientos correspondientes al proceso de Baldíos Persona Natural 160, que corresponde a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t>
    </r>
    <r>
      <rPr>
        <sz val="11"/>
        <color rgb="FFFF0000"/>
        <rFont val="Arial Narrow"/>
        <family val="2"/>
      </rPr>
      <t xml:space="preserve">
</t>
    </r>
    <r>
      <rPr>
        <sz val="11"/>
        <color theme="1"/>
        <rFont val="Arial Narrow"/>
        <family val="2"/>
      </rPr>
      <t>Para el mes de junio se avanzó en el proceso de Restitución del SIT. A continuación se encuentran las historias de usuario que se especificaron y las cuales se pondrán en proceso de desarrollo de software:
•	22799 -	Control de cambio Plantilla etapa Constancia ejecutoria. IMPLEMENTACION
•	20711 -	Control de Cambio Envío ORIP. EN PRUEBAS
•	22798 -	Control de cambio Plantilla Etapa Notificación Aviso. EN DESARROLLO
•	22825 -	Control de cambios plantilla Etapa Envío ORIP. EN DESARROLLO
•	22939 -	NUMERACIÓN Y FIRMA DIGITAL PROCESO RESTITUCION ETAPA CORRECCION DE RESOLUCIÓN DE ADJUDICACIÓN. EN DESARROLLO
•	20490 -	NUMERACIÓN Y FIRMA DIGITAL PROCESO RESTITUCION ETAPA RESOLUCIÓN DE ADJUDICACIÓN. EN DESARROLLO
•	23159 -	REPORTE PROCESOS RUTA ETAPAS MÓDULO RESTITUCIÓN. EN ESPECIFICACIÓN
•	23158 -	REPORTE GENERAL DE DATOS, BALDIOS RESTITUCIÓN. EN ESPECIFICACIÓN
Nota: se adjuntan los documentos mencionados.</t>
    </r>
  </si>
  <si>
    <r>
      <t xml:space="preserve">Se solicita pasar el estado de esta acción a </t>
    </r>
    <r>
      <rPr>
        <b/>
        <sz val="11"/>
        <color theme="1"/>
        <rFont val="Arial Narrow"/>
        <family val="2"/>
      </rPr>
      <t xml:space="preserve">"ejecutada" </t>
    </r>
    <r>
      <rPr>
        <sz val="11"/>
        <color theme="1"/>
        <rFont val="Arial Narrow"/>
        <family val="2"/>
      </rPr>
      <t>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t>
    </r>
  </si>
  <si>
    <t>Se solicita pasar el estado de esta accion a "ejecutada" ya que se remitió la propuesta de actualización del procedimiento POSPR-P-002 Formulación de POSPR - Operativo y  su flujograma de trabajo  al Equipo Técnico de Formulación de POSPR de la SPO, con el fin de validarlo o retroalimentarlo en los aspectos que consideren necesarios.
En el marco de la actualización de la Metodología de formulación e implementación de POSPR, se da cuenta de la aprobación y publicación de documentos adiciónales, que si bien fueron elaborados en el ultimo trimestre del 2020, no había sido reportados o publicados en la Intranet  de la Entidad a partir de liberación del Plan de Mejoramiento suscritos con la CGR. Estos documentos actualizados y no reportados son: 
-POSPR-I-005 Redacción Técnica de Linderos y elaboración de Planos. El cual no había sido reportado y fue publicado en la Intranet en esta vigencia.
-POSPR-G-014 Guía-monitoreo-y-seguimiento-seguridad-POSPR.
Con lo anterior, se da cumplimiento a la meta propuesta en este plan de Mejora, sin perjuicio de continuar con la actualización de documentos adicionales en la vigencia. 
Se adjuntan como evidencias los documentos aprobados.</t>
  </si>
  <si>
    <r>
      <t xml:space="preserve">Se solicita pasar el estado de esta acción a "ejecutada" ya que se dan por cumplidas las actividades propuestas para corregir este hallazgo.
En cuanto a la observación "En cuanto a la unidad de medida establecida, a saber, Informe de gestión trimestral, se solicita se allegue en el próximo seguimiento el informe con corte" realizada por la oficina de control interno respecto al reporte del cuarto trimestre del 2020 sobre esta acción de mejora . Se anexa el informe correspondiente a este trimestre comprendido por los meses octubre, noviembre y diciembre de 2020 de la Dirección de Gestión del Ordenamiento Social de la Propiedad basado en la acción de mejora planteada, donde se plasmo las diferentes gestiones con el fin de iniciar la búsqueda de recursos para la implementación de los POSPR, con diferentes actores y fuentes de financiamiento que incluyen entidades del orden local y nacional, fuentes públicas como regalías y cooperantes internacionales.
En cuanto a lo desarrollado en la vigencia 2021 se reportan informes de gestión del primer y segundo trimestre, a continuación se resumen estas acciones por período:
</t>
    </r>
    <r>
      <rPr>
        <b/>
        <sz val="11"/>
        <color theme="1"/>
        <rFont val="Arial Narrow"/>
        <family val="2"/>
      </rPr>
      <t>Para el primer trimestre del 2021</t>
    </r>
    <r>
      <rPr>
        <sz val="11"/>
        <color theme="1"/>
        <rFont val="Arial Narrow"/>
        <family val="2"/>
      </rPr>
      <t xml:space="preserve">, acorde con la decisión de la ANT de gestionar recursos para la implementación de los 18 POSPR de los municipios focalizados sin financiación, en el primer trimestre de 2021 la DGOSP se ha centrado en la construcción de la estrategia de gestión y elaboración de insumos para su puesta en marcha.   En este marco, las acciones de mejora que se adelantaron fueron: 1) elaboración de un diagnóstico general del estado institucional y presupuestal de los 18 municipios sin financiación; ii) diseño de una estrategia de intervención que facilite el abordaje territorial y gestión de recursos; iii) elaboración de un cronograma detallado que oriente las actuaciones para el cumplimiento de los objetivos de manera planificada. iv) mesas de trabajo permanentes entre la Oficina de Planeación y las dependencias técnicas, para la construcción conjunta de un proyecto tipo para la gestión de recursos vía SGR - OCAD Paz de 4 municipios PDET que actualmente no cuentan con financiación.
Adicionalmente, se acordó al interior de la ANT la creación de una mesa de trabajo entre la Oficina de Planeación y las dependencias técnicas, para la construcción conjunta del desarrollo del proyecto tipo que está siendo liderado por la Oficina de Planeación y será presentado para el financiamiento de la implementación de los POSPR, a través del Sistema General de Regalías.  En este contexto, la DGOSP y Planeación vienen adelantando reuniones semanales para la construcción de este instrumento que actualmente adelanta el ajuste de la cadena de valor. 
En relación a la gestión institucional, el presente trimestre el avance se ha centrado en la gestión de preguntas y solicitud de información para alimentar el diagnóstico y precisar la viabilidad de la estrategia de gestión.  En este contexto, se realizó un correo a la ART indagando sobre los proyectos de inversión que se adelantan de su parte para la implementación de catastro multipropósito en los municipios PDET. Lo anterior, con el propósito de establecer el estado actual de los municipios de Santa Marta, Dibulla, Pradera y Aracataca que son PDET.    
 De igual forma, se elevó un primer oficio de acercamiento al Departamento Nacional de Planeación (Dirección de Descentralización) con el propósito de indagar sobre la posible priorización de los municipios que conforman la región de la Mojana en su estrategia de pactos territoriales, además de la intención por parte de la ANT de avanzar en un diálogo interinstitucional que permita la gestión de recursos para la implementación de los POSPR en estos municipios. Se espera el siguiente trimestre avanzar en estas gestiones institucionales. 
Asimismo, se realizó una reunión con el Departamento Nacional de Planeación (DNP) con el propósito de indagar respecto a las condiciones y limitantes que ofrece el SGR para proyectos enfocados a la implementación de la política de ordenamiento Social de la Propiedad.      
Evidencias relacionadas 1 trimestre:  Informe de seguimiento primer trimestre; Anexo 1 base de datos de diagnóstico;  Anexo 2. estrategia para la gestión de recursos; Anexo 3. Cronograma detallado para la ejecución de la estrategia; Anexo 4. Actas reuniones internas de la ANT de seguimiento; Anexo 5. Actas reuniones externas y comunicaciones oficiales a otras entidades y Avance documento perfil proyecto inversión OCAD Paz.
</t>
    </r>
    <r>
      <rPr>
        <b/>
        <sz val="11"/>
        <color theme="1"/>
        <rFont val="Arial Narrow"/>
        <family val="2"/>
      </rPr>
      <t>Durante el segundo trimestre se realizaron las siguientes acciones:</t>
    </r>
    <r>
      <rPr>
        <sz val="11"/>
        <color theme="1"/>
        <rFont val="Arial Narrow"/>
        <family val="2"/>
      </rPr>
      <t xml:space="preserve">
1. Mesa de trabajo con la ART  y la  ANT. En este espacio la ANT presentó la estrategia para gestionar recursos de regalías y otras fuentes con el fin de financiar la fase de implementación de los 18 POSPR. Específicamente, se trabajó la propuesta enmarcada en la formulación de un proyecto para gestionar recursos ante el OCAD Paz, con el objeto de realizar la fase de implementación de los POSPR de los municipios PDET: Aracataca, Dibulla, Santa Marta y Pradera. 
2. Se realizaron dos mesas de trabajo entre la DGOSP y la Oficina de Planeación en donde se ajustó las propuestas de cadena de valor del proyecto a ser presentado ante el OCAD Paz y se revisó el documento unificado del proyecto. 
3. En el marco de la convocatoria bilateral de la Agencia de Cooperación Internacional de Corea – KOICA, dirigida este año a financiar proyectos enmarcados en las siguientes líneas temáticas: 1) desarrollo regional, 2) desarrollo industrial, 3) postconflicto, y 4) transporte, la DGOSP presentó el 15 de mayo ante la APC – Colombia, la intensión de participar en esta convocatoria con un proyecto dirigido a facilitar el acceso a la tierra para aproximadamente 6.000 hogares campesinos asentados en el área rural de un municipio de la subregión de La Mojana, a partir de la implementación del Plan de Ordenamiento Social de la Propiedad Rural (POSPR).
4. El 13 de mayo se realizó la segunda mesa de trabajo con la ART con el objetivo de formular el proyecto que será presentado ante el OCAD Paz para gestionar recursos dirigidos a financiar la fase de implementación de los POSPR de los municipios de Aracataca, Dibulla, Pradera y Santa Marta. 
5. El 19 de mayo se envío oficio al Director de Ordenamiento Social de la Propiedad Rural y Uso Productivo del Suelo, Wilber Jairo Vallejo, mencionando la intensión de presentar proyecto ante OCAD Paz para gestionar recursos dirigidos a implementar los POSPR de los municipios PDET: Aracataca, Dibulla, Santa Marta y Pradera, así como también se solicitó una mesa de trabajo para formular el proyecto de manera articulada.
6. El 19 de mayo, se envió oficio a José William, Linares Sánchez, Director de Descentralización y Desarrollo Regional, con el objetivo de explorar trabajo conjunto en el marco de los Pactos Territoriales que permitan gestionar recursos para implementar los POSPR en la región de La Mojana.
7. Se envió oficio a la Secretaría de Hacienda del municipio de Santa Marta con el objetivo de adelantar una mesa de trabajo conjunta, dirigida a establecer acciones que permitan adelantar la fase de implementación del POSPR.
Finalmente, se elaboró informe trimestral presentando las gestiones realizadas los meses de abril, mayo y junio, dirigidas a gestionar recursos que permitan adelantar la fase de implementación de los 18 POSPR. (Anexo Tercer informe trimestral correspondiente a los meses de abril, mayo y junio). </t>
    </r>
  </si>
  <si>
    <r>
      <t xml:space="preserve">Se solicita pasar esta acción de mejora a estado de </t>
    </r>
    <r>
      <rPr>
        <b/>
        <sz val="11"/>
        <color theme="1"/>
        <rFont val="Arial Narrow"/>
        <family val="2"/>
      </rPr>
      <t>"ejecutada"</t>
    </r>
    <r>
      <rPr>
        <sz val="11"/>
        <color theme="1"/>
        <rFont val="Arial Narrow"/>
        <family val="2"/>
      </rPr>
      <t xml:space="preserve"> ya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Como evidencia se anexa el documento de la herramienta y todos los anexos</t>
    </r>
  </si>
  <si>
    <t>Se solicita pasar el estado de esta acción a "ejecutada" ya que se realizaron las modificaciones pertinentes al protocolo "PROTOCOLO REPORTE DE INFORMACIÓN INSTITUCIONAL DE PROCESOS MISIONALES" para su respectiva actualización y publicación en el sistema de gestión documental de la ANT
Ver documento: http://intranet.agenciadetierras.gov.co/wp-content/uploads/2021/06/GINFO-PT-001-PROTOCOLO-REPORTE-DE-INFORMACIO%CC%81N-INSTITUCIONAL-DE-PROCESOS-MISIONALES-ORIGINAL-FIRMADO_.pdf</t>
  </si>
  <si>
    <r>
      <t xml:space="preserve">Se solicita pasar el estado de esta actividad a </t>
    </r>
    <r>
      <rPr>
        <b/>
        <sz val="11"/>
        <color theme="1"/>
        <rFont val="Arial Narrow"/>
        <family val="2"/>
      </rPr>
      <t xml:space="preserve">"ejecutado" </t>
    </r>
    <r>
      <rPr>
        <sz val="11"/>
        <color theme="1"/>
        <rFont val="Arial Narrow"/>
        <family val="2"/>
      </rPr>
      <t>ya que se realizo la socialización del protocolo "PROTOCOLO REPORTE DE INFORMACIÓN INSTITUCIONAL DE PROCESOS MISIONALES" actualizado  y publicado.</t>
    </r>
  </si>
  <si>
    <t>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t>
  </si>
  <si>
    <t>Se solicita pasar el estado de esta accion a "ejecutada" ya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 En el periodo comprendido entre el primer trimestre del 2021 se adelantaron 24 espacios de participacion comunitaria:
En el periodo comprendido entre enero y febrero del 2021 se adelantaron 14 espacios de participación en los municipios de Planadas - Tolima, Rioblanco Tolima y Fonseca La Guajira intervenidos con Planes de Ordenamiento, que contaron con la asistencia de personas de especial protección constitucional, gestores(as) comunitarios(as) y comunidad en general. 
Durante el mes de marzo se adelantaron diez (10) espacios de participación comunitaria que incluyeron contenido de genero en municipios intervenidos a través del modelo de atención por Oferta de la ANT, que contaron con la asistencia de personas de especial protección constitucional(mujeres,etc.), gestores(as) comunitarios(as) y comunidad en general.  En el municipio de Rioblanco se adelantaron tres (3) espacios de socialización comunitaria a nivel de UIT y en Planadas se adelantó un (1) encuentro de fortalecimiento con Gestores(as) Comunitarios. En estos encuentros se desarrollaron los temas de reconocimiento de derechos de propiedad rural en el marco de los POSPR, atención diferencial a mujer rural asistencia de comunidad y rol productivo de las mujeres en el campo.  En los municipios de Fonseca (5) y Ciénaga (1) se desarrollaron jornadas con gestores(as) Comunitarios acerca de los derechos patrimoniales de las mujeres, la importancia de la titulación conjunta, la economía del cuidado y la mujer como sujeto de especial protección constitucional. Adicionalmente, se reforzó el mensaje de la estrategia de participación comunitaria y el rol de las mujeres rurales en los POSPR.
- En el periodo comprendido entre el segundo trimestre del 2021 se adelantaron 19 espacios de participacion comunitaria:
Durante el mes de abril se adelantaron 6 espacios de participación comunitaria que incluyeron contenido de género en municipios intervenidos a través del modelo de atención por Oferta de la ANT, que contaron con la asistencia de personas de especial protección constitucional(mujeres,etc.), gestores(as) comunitarios(as) y comunidad en general.   En el municipio de Rioblanco (Tolima) se adelantaron tres (3) espacios de socialización a nivel veredal en las UIT Maracaibo, Lindosa y Gaitán. Allí los contenidos abordados corresponden a derechos de propiedad rural, el rol de las mujeres en los POSPR y la economía del cuidado.  Por su parte en el municipio de Valencia (Córdoba), se realizaron dos (2) jornadas de socialización a nivel veredal  en la UIT Rusia. En este espacio se desarrolló  contenido referente a la titulación individual y conjunta de las mujeres, su rol productivo en el campo y la economía del cuidado.  Asimismo, en el municipio de Ciénaga (Magdalena) se realiza una (1) reunión con líderes previa a la jornada FISO, donde se aborda con la comunidad la importancia de la doble titulación y se brinda asesoría a mujeres rurales sobre sus derechos patrimoniales a la tenencia de la tierra.
Durante el mes de mayo se realizaron siete (7)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dos (2) espacios de socialización a nivel veredal en las Unidades de Intervención  Puerto Saldaña y Alto Palmichal. Allí los contenidos abordados corresponden a titulación individual y conjunta en los POSPR, la participación diferenciada de las mujeres rurales en el proceso y la economía del cuidado. En el municipio de Ciénaga (Magdalena) se realizó una (1) espacio con gestores comunitarios donde se les brindó orientaciones para la identificación de casos con enfoque diferencial y la importancia de generar garantías de participación a las mujeres rurales en el proceso de solicitud de formalización de la propiedad rural, con el fin de lograr la colaboración efectiva de la comunidad en el proceso y garantizar el acceso a derechos de las mujeres.  Por su parte en el municipio de Córdoba  (Bolívar), se realizaron tres (3) encuentros de fortalecimiento de gestores comunitarios en las UIT Tacamocho, Guaimaral y Martí Alonso. En este espacio se desarrolló contenido referente a los derechos patrimoniales de las mujeres, la titulación individual y conjunta de las mujeres, su rol productivo en el campo y la economía del cuidado. Asimismo, en los municipios de San Juan del Cesar (1) se realizó un encuentro de fortalecimiento con gestores comunitarios donde se explicó la atención diferencial para mujer rural y se enfatiza en la importancia de la participación con equidad de género en la fase de implementación de POSPR. 
Durante el mes de Junio se realizaron seis (6) espacios de participación comunitaria que incluyeron contenido de género en municipios intervenidos a través del modelo de atención por Oferta de la ANT, que contaron con la asistencia de personas de especial protección constitucional (mujeres, víctimas, etc.), gestores(as) comunitarios(as) y comunidad en general. En el municipio de Rioblanco (Tolima) se adelantaron tres (3) encuentros de fortalecimiento de gestores comunitarios en las Unidades de Intervención  Quebradon y La Juntas. Allí los contenidos abordados corresponden el rol productivo de las mujeres en la ruralidad y su derecho a la propiedad de la tierra, las barreras de acceso a derechos a la propiedad de la tierrra y las acciones diferenciales enn la ruta de los POSPR y el reconocimiento de la economía del cuidado en la configuración de derechos de posesión u ocupación.Por su parte en el municipio de Guamo (Bolívar), se realizaron tres (3) encuentros de fortalecimiento de gestores comunitarios en las UIT San José de Lata, Montaña y Nervití. En este espacio se desarrolló contenido referente a mujer rural y atención diferencial en la fase de implementación, contexto de mujer rural y su derecho a la tierra, titulación individual y conjunta a mujer rural y el rol productivo de la mujer, economía del cuidado y derechos de posesión y ocupación.  
Se esta reportando mas cantidad de lo estipulado dentro de la unidad de medida debido a que desde este año los 8 municipios están plenamente en campo, ya que a cambio de este año a finales del 2020 estaban ocupados en post procesamiento en oficina. Adicionalmente, para  el 2021 el  método indirecto requiere de una mayor cercanía con la comunidad, por lo que se generan más espacios de interlocución con la comunidad
En estos espacios también se socializa contenido de género respecto a:
- La importancia de la vinculación de las mujeres los escenarios de participación dispuestos en la ruta de los POSPR para garantizarla.  
- El reconocimiento de los derechos de propiedad de las mujeres en el modelo de oferta de la ANT 
- Economía del cuidado en las zonas rurales y como configuradora de derechos en los procesos de la ANT.
- Socialización de mensajes clave que visibilizan las barreras de acceso a derechos y contribuyen a la superación de representaciones arraigadas que no reconocen a las mujeres en la calidad de propietarias y su rol productivo en el campo.</t>
  </si>
  <si>
    <t>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t>
  </si>
  <si>
    <t xml:space="preserve">Actualmente, en la DGOSP mediante memorando Rad 20212000135483 se solicita a control interno la modificación en la fecha ya que a pesar de los avances que se han dado para darle cumplimiento a esta acción de mejora desde la SPO es necesario contar con más tiempo para la ejecución de esta acción de mejora, debido al volumen de datos resultantes del BPM, el proceso de armonización de las bases de datos de Ovejas I y Ovejas II (finalizado el 31 de diciembre de 2020) se ha tornado complejo al requerir no solo la depuración de las bases alfanuméricas, sino además su unificación (incluyendo también la información geográfica de los Levantamientos Prediales Planimétricos). Esta armonización de la información y su posterior análisis para la inclusión de estadísticas en la actualización del documento de consolidación, pueden tardar más tiempo del requerido por el ente de control, por lo que se considera prudente solicitar la modificación en la fecha de cumplimiento. Por lo anterior se solicita ampliación para el cumplimiento en la fecha de acción de mejora hasta el 15-12-2021.
Durante el primer trimestre, el proceso de consolidación Ovejas cuenta al día de hoy con un documento de calidad en las bases de datos las cuales presentan inconsistencias, el segundo es un documento metodológico que desarrolla a profundidad los análisis de concentración predial media con el Gini y el análisis de fragmentación predial. El último documento es el cálculo de concentración predial y fragmentación para el municipio de ovejas.
Durante el segundo trimestre, se han realizado reuniones para avanzar con el requerimiento de Ovejas, en la primera se decantó la base de datos de la fase Ovejas 2, esto implicaba revisar el cambio en el universo y analizar la mejor manera para hacer el empalme entre las dos bases de datos con las que cuenta este municipio. La segunda reunión es llegar al acuerdo de que se van a realizar unas mesas técnicas para unificar la base de datos precedidas </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</si>
  <si>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</si>
  <si>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t>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vobo cum, página 2) y un informe de supervisión en donde se incluye esta información.
Asimismo, se adjunta otras actas que soportan  esto anteriormente mencionado para otros convenios</t>
  </si>
  <si>
    <t xml:space="preserve">Se solicita pasar esta acción de mejora a estado de "ejecutada" ya que se durante el primer trimestre, durante el mes de marzo se realizaron dos acciones puntuales: 1. Inclusión de un capitulo de "Indicadores de seguimiento del POSPR" en la tabla de contenido de los informes de supervisión que se realizarán a partir de enero 2021. Evidencia: Tabla de contenido Informes de Supervisión. 2. Gestión para que en el tablero de control de avance de la implementación de los POSPR se incluyan todos los indicadores de los POSPR a los que se hace el monitoreo. Como parte de la gestión se realizó una reunión con el equipo de cumplimiento de metas el 4 de marzo, en la que este equipo se comprometió a incluir estos indicadores. Evidencia: "Reunión - Indicadores POSPR 04.03.2021" y "Correo seguimiento reunión indicadores POSPR".
Para el segundo trimestre, en abril y mayo se identificaron los indicadores establecidos en los POSPR formulados con los cuales se hará seguimiento por medio del tablero de control de la SPO y que se incluirán en los informes de supervisión de cada convenio.  Como evidencia se anexa un informe de supervisión modelo en donde están incluidos los indicadores. Finalmente, en junio el diseño del tablero de control fue finalizado, incluyendo todos los indicadores que quedaron definidos por los POSPR formulados y otros adicionales que se consideran esenciales para el seguimiento a la operación en cada municipio. Como evidencia se presenta el tablero de control diseñado y en uso. </t>
  </si>
  <si>
    <r>
      <t xml:space="preserve">Durante el primer trimestre se realizó una reunión por Teams con Claudia Zamudio y Jorge Rivera, profesionales que hacen parte del equipo de requerimientos y desarrollo de la SSIT. Dentro de la sesión se revisó el hallazgo de la CGR y se acordó la distribución de responsables para dar cumplimiento a la acción de mejora. Como responsable principal de la redacción del informe de las reglas de validación del FISO, quedó el equipo RESO - Enith Jiménez, de encontrar inconsistencias o mejoras, el requerimiento lo realiza Claudia y el desarrollo y puesta en producción Jorge Rivera (Se anexa acta de la reunión).
Durante el segundo trimestre se realizó la correspondiente revisión y estructuración del borrador del informe que permite identificar las acciones de mejora que se pueden implementar en las reglas de validación predeterminadas para la captura de los datos del FISO. Para el mes de mayo el grupo de requerimientos de la Subdirección de Sistemas de Información, proyectó las historias de usuarios sobre las reglas de validación que se deben implementar en función de la mejora en la calidad de la captura del dato dentro del Formulario de Inscripción de Sujetos de Ordenamiento - FISO (Se adjuntan las historias de usuario como evidencias).
Por lo tanto, se solicita pasar esta acción a </t>
    </r>
    <r>
      <rPr>
        <b/>
        <sz val="11"/>
        <color theme="1"/>
        <rFont val="Arial Narrow"/>
        <family val="2"/>
      </rPr>
      <t>"ejecutada"</t>
    </r>
    <r>
      <rPr>
        <sz val="11"/>
        <color theme="1"/>
        <rFont val="Arial Narrow"/>
        <family val="2"/>
      </rPr>
      <t xml:space="preserve"> ya que para junio se anexa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t>
    </r>
  </si>
  <si>
    <t xml:space="preserve">Al comienzo de esta vigencia se realizo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Adjuntamos informe de las entidades en proceso ListaEntidades-II2021.pdf.
Durante el mes de abril, mayo y junio se adelantaron actividades relacionadas con el cumplimiento del HALLAZGO 14. . Diligenciamiento parcial del módulo RESO, las cuales están descritas en el informe ActividadesAbril-H14. CGR.pdf, informe ActividadesMayo-H14. CGR.pdf y informe ActividadesJunio-H14. CGR.pdf, que se cargo en el repositorio de evidencias.
</t>
  </si>
  <si>
    <t xml:space="preserve">Durante el primer trimestre, se analizó la actividad para la acción de mejora y se inició con la actualización de el levantamiento del requerimiento para la construcción de la matriz que consignará los datos para la generación del primer reporte (Se adjunta matriz de valoración construida como insumo y la HU de la matriz de valoración en SIT).
Durante el segundo trimestre, para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 Se incluye acta de la actividad. 
</t>
  </si>
  <si>
    <t>Para el mes de abril se inicio con la revisión del requerimiento para la construcción de la historia de usuario que permitirá el desarrollo del tablero de control. (Se anexa borrador de la historia de usuario). Durante mayo se incluye como avance de la actividad el desarrollo del tablero del control del RESO, con el historial de las actividades de operación para valoración, PQR, Tutelas, Notificaciones, Requerimientos para la operación del RESO; Con lo anterior se consolida la información para realizar requerimientos de flujo de información con la WEB de la ANT. En el periodo de Junio, se incluye el tablero de control del RESO, con la consolidación de las actividades de valoración, PQR, y requerimiento del SIT. Se ejecutan las actividades de avance de numeración automática para consolidar reportes del FISO y consolidados de la operación.</t>
  </si>
  <si>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t>
  </si>
  <si>
    <t xml:space="preserve">Durante el primer trimestre, se realizó la consulta con el  grupo de gestión documental de la Subdirección Administrativa y Financiera el cual indicó que la actualización de la Tablas de Retención Documental  (TRD) ya había sido acogida, aunque aún no se habían realizado comité de TRD y que, del mismo modo, tampoco se había enviado al Archivo General de la Nación para su convalidación, pero que de cualquier modo ellos ya estaban en la realización de trámites para que esta nueva versión de la TRD trabajada el año pasado sea cargada al sistema de gestión documental Orfeo y que tan pronto finalizara el proceso estarían avisando.
Durante el segundo trimestre, se envió correo a la Subdirección Administrativa y Financiera haciendo seguimiento acerca del estado de  avance de la actualización de las TRD asociadas a la estrategia de atención por oferta de la ANT, es decir, las tipologías relacionadas con los Planes de Ordenamiento Social de la Propiedad Rural- POSPR, a cargo de la Subdirección de Planeación Operativa, y, las asociadas al Procedimiento Único a cargo de las Subdirecciones de Acceso a Tierras en Zonas Focalizadas y de Seguridad Jurídica. El 26 de mayo de 2021, se realizó la consulta al equipo de gestión documental de la ANT sobre el proceso de actualización de las tablas de retención. Al respecto, no se ha obtenido respuesta. La SPO envió los insumos necesario y está a la espera de las gestiones del equipo de gestión documental. </t>
  </si>
  <si>
    <t>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</si>
  <si>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 xml:space="preserve">La capacitación está citada para el jueves 8 de julio de 3 a 4:30pm. La capacitación se hará de forma virtual y será orientada por la Subdirección de Administración de Tierras de la Nación. </t>
  </si>
  <si>
    <t>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Como soporte se adjunta el acta de esta reunión que esta en proceso de revisión para firmas</t>
  </si>
  <si>
    <t xml:space="preserve">Durante el primer trimestre, se realizó la validación de los reportes existentes en el SIT y los orígenes de la información para determinar cuales son históricos y cuales pertenecen al SIT. Para el segundo trimestre, Se esta validando que los reportes levantados cumplan con las políticas de creación de reportes del Grupo de Bases de Datos. </t>
  </si>
  <si>
    <r>
      <t xml:space="preserve">Se solicita pasar el estado de esta acción a </t>
    </r>
    <r>
      <rPr>
        <b/>
        <sz val="11"/>
        <color theme="1"/>
        <rFont val="Arial Narrow"/>
        <family val="2"/>
      </rPr>
      <t xml:space="preserve">"ejecutada". </t>
    </r>
    <r>
      <rPr>
        <sz val="11"/>
        <color theme="1"/>
        <rFont val="Arial Narrow"/>
        <family val="2"/>
      </rPr>
      <t xml:space="preserve"> Se programo la capacitación para el 22 de abril (Plan Institucional de Capacitaciones). Realizándose la socialización este día del tema de  galería de reportes y certificaciones del SIT, aclarándose las dudas a los asistentes al finalizar la sesión</t>
    </r>
  </si>
  <si>
    <r>
      <t xml:space="preserve">Se solicita pasar el estado de esta acción a </t>
    </r>
    <r>
      <rPr>
        <b/>
        <sz val="11"/>
        <color theme="1"/>
        <rFont val="Arial Narrow"/>
        <family val="2"/>
      </rPr>
      <t>"ejecutada"</t>
    </r>
    <r>
      <rPr>
        <sz val="11"/>
        <color theme="1"/>
        <rFont val="Arial Narrow"/>
        <family val="2"/>
      </rPr>
      <t xml:space="preserve"> ya que durante la vigencia del primer semestre del 2021 se realizaron mas de dos mesas conjuntas entre la URT y la ANT . Describiéndose los avances y las reuniones establecidas a continuación para el cumplimiento de la acción de mejora en su unidad de medida:
</t>
    </r>
    <r>
      <rPr>
        <b/>
        <sz val="11"/>
        <color theme="1"/>
        <rFont val="Arial Narrow"/>
        <family val="2"/>
      </rPr>
      <t>Avances de cumplimiento primer trimestre 2021</t>
    </r>
    <r>
      <rPr>
        <sz val="11"/>
        <color theme="1"/>
        <rFont val="Arial Narrow"/>
        <family val="2"/>
      </rPr>
      <t xml:space="preserve">
El día 29 de enero se realizó la primera reunión del año en el marco del convenio, se reunieron los enlaces designados tanto por URT (Martha Romero)  como por ANT (Ingrid Robles). La agenda de la reunión fue: presentación de asistentes, contexto General del Convenio, delegado Oficial Núcleo de Exigibilidad Grupo de Restitución de Tierras, anexo Técnico de Intercambio de Información, fondo de Predios. Una vez se abordaron los temas mencionados, surgieron y fueron establecidos unos compromisos que se han desarrollado en el transcurso de los meses de enero y febrero. Al margen de ello, se ha mantenido la continuidad en el intercambio de información conforme se estableció en el Anexo Técnico firmado en el 2018.
Durante el mes de marzo se llevaron a cabo 5 reuniones entre la ANT y la URT que tuvieron por objetivo afinar herramientas para el intercambio de información entre las entidades, de estas reuniones se desprende el desarrollo de 2 Mesas Técnicas en el marco de las cuales se abordarán casos puntuales y se tomarán las medidas correspondientes. (5 de marzo Mesa Técnica Tolima, 18 de marzo Fondo de Predios, 26 de marzo cuellos de botella, 29 de marzo Mesa Técnica casos puntuales URT-ANT, 30 de marzo articulación ANT-URT). 
A su vez, se trabajó en la actualización del Anexo Técnico, documento que se encuentra en consolidación para pasar a la revisión del equipo jurídico de la DGOSP.  Se comunicó de forma oficial el enlace en la ANT para la interlocución en el marco del Convenio de Intercambio de Información.
</t>
    </r>
    <r>
      <rPr>
        <b/>
        <sz val="11"/>
        <color theme="1"/>
        <rFont val="Arial Narrow"/>
        <family val="2"/>
      </rPr>
      <t>Avances de cumplimiento segundo trimestre 2021</t>
    </r>
    <r>
      <rPr>
        <sz val="11"/>
        <color theme="1"/>
        <rFont val="Arial Narrow"/>
        <family val="2"/>
      </rPr>
      <t xml:space="preserve">
Durante el mes de abril se realizaron dos reuniones entre la URT y la ANT para el seguimiento al convenio de intercambio de información y para la identificación de cuellos de botella en el desarrollo de actividades involucran acciones interinstitucionales. A su vez se consolidó la versión actualizada del anexo técnico, el cuál espera firmarse junto con la prorroga/otro si del convenio suscrito con esta entidad.
Durante el mes de mayo se realizaron las gestiones periódicas correspondientes al intercambio de información: 1.Se consolidó la versión final del Anexo Técnico aprobada técnica y jurídicamente; 2.Se iniciaron los tramites y gestiones correspondientes a la firma tanto del Anexo Técnico como de la prorroga del convenio suscrito en el 2016 con la URT y 3.Se realizó la tercera reunión interinstitucional para avanzar en la resolución de cuellos de botella. Se adjunta acta.
Durante el mes de junio tuvo lugar una nueva mesa técnica de carácter interinstitucional con el objetivo de finalizar la revisión de 24 sentencias sin cumplir de jurisdicción de la ORIP de Magdalena que en un principio involucran actuaciones de la ANT.</t>
    </r>
  </si>
  <si>
    <t xml:space="preserve">Desde la ANT partimos de reconocer que existen situaciones y condiciones de desigualdad y exclusión históricas a las que se han enfrentado las mujeres en el campo y que se configuran como barreras para gozar de su derecho a la tierra.   Para contribuir en el cierre de esta brecha de acceso a derechos, se diseñaron dos estrategias en el marco de la implementación de los POSPR.
Una de estas, corresponde a la estrategia de participación comunitaria, donde se crea una red municipal de gestores(as) comunitarios que promueve la vinculación de las mujeres en los POSPR. Esto, con el fin de que ejerzan su derecho a participar en las decisiones sobre su territorio, estén informadas sobre el avance de la intervención de la ANT, conozcan por qué tienen derecho a la tierra y fortalezcan sus habilidades de liderazgo y organización en su comunidad. Por esto, se generó un indicador que permitiera conocer el número de mujeres que participan en la red de gestores en cada municipio.  En la misma vía, la estrategia de atención diferencial tiene como objetivo vincular a las mujeres en los POSPR garantizando igualdad de derechos y equidad de oportunidades en el acceso a la oferta institucional de la ANT  y el reconocimiento y asignación de derechos. Por esto, se generaron dos indicadores que permitiera conocer el número de mujeres a las que se les diligenció el Formulario de Sujetos de Ordenamiento -FISO- de manera individual  y conjunta. El paso a seguir es realizar las respectivas aprobaciones y ajuste de los instrumentos para garantizar la recolección de la información para su cálculo.
Desde la SPO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Se adjunta segunda versión del requerimiento de reporte 23144 a la SSIT para el reporte de posible titulación conjunta a mujer rural </t>
  </si>
  <si>
    <t xml:space="preserve">Durante el primer trimestre, entre enero y febrero se empezó a realizar el análisis del contenido a incluir dentro de las piezas graficas a diseñar.  El 30 de marzo de 2021 se radico el caso RF-127839-7-17375, con el insumo del contenido que se deberá incluir en la pieza grafica 1 (Se adjunta la solicitud y el borrador del contenido en Word).
Para el segundo trimestre, en abril se finalizó la construcción total de la pieza grafica número uno (Se anexa pieza grafica). Asimismo, en mayo se agendaron mesas de trabajo con el equipo de Mujer Rural de la Dirección General de la ANT, con el objetivo de socializar la primer pieza grafica construida por el equipo RESO - SSIT y definir el contenido de las demás piezas. Se anexa acta de reunión y capturas de pantalla de la asistencia. </t>
  </si>
  <si>
    <t>Durante el primer trimestre, Entre enero y febrero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t>
  </si>
  <si>
    <r>
      <t xml:space="preserve">Avances de cumplimiento primer trimestre 2021
</t>
    </r>
    <r>
      <rPr>
        <sz val="11"/>
        <color theme="1"/>
        <rFont val="Arial Narrow"/>
        <family val="2"/>
      </rPr>
      <t xml:space="preserve">El 15 de febrero del presente año se realizó la primera reunión de seguimiento al proyecto de gestión de recursos para la implementación de los 18 POSPR sin financiación y en general a toda la estrategia de articulación institucional que aporta a este proceso.  Esta reunión fue precedida por el Director de Gestión de Ordenamiento Social de la Propiedad, en donde se presentó la propuesta de estrategia para la gestión diferenciada de recursos acorde a las particularidades territoriales y su estado financiero.   Al respecto, el Director aprobó la propuesta planteada y se solicitó avanzar en la construcción de un cronograma detallado e inicio de la gestión institucional para su puesta en marcha. 
Durante el mes de marzo se realizaron dos reuniones de seguimiento al interior de la DGOSP. La primera con el Director de la Dirección de Gestión del Ordenamiento Social de la Propiedad (DGOSP) para presentar los avances en relación a la construcción del proyecto tipo y recepción de su retroalimentación.  En este espacio se realizaron varios ajustes a la propuesta inicial y se avanzó en la coordinación estratégica con la Oficina de Planeación de la ANT como dependencia que lidera el proceso de estructuración del proyecto.  La segunda reunión se realizó con los diferentes equipos técnicos al interior de la DGOSP, en el cual se presentó la estrategia diseñada para la gestión de recursos, se realizó retroalimentación y coordinación al interior para complementar la gestión externa de recursos, con los procesos internos de planeación para el año 2022 ante el presupuesto general de la Nación.  Intentando con ello, priorizar la implementación de los POSPR de estos municipios por diferentes vías.  
</t>
    </r>
    <r>
      <rPr>
        <b/>
        <sz val="11"/>
        <color theme="1"/>
        <rFont val="Arial Narrow"/>
        <family val="2"/>
      </rPr>
      <t xml:space="preserve">Avances de cumplimiento segundo trimestre 2021
</t>
    </r>
    <r>
      <rPr>
        <sz val="11"/>
        <color theme="1"/>
        <rFont val="Arial Narrow"/>
        <family val="2"/>
      </rPr>
      <t xml:space="preserve">El 10 de mayo se realizó reunión con el Director de DGOSP en este espacio se presentaron los avances en el marco de la gestión de recursos para realizar la fase de implementación de los 18 POSPR. 
</t>
    </r>
    <r>
      <rPr>
        <b/>
        <sz val="11"/>
        <color theme="1"/>
        <rFont val="Arial Narrow"/>
        <family val="2"/>
      </rPr>
      <t xml:space="preserve">
</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</si>
  <si>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procedimiento POSPR-P-004 Implementación de POSPR se encuentra en ajustes  finales conforme las ultimas observaciones realizadas por el equipo de operación de la SPO. Se espera entregar a la DGOSP en la primera semana de Julio de 2021. Se adjunta la versión  preliminar a la fecha.</t>
  </si>
  <si>
    <t>Elaborar  un informe sobre la operación de la herramienta API (Análisis Predial Integral), la cual permite actualizar los inumos de los Planes de Ordenamiento Social de la Propiedad Rural previo a la etapa de implementación de Planes de Ordenamiento Social de la Propiedad Rural específicamente en la fase alistamiento de la ruta de implementación.</t>
  </si>
  <si>
    <t>Elaborar y publicar documento de informe sobre la actualización de la Herramienta API</t>
  </si>
  <si>
    <t>Informe elaborado y publicado</t>
  </si>
  <si>
    <t xml:space="preserve">Realizar diagnóstico que permita identificar el estado real de los 43 municipios que hoy día cuenta con POSPR identificando las gestiones operativas y financieras que se han llevado a cabo.  </t>
  </si>
  <si>
    <t>Informe diagnóstico de gestiones, avances operativos y financieros con respecto a la implementación de los 43 municipios que cuentan con la formulación de POSPR.
La estructura que debe contener el informe es la siguiente:
1. Gestiones realizadas para consecución de recursos para los municipios que no cuentan con financiación.
2. Municipios con POSPR aprobados
3. Municipios que iniciaron fase de implementación
4. Municipios desprogramados
5. Municipios con recursos asegurados para implementar en otras vigencias
6. Gestiones realizadas para consecución de recursos para los municipios que no cuentan con financiación.</t>
  </si>
  <si>
    <t xml:space="preserve">No aplica
</t>
  </si>
  <si>
    <t>Dirección General - Mesa Unidad Coordinadora de Genero</t>
  </si>
  <si>
    <t>Reporte de la gestión y/o cumplimiento de las acciones de mejora continua
Responsable de Ejecución
I Semestre del 2021</t>
  </si>
  <si>
    <r>
      <rPr>
        <b/>
        <sz val="11"/>
        <color theme="1"/>
        <rFont val="Arial Narrow"/>
        <family val="2"/>
      </rPr>
      <t xml:space="preserve">14/07/2021. </t>
    </r>
    <r>
      <rPr>
        <sz val="11"/>
        <color theme="1"/>
        <rFont val="Arial Narrow"/>
        <family val="2"/>
      </rPr>
      <t>La acción  de mejora se encuentra en términos para su ejecución, presentó avances de gestión documentados, su ejecucuón se encuentra planificado para el  31/08/2021.</t>
    </r>
  </si>
  <si>
    <t>Actualmente, en la DGOSP mediante memorando Rad 20212000135483  solicita a control interno la  reformulación de las acciones de mejora AME – 365 y AME – 366  asociadas al hallazgo 2.3.4. Mora – desfase- en Inicio de la fase de implementación de los POSPR (ANT) de la “Auditoría de cumplimiento Implementación Reforma Rural Integral - RRI, vigencia 2017 2018” plan de mejora derivado de las auditorias realizadas por la Contraloría General de la Republica. A espera de la aprobación en el Comité Institucional de Coordinación de Control Interno  ya que éste es la instancia de aprobación para los cambios solicitados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Vale la pena mencionar que, en diferentes mesas de trabajo al interior de la DGOSP de las que participó y tuvo conocimiento enlaces de la Oficina de Control interno sobre las acciones de mejora se llegó a la misma conclusión, de que si bien éstas le apuntan a una parte del hallazgo, es necesario reformular las acciones de mejora con el objetivo que se demuestre y evidencien las gestiones operativas y financieras que ha realizado la DGOSP en busca de implementar los planes de ordenamiento social de la propiedad  en los municipios que ya cuentan con planes formulados lo que conllevaría a la subsanación de este hallazgo.
Finalmente, se realiza una nueva propuesta de acción de mejora el día 30 de junio de 2021 en el Comité Institucional de Coordinación de Control Interno en el cual está en proceso de revisión y aprobación.</t>
  </si>
  <si>
    <r>
      <rPr>
        <b/>
        <sz val="11"/>
        <color theme="1"/>
        <rFont val="Arial Narrow"/>
        <family val="2"/>
      </rPr>
      <t xml:space="preserve">20/01/2021. </t>
    </r>
    <r>
      <rPr>
        <sz val="11"/>
        <color theme="1"/>
        <rFont val="Arial Narrow"/>
        <family val="2"/>
      </rPr>
      <t>La Dirección de Ordenamiento Social de la Propiedad informó que,  los primeros pasos para trabajar en los servicios de información implementados en el SIT es el de conocer y disponer de un catálogo actualizado de servicios información y servicios web de las Entidades, así como exponer las necesidades de información que se tienen en la Agencia para el soporte y funcionalidad de los procesos misionales. En ese sentido, se desarrolló un documento Anexo al Convenio 570 de 2016 suscrito entre la ANT y la Superintendencia de Notariado y Registro (SNR), que tiene un fin técnico y no jurídico, con el propósito de que allí estén consignados las fuentes de información que dispone y requiere cada entidad, la periodicidad en la que van a ser compartidas y las especificidades que requiere cada entidad en la información solicitada (Anexo 1. Anexo Técnico Convenio 570 de 2016). Este documento logró ser aprobado en el Comité Supervisor sostenido entre las dos entidades el 14 de diciembre del 2020.  Ahora bien, es importante resaltar que en los últimos meses del 2020 se logró la culminación del desarrollo e implementación del servicio de información “Expedición del Certificado Catastral” del Instituto Geográfico Agustín Codazzi (IGAC), por lo cual, a inicios de la vigencia 2021 deberá hacerse el proceso de promoción y capacitación a los colaboradores de la Agencia que consumen este servicio (Anexo 2. Captura de pantalla expedición del certificado catastral SIT).
La acción de mejora presentó avances de gestión documentados, se encuentra en términos para su ejecución, siendo el 30/09/2021  la fecha establecida para su finalización.
La Oficina de Control Interno solicita se allegue, para el próximo seguimiento, la relación de los 12 servicios de información a implementar en el SIT.</t>
    </r>
  </si>
  <si>
    <r>
      <rPr>
        <b/>
        <sz val="11"/>
        <color theme="1"/>
        <rFont val="Arial Narrow"/>
        <family val="2"/>
      </rPr>
      <t xml:space="preserve">14/07/2021.  </t>
    </r>
    <r>
      <rPr>
        <sz val="11"/>
        <color theme="1"/>
        <rFont val="Arial Narrow"/>
        <family val="2"/>
      </rPr>
      <t>La acción de mejora presentó avances de gestión documentados, su ejecución se encuentra programada para 30/09/2021.</t>
    </r>
  </si>
  <si>
    <r>
      <rPr>
        <b/>
        <sz val="11"/>
        <rFont val="Arial Narrow"/>
        <family val="2"/>
      </rPr>
      <t xml:space="preserve">HALLAZGO 29. Sistemas de información para el seguimiento a los procesos relacionados con los predios baldíos. ANT. </t>
    </r>
    <r>
      <rPr>
        <sz val="11"/>
        <rFont val="Arial Narrow"/>
        <family val="2"/>
      </rPr>
      <t xml:space="preserve">HALLAZGOS TRANSVERSALES.  La Agencia Nacional de Tierras manifiesto en las reuniones con el equipo auditor, así como por otros medios , que ha diseñado y puesto en operación el Sistema Integrado de Tierras SIT, mediante el cual se espera gestionar su información misional mediante la integración de los diferentes procesos y basado en cinco ejes: interoperabilidad, integración con el modelo LADM , integración con información geográfica, gestión de flujos de trabajo e integración con información documental. 
En las bases de datos solicitadas por el equipo auditor, con el propósito de visualizar el seguimiento a los procesos de adjudicación de predios baldíos, así como de los procesos agrarios de clarificación, deslinde y recuperación de baldíos, se encontraron inconsistencias y deficiencias que no permiten tener claridad sobre el universo de procesos que debe adelantar la Agencia, así como de tener certeza de la calidad de los datos.
En el caso de los </t>
    </r>
    <r>
      <rPr>
        <b/>
        <sz val="11"/>
        <rFont val="Arial Narrow"/>
        <family val="2"/>
      </rPr>
      <t>procesos agrarios</t>
    </r>
    <r>
      <rPr>
        <sz val="11"/>
        <rFont val="Arial Narrow"/>
        <family val="2"/>
      </rPr>
      <t xml:space="preserve"> se remite el archivo “</t>
    </r>
    <r>
      <rPr>
        <b/>
        <sz val="11"/>
        <rFont val="Arial Narrow"/>
        <family val="2"/>
      </rPr>
      <t>Base consolidado SPAGJ Requerimiento Contraloría FINAL</t>
    </r>
    <r>
      <rPr>
        <sz val="11"/>
        <rFont val="Arial Narrow"/>
        <family val="2"/>
      </rPr>
      <t xml:space="preserve">” sin un diccionario de datos que defina cada una de las variables, de tal manera que sea estandarizada y entendible.
Al respecto, las variables para cada uno de los registros no son explicativas, lo que no permite realizar análisis agregados por los diferentes hitos del procedimiento, de tal, manera que se tenga certeza los estados en que se encuentran y así, definir las acciones de mejora para garantizar los tiempos definidos para cada uno de ellos. 
Respecto al proceso agrario de recuperación de baldíos, no es posible clasificar el estado de los procesos por tipologías, lo que no permite hacer monitoreo a cada uno de los expedientes o de manera agregada.
Respecto a las </t>
    </r>
    <r>
      <rPr>
        <b/>
        <sz val="11"/>
        <rFont val="Arial Narrow"/>
        <family val="2"/>
      </rPr>
      <t>bases relacionadas con la adjudicación de baldíos y los actos de revocatoria o reversión de estas titulaciones</t>
    </r>
    <r>
      <rPr>
        <sz val="11"/>
        <rFont val="Arial Narrow"/>
        <family val="2"/>
      </rPr>
      <t xml:space="preserve">, se remitieron dos archivos de Excel </t>
    </r>
    <r>
      <rPr>
        <b/>
        <sz val="11"/>
        <rFont val="Arial Narrow"/>
        <family val="2"/>
      </rPr>
      <t>“SOLICITUD_BASE_SATDD CONTRALORIA” y “BASE DE DATOS REPORTE CONTRALORIA 901 ADJUDICACIONES”</t>
    </r>
    <r>
      <rPr>
        <sz val="11"/>
        <rFont val="Arial Narrow"/>
        <family val="2"/>
      </rPr>
      <t xml:space="preserve">, sin explicación de cuál era la interrelación entre una y otra.
En la primera se subdividen los registros en varias “subcategorías” como impulso 2018, registro y depuración 2018, depuración registro 2019, registro 2019, restitución 2018, restitución 2019, sin explicación de cada una de ellas, lo que no permite hacer análisis integrales de la gestión de la Agencia.
El otro archivo de Excel da cuenta de 901 registros, todos del municipio de Ovejas (Sucre) en estado de adjudicado en 2019, lo que no permite establecer si no hubo más solicitudes de adjudicación de baldíos o si la gestión de la ANT se limita a esa vigencia.
Finalmente, y frente a la Base de datos </t>
    </r>
    <r>
      <rPr>
        <b/>
        <sz val="11"/>
        <rFont val="Arial Narrow"/>
        <family val="2"/>
      </rPr>
      <t>“INVENTARIO PREDIOS BALDÍOS A FEBRERO 2020”</t>
    </r>
    <r>
      <rPr>
        <sz val="11"/>
        <rFont val="Arial Narrow"/>
        <family val="2"/>
      </rPr>
      <t xml:space="preserve"> se encontró: 
• De acuerdo con los datos reportados por la ANT tanto a la CGR (oficio 20203000139531 de febrero de 2020) como ante la Corte Constitucional en el marco de la sentencia T-488 de 2014, la ANT estableció la existencia de 114.000 expedientes de adjudicación iniciados por el liquidado Incoder, de los cuales 51.478 se encontraban en etapa final y de estos 36.485 contaban con resolución registrada. 
No se evidencia en la base de datos del inventario la relación de los restantes 77.515 expedientes de adjudicación que no cuentan con resolución registrada y que por ende aun deberían encontrarse en curso de un proceso por tanto hacer parte del inventario de baldíos hasta tanto no sean adjudicados.  
• Existen Inconsistencias en las variables que conforman la base del inventario que limitan el análisis:
En la hoja de cálculo denominada “predios a nombre de la nación” en la columna “procedencia” y en “tipo de proceso” se repiten variables como se resume a continuación: 
</t>
    </r>
    <r>
      <rPr>
        <b/>
        <sz val="11"/>
        <rFont val="Arial Narrow"/>
        <family val="2"/>
      </rPr>
      <t>Procedencia</t>
    </r>
    <r>
      <rPr>
        <sz val="11"/>
        <rFont val="Arial Narrow"/>
        <family val="2"/>
      </rPr>
      <t xml:space="preserve">
Subdirección de Procesos Agrarios y Gestión Jurídica 120
Subdirección de Procesos Agrarios y Gestión Jurídica 68
</t>
    </r>
    <r>
      <rPr>
        <b/>
        <sz val="11"/>
        <rFont val="Arial Narrow"/>
        <family val="2"/>
      </rPr>
      <t xml:space="preserve">Tipo de proceso </t>
    </r>
    <r>
      <rPr>
        <sz val="11"/>
        <rFont val="Arial Narrow"/>
        <family val="2"/>
      </rPr>
      <t xml:space="preserve">
Clarificación 8
Clarificación  19
Recuperación de baldíos Indebidamente Ocupados 22
Recuperación de baldíos Indebidamente Ocupados  36
En la hoja de cálculo denominada “demanda y desc” en la variable “tipo de bien, baldío o fiscal patrimonial” no se realiza la citada clasificación si no que se enlistan otras variables que no permiten el análisis que se anuncia.
Finalmente se encontró que en la base de datos denominada “</t>
    </r>
    <r>
      <rPr>
        <b/>
        <sz val="11"/>
        <rFont val="Arial Narrow"/>
        <family val="2"/>
      </rPr>
      <t xml:space="preserve">FOLIOS DE MATRICULA INMOBILIARIA ACTUALIZADA FEBRERO 2020 </t>
    </r>
    <r>
      <rPr>
        <sz val="11"/>
        <rFont val="Arial Narrow"/>
        <family val="2"/>
      </rPr>
      <t xml:space="preserve">(1)” no cuenta con campos que permitan dar cuenta de la fecha del auto de inicio ni de cada una de las actuaciones surtidas, de tal forma que le permita a la entidad llevar un control de los tiempos establecidos en el procedimiento ADMTI-P-005 de la ANT”.
En este sentido, se puede evidenciar que lo enunciado por la Agencia respecto al llamado Sistema Integrado de Tierras no es del todo cierto, en la medida que no se presentó a este órgano de control bases de datos funcionales, completas y unificadas, que den cuanta de la interoperabilidad mencionada ni de la interacción entre sus procesos misionales, de tal manera que con esta información se efectué un adecuado monitoreo interno a cada uno de los procesos y a su vez dificultando el ejercicio de seguimiento de órganos de control, tal como sucede en esta auditoría. 
Adicionalmente, al no contar con información confiable, la Agencia no pude adelantar procesos de planeación y costeo que permitan presupuestar los tiempos y recursos necesarios para gestionar su quehacer misional, particularmente en el asunto auditado, que emanan del deber constitucional de brindar acceso y seguridad jurídica a los trabajadores agrarios sin tierra o insuficiente.
Lo anterior se debe a que los líderes funcionales y técnicos, tanto de los procesos misionales como de los sistemas de información, no han implementado acciones permanentes que evalúen la calidad, suficiencia y pertinencia de los datos, que permitan el mantenimiento y actualización de los sistemas de información y que garanticen un efectivo seguimiento y monitoreo a la política.
</t>
    </r>
  </si>
  <si>
    <r>
      <rPr>
        <b/>
        <sz val="11"/>
        <color theme="1"/>
        <rFont val="Arial Narrow"/>
        <family val="2"/>
      </rPr>
      <t xml:space="preserve">14/07/2020.  </t>
    </r>
    <r>
      <rPr>
        <sz val="11"/>
        <color theme="1"/>
        <rFont val="Arial Narrow"/>
        <family val="2"/>
      </rPr>
      <t>La acción de mejora se encuentra en términos para su ejecución, presentó avances de gestión, se sugiere allegar aclaración frente a las bases de datos objeto de evaluación por parte del Ente de control a fin de establecer el cumplimiento de la actividad.</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</si>
  <si>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3/01/2022 al 1/04/2023.</t>
    </r>
  </si>
  <si>
    <t>Actualizar el protocolo con el manejo de la información</t>
  </si>
  <si>
    <r>
      <rPr>
        <b/>
        <sz val="11"/>
        <color theme="1"/>
        <rFont val="Arial Narrow"/>
        <family val="2"/>
      </rPr>
      <t xml:space="preserve">14/07/2021. </t>
    </r>
    <r>
      <rPr>
        <sz val="11"/>
        <color theme="1"/>
        <rFont val="Arial Narrow"/>
        <family val="2"/>
      </rPr>
      <t xml:space="preserve"> La acción de mejora presentó cumplimiento, toda vez que, se observó el protocolo para el manejo de la información.</t>
    </r>
  </si>
  <si>
    <t>Monitorear que se esté dando la correcta aplicación de los criterios definidos en el protocolo, en las entregas de información con corte al mes de junio de 2021</t>
  </si>
  <si>
    <r>
      <rPr>
        <b/>
        <sz val="11"/>
        <color theme="1"/>
        <rFont val="Arial Narrow"/>
        <family val="2"/>
      </rPr>
      <t xml:space="preserve">14/07/2021. </t>
    </r>
    <r>
      <rPr>
        <sz val="11"/>
        <color theme="1"/>
        <rFont val="Arial Narrow"/>
        <family val="2"/>
      </rPr>
      <t xml:space="preserve"> La Subdirección de Sistemas de Información de Tierras comunicó el  informe sobre el análisis de la validación de la captura de datos en el FISO, especificando los campos sobre los cuales se identifico la necesidad de un ajuste y la evidencia de la efectiva implementación junto con sus respectivos anexos y el memorando de reporte a la DGOSP.
Respecto a lo enunciado, se observó INFORME DEL ANALISIS Y PRUEBAS DE LAS REGLAS DE VALIDACIÓN DEL FORMULARIO DE INSCRIPCIÓN DE SUJETOS DE ORDENAMIENTO – FISO, el cual contienen información relacionada con  Identificación de las inconsistencias y necesidades de los requerimientos para el ajuste, Resultado de la revisión y pruebas del Formulario de Inscripción de Sujetos de Ordenamiento – FISO en el Sistema Integrado de Tierras – SIT y Evidencias de la implementación y despliegue a producción.
En concordancia con lo anterior, la acción de mejora presentó cumplimiento, toda vez que, se observó Informe sobre el análisis de la validación de la captura de datos en el FISO.</t>
    </r>
  </si>
  <si>
    <r>
      <rPr>
        <b/>
        <sz val="11"/>
        <color theme="1"/>
        <rFont val="Arial Narrow"/>
        <family val="2"/>
      </rPr>
      <t xml:space="preserve">14/07/2021. </t>
    </r>
    <r>
      <rPr>
        <sz val="11"/>
        <color theme="1"/>
        <rFont val="Arial Narrow"/>
        <family val="2"/>
      </rPr>
      <t xml:space="preserve"> En concordancia con lo anterior, la acción de mejora presentó cumplimiento, toda vez que, se observó Informe sobre el análisis de la validación de la captura de datos en el FISO.</t>
    </r>
  </si>
  <si>
    <t xml:space="preserve">Generar espacios de comunicación con otras entidades públicas para revisar la posibilidad de la suscripción de convenios para el acceso a bases de datos que permitan completar la información del FISO - RESO. </t>
  </si>
  <si>
    <t xml:space="preserve">Solicitud de acceso a la información. </t>
  </si>
  <si>
    <r>
      <rPr>
        <b/>
        <sz val="11"/>
        <color theme="1"/>
        <rFont val="Arial Narrow"/>
        <family val="2"/>
      </rPr>
      <t xml:space="preserve">14/07/2021.  </t>
    </r>
    <r>
      <rPr>
        <sz val="11"/>
        <color theme="1"/>
        <rFont val="Arial Narrow"/>
        <family val="2"/>
      </rPr>
      <t>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t>
    </r>
  </si>
  <si>
    <r>
      <rPr>
        <b/>
        <sz val="11"/>
        <color theme="1"/>
        <rFont val="Arial Narrow"/>
        <family val="2"/>
      </rPr>
      <t>14/07/2021.</t>
    </r>
    <r>
      <rPr>
        <sz val="11"/>
        <color theme="1"/>
        <rFont val="Arial Narrow"/>
        <family val="2"/>
      </rPr>
      <t xml:space="preserve">  La acción de mejora reportó avances de gestión, se encuentra en términos, su ejecución esta programado para el 24/12/2021.</t>
    </r>
  </si>
  <si>
    <r>
      <rPr>
        <b/>
        <sz val="11"/>
        <color theme="1"/>
        <rFont val="Arial Narrow"/>
        <family val="2"/>
      </rPr>
      <t xml:space="preserve">15/07/2021. </t>
    </r>
    <r>
      <rPr>
        <sz val="11"/>
        <color theme="1"/>
        <rFont val="Arial Narrow"/>
        <family val="2"/>
      </rPr>
      <t>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</si>
  <si>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AME-430 realizada por Dirección de Acceso a Tierras en los términos sustentados en dicha sesión.  </t>
    </r>
  </si>
  <si>
    <r>
      <rPr>
        <b/>
        <sz val="11"/>
        <color rgb="FF000000"/>
        <rFont val="Arial Narrow"/>
        <family val="2"/>
      </rPr>
      <t xml:space="preserve">30/06/2021. </t>
    </r>
    <r>
      <rPr>
        <sz val="11"/>
        <color rgb="FF000000"/>
        <rFont val="Arial Narrow"/>
        <family val="2"/>
      </rPr>
      <t xml:space="preserve">Los integrantes del Comité Institucional de Coordinación de Control Interno - CICCI en sesión extraordinaria del 30/06/2021 aprobaron la solicitud de eventualidad de la acción AME-430 realizada por Dirección de Acceso a Tierras en los términos sustentados en dicha sesión.  </t>
    </r>
    <r>
      <rPr>
        <b/>
        <sz val="11"/>
        <color rgb="FF000000"/>
        <rFont val="Arial Narrow"/>
        <family val="2"/>
      </rPr>
      <t xml:space="preserve">
08/06/2021.  </t>
    </r>
    <r>
      <rPr>
        <sz val="11"/>
        <color indexed="8"/>
        <rFont val="Arial Narrow"/>
        <family val="2"/>
      </rPr>
      <t xml:space="preserve">En mesa de trabajo realizada el 11/05/2021  junto a la DAE y la DAT se acordó que la presente actividad queda a cargo de ejecución de la DAT, toda vez que, los hechos que generaron el hallazgo están a su cargo.  Verificación adelantada por la contratista Eliana Paola Castro.
Por parte del equipo de revisión del DAT: </t>
    </r>
    <r>
      <rPr>
        <b/>
        <sz val="11"/>
        <color indexed="8"/>
        <rFont val="Arial Narrow"/>
        <family val="2"/>
      </rPr>
      <t xml:space="preserve">Memorando 20211020144393 del 2 de junio 2021. </t>
    </r>
    <r>
      <rPr>
        <sz val="11"/>
        <color indexed="8"/>
        <rFont val="Arial Narrow"/>
        <family val="2"/>
      </rPr>
      <t xml:space="preserve">El responsable de las acciones para subsanar o corregir el hallazgo es la Subdirección Administrativa y Financiera, sin embargo, sugerimos:
• Desde las Direcciones misionales evaluar mecanismos para que se establezca una claridad del proceso que se debe realizar para los casos especiales como fallecimiento de beneficiarios a compra de predio y contribuir con acciones para eliminar el origen del hallazgo, para garantizar  los soportes y el manejo que se da en la compra de predios  para los casos especiales.
• Sugerimos que la actividad que se encuentra actualmente en el plan de mejoramiento incumplida “Identificar el riesgo y actualizar los documentos con el propósito de que la vía que se adopte, garantice que se supere la situación en la presente vigencia, y se establezcan las posibilidades más eficientes que garanticen que el pago se verifique de forma oportuna y eficaz- Actualizar el procedimiento ACCTI-P-010-Compra Directa de Predio, no se modifique por parte de la Dirección de Acceso a Tierras, debido que, garantice los soportes y el manejo que se da en la compra de predios  para los casos especiales como fallecimiento del beneficiario.
</t>
    </r>
    <r>
      <rPr>
        <b/>
        <sz val="11"/>
        <color indexed="8"/>
        <rFont val="Arial Narrow"/>
        <family val="2"/>
      </rPr>
      <t xml:space="preserve">
11/05/2021.</t>
    </r>
    <r>
      <rPr>
        <sz val="11"/>
        <color indexed="8"/>
        <rFont val="Arial Narrow"/>
        <family val="2"/>
      </rPr>
      <t xml:space="preserve">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En dicha mesa se indicó que la acción estaría a cargo de la DAT para su correspondiente análisis. Equipo verificador: Eliana Castro, Sergio Matiz y Lila Guzmán.
</t>
    </r>
  </si>
  <si>
    <t>AME-620</t>
  </si>
  <si>
    <t>AME-621</t>
  </si>
  <si>
    <t>El escaso avance evidenciado se debe a la falta de visibilización de los trámites de gestión realizados para el reconocimiento y apoyo de las ZRC, así como la existencia de elementos externos en el marco de la gestión, que la ANT que no puede prever  y que inciden en los resultados esperados. Adicional a ello, ha faltado mejor articulación entre las subdirecciones de la DAT</t>
  </si>
  <si>
    <t xml:space="preserve">Presentación al consejo directivo de proyectos de acuerdo de procesos de constitución de ZRC
</t>
  </si>
  <si>
    <t xml:space="preserve">Realizar el procedimiento técnico contenido en  el acuerdo 024 de 1996 para la  presentación al Consejo Directivo de los proyectos de acuerdo
</t>
  </si>
  <si>
    <t xml:space="preserve">Procesos adelantados y presentados al Consejo Directivo
</t>
  </si>
  <si>
    <t>Gestionar la adjudicación de baldíos en ZRC, mediante la articulación entre la SADD y la SATN, donde se identifiquen situaciones que puedan incidir en los procesos de acceso a tierras en estas zonas de reserva</t>
  </si>
  <si>
    <t>Realizar la gestión con el fin de avanzar en el trámite requerido para la decisión de fondo en el proceso de adjudicación de baldíos a persona natural en zonas de reserva campesina.</t>
  </si>
  <si>
    <t>Informe de las gestiones realizadas con sus respectivas decisiones</t>
  </si>
  <si>
    <r>
      <rPr>
        <b/>
        <sz val="11"/>
        <color theme="1"/>
        <rFont val="Arial Narrow"/>
        <family val="2"/>
      </rPr>
      <t xml:space="preserve">30/06/2021. </t>
    </r>
    <r>
      <rPr>
        <sz val="11"/>
        <color theme="1"/>
        <rFont val="Arial Narrow"/>
        <family val="2"/>
      </rPr>
      <t xml:space="preserve"> 30/06/2021.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generaron 2 acciones bajo los códigos AME-620 y AME-621.</t>
    </r>
  </si>
  <si>
    <t>AME-620
AME-621</t>
  </si>
  <si>
    <r>
      <rPr>
        <b/>
        <sz val="11"/>
        <rFont val="Arial Narrow"/>
        <family val="2"/>
      </rPr>
      <t xml:space="preserve">30/06/2021. </t>
    </r>
    <r>
      <rPr>
        <sz val="1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generaron 2 acciones bajo los códigos AME-620 y AME-621.
Se reformula esta AME-355, en causa raíz,  la acción de mejora, descripción, unidad de medida y el plazo de cumplimiento, responsable, teniendo en cuenta que no se había incluido el estudio de los procesos de adjudicación en zonas de reserva campesina. En razón a que la anterior no describía claramente las razones que originaron el hallazgo identificado.
</t>
    </r>
    <r>
      <rPr>
        <b/>
        <sz val="11"/>
        <rFont val="Arial Narrow"/>
        <family val="2"/>
      </rPr>
      <t xml:space="preserve">Memorando 20211020144393 del 02/06/2021.   </t>
    </r>
    <r>
      <rPr>
        <sz val="11"/>
        <rFont val="Arial Narrow"/>
        <family val="2"/>
      </rPr>
      <t>Durante la asesoría brindada en mesa de trabajo del 5 de mayo,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constitución de Zonas de Reserva Campesina y planes de desarrollo sostenible.
Las acciones formuladas en los planes de mejoramiento contribuyen para fortalecer la misionalidad de la ANT (adjudicación de baldíos, titulación entes de derecho público) en las Zonas de Reserva Campesinas, sin embargo, a la fecha la ANT reconoció 1 Zona de Reserva Campesina en el año 2018, y no se ha realizado más, en las mesas de trabajo nos informaron sobre solicitudes de constitución de reserva, pero, no se observa acciones para efectuar el procedimiento de las solicitudes para que se reconozca la Zona de Reserva Campesina.
Mesa técnica realizada el 5 de mayo de 2021.</t>
    </r>
  </si>
  <si>
    <t>AME-622</t>
  </si>
  <si>
    <t>AME-625</t>
  </si>
  <si>
    <t>Inadecuado control que asegure la correcta conformación del expediente de compra</t>
  </si>
  <si>
    <r>
      <t>Ajustar la forma ACCTI-F-020-Lista de Chequeo y el procedimiento ACCTI-P-010 Compra de Predios, con el fin de asegurar la completa documentación en el expediente de compra.</t>
    </r>
    <r>
      <rPr>
        <sz val="11"/>
        <color theme="9"/>
        <rFont val="Arial Narrow"/>
        <family val="2"/>
      </rPr>
      <t/>
    </r>
  </si>
  <si>
    <t xml:space="preserve">Ajustar la forma ACCTI-F-020, incluyendo dos campos de verificación como: Fecha de solicitud del documento faltante y Fecha de recepción efectiva del documento faltante e incluir en el procedimiento ACCTI-P-010, 2 revisiones al expediente durante el proceso de compra: Una antes del envío de solicitud de visita topográfica y otra antes del envío del envío a la Oficina Jurídica.
</t>
  </si>
  <si>
    <t>Procedimiento ajustado, junto con su forma de lista de chequeo</t>
  </si>
  <si>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</si>
  <si>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AME-355 realizada por la Dirección de Acceso a Tierras en los términos sustentados en dicha sesión. Por lo anterior, se generaron 2 acciones bajo los códigos AME-620 y AME-621.</t>
    </r>
  </si>
  <si>
    <t>AME-409
AME-441</t>
  </si>
  <si>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Se solicita modificación de fecha. Actualmente se está adelantando gestiones conducentes a la inclusión de la ruta jurídica establecida, para incorporar bienes al Fondo producto de las revocatorias de Subsidios, en el Instructivo de Administración del Fondo de Tierras para la Reforma Rural Integral con código ADMTI-I-002.  Se estima culminar este proceso para el 30 de julio de la presente vigencia, por lo cual se propone ampliar la fecha de terminación de la acción de mejora.
</t>
    </r>
    <r>
      <rPr>
        <b/>
        <sz val="11"/>
        <rFont val="Arial Narrow"/>
        <family val="2"/>
      </rPr>
      <t>Memorando 20211020144393 del 02/06/2021.</t>
    </r>
    <r>
      <rPr>
        <sz val="11"/>
        <rFont val="Arial Narrow"/>
        <family val="2"/>
      </rPr>
      <t xml:space="preserve">  Se observa acción para eliminar  la causa raíz, sin embargo, no se observa acción para corregir  el hallazgo (7 predios inicialmente otorgados por el extinto INCODER, mencionados en las resoluciones de revocatoria, no se ingresaron al 31 de diciembre de 2019 al patrimonio de la Agencia Nacional de Tierras), se recomienda incluir también acciones para subsanar el hallazgo con el propósito que la Oficina de Control Interno en cumplimiento de la Ley 87 de 1993 y la Circular 015 de 2020 de la CGR, pueda verificar las acciones que hayan subsanado las deficiencias que fueron observadas por la CGR.</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</si>
  <si>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AME-404 realizada por la Dirección de Acceso a Tierras en los términos sustentados en dicha sesión.  </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</si>
  <si>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eventualidad de la acción AME-441 realizada por Dirección de Acceso a Tierras en los términos sustentados en dicha sesión.  
Con el fin de asegurar la efectividad de la acción de mejora, atacar la causa que genera la acción de mejora y atendiendo recomendación de la Oficina de Control Interno, se reformula la acción de mejora.
</t>
    </r>
    <r>
      <rPr>
        <b/>
        <sz val="11"/>
        <rFont val="Arial Narrow"/>
        <family val="2"/>
      </rPr>
      <t xml:space="preserve">Memorando 20211020144393 del 02/06/2021. </t>
    </r>
    <r>
      <rPr>
        <sz val="11"/>
        <rFont val="Arial Narrow"/>
        <family val="2"/>
      </rPr>
      <t xml:space="preserve"> Se observa acción para eliminar la causa raíz, sin embargo, no se observa acción para corregir  el hallazgo (debilidades en aspectos de gestión documental, en especial,  de los expedientes, entre ellos: los Almendros, los Naranjos y Bella Vista),  se recomienda, incluir acciones para subsanar el hallazgo, así como acciones para garantizar que todos los expedientes cumplan con los documentos y requisitos documentales/archivísticos. Con el propósito que la Oficina de Control Interno en cumplimiento de la Ley 87 de 1993 y la Circular 015 de 2020 de la CGR, pueda verificar las acciones que hayan subsanado las deficiencias que fueron observadas por la CGR.</t>
    </r>
  </si>
  <si>
    <t>Los integrantes del Comité Institucional de Coordinación de Control Interno - CICCI en sesión extraordinaria del 30/06/2021 aprobaron la solicitud de eventualidad realizada por la Dirección de Acceso a Tierras en los términos sustentados en dicha sesión. 
Cabe señalar que, con corte al 30/12/2020 la acción presetaba incumplimiento.</t>
  </si>
  <si>
    <t>Los integrantes del Comité Institucional de Coordinación de Control Interno - CICCI en sesión extraordinaria del 30/06/2021 aprobaron la solicitud de eventualidad realizada por la Dirección de Gestión Jurídica de Tierras en los términos sustentados en dicha sesión. 
Cabe señalar que, con corte al 30/12/2020 la acción estaba en términos para su ejecución.</t>
  </si>
  <si>
    <t>Los integrantes del Comité Institucional de Coordinación de Control Interno - CICCI en sesión extraordinaria del 30/06/2021 aprobaron la solicitud de eventualidad realizada por la  Dirección de Asunbtos Étnicos en los términos sustentados en dicha sesión. 
Cabe señalar que, con corte al 30/12/2020 la presente actividad se encontraba incumplida, toda vez que, la Oficina de Control Interno no había evidenciado el cumplimiento de la acción de mejora establecida.</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</si>
  <si>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encontraba incumplida.</t>
  </si>
  <si>
    <t>Los integrantes del Comité Institucional de Coordinación de Control Interno - CICCI en sesión extraordinaria del 30/06/2021 aprobaron la solicitud de eventualidad realizada por la Dirección de Asuntos Étnicos en los términos sustentados en dicha sesión. 
Cabe señalar que, con corte al 30/12/2020 la presente actividad se en términos para su ejecución y provenia de una evenualidad anterior.</t>
  </si>
  <si>
    <t>Los integrantes del Comité Institucional de Coordinación de Control Interno - CICCI en sesión extraordinaria del 30/06/2021 aprobaron la solicitud de eventualidad realizada por la Oficina de Planeación en los términos sustentados en dicha sesión. 
Cabe señalar que, con corte al 30/12/2020 la acción presetaba incumplimiento.</t>
  </si>
  <si>
    <t>AME-624
AME-625
AME-626</t>
  </si>
  <si>
    <t>AME-624</t>
  </si>
  <si>
    <t>Realizar jornadas de capacitaciones a los servidores públicos que intervienen en la formulación y ejecución de los proyectos de inversión,  para robustecer los conocimientos relacionados con los principios presupuestales.</t>
  </si>
  <si>
    <t>Capacitaciones</t>
  </si>
  <si>
    <t>Realizar seguimiento a la  ejecución de los proyectos de inversión, a través de las reuniones mensuales de seguimiento a la ejecución presupuestal, plan anual de adquisición de bienes y servicios y metas plan de acción 2021 de la ANT mes vencido.</t>
  </si>
  <si>
    <t>actas de seguimiento a la ejecución presupuestal.</t>
  </si>
  <si>
    <t>Acompañamiento y control técnico en las actualizaciones de los proyectos de inversión</t>
  </si>
  <si>
    <t>Fichas EBI registradas y actualizadas</t>
  </si>
  <si>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Generar un informe trimestral que permita dar cuenta de las actuaciones adelantadas en los procedimientos asociados al plan de acción,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</si>
  <si>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Incorporar en el procedimiento de Constitución, ampliación, saneamiento y reestructuración de resguardos indígenas. la etapa de oposiciones, para lo cual se amplio plazo para su cumplimiento hasta el 30/11/2021.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</si>
  <si>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los procedimientos de Constitución, ampliación, saneamiento o reestructuración de resguardos indígenas y Compra directa de predios (adquisición de predios)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</si>
  <si>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Ajustar el procedimiento de Constitución para fortalecer la actividad en  el procedimiento y subsanar observaciones presentadas por Ministerio del Interior.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</si>
  <si>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Revisar el instructivo para analizar  los criterios de priorización y  estudiar la posibilidad o no de ponderación. Para lo cual se amplio plazo para su cumplimiento hasta el 31/12/2021.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</si>
  <si>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Realizar seguimiento al cronograma de actividades para la implementación SIT. Para lo cual se amplio plazo para su cumplimiento hasta el 30/10/2022. Actividad que se encuentra en gestión.</t>
    </r>
  </si>
  <si>
    <r>
      <rPr>
        <b/>
        <sz val="11"/>
        <color theme="1"/>
        <rFont val="Arial Narrow"/>
        <family val="2"/>
      </rPr>
      <t xml:space="preserve">30062021: </t>
    </r>
    <r>
      <rPr>
        <sz val="11"/>
        <color theme="1"/>
        <rFont val="Arial Narrow"/>
        <family val="2"/>
      </rPr>
      <t>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t>
    </r>
  </si>
  <si>
    <r>
      <rPr>
        <b/>
        <sz val="11"/>
        <color theme="1"/>
        <rFont val="Arial Narrow"/>
        <family val="2"/>
      </rPr>
      <t xml:space="preserve">30062021: </t>
    </r>
    <r>
      <rPr>
        <sz val="11"/>
        <color theme="1"/>
        <rFont val="Arial Narrow"/>
        <family val="2"/>
      </rPr>
      <t xml:space="preserve">Según mesas técnicas realizadas en el mes de mayo está actividad queda bajo responsabilidad de la Dirección de Acceso a Tierras. </t>
    </r>
  </si>
  <si>
    <t>Se diseñó el Instructivo ACCTI-002 "Instructivo para la implementación de iniciativas comunitarias con enfoque diferencial étnico, asociadas al componente de legalización de tierras", versión 1 del 24/04/2017, desde Dir de Asuntos Étnicos. En él se establece controles para la priorización y ejecución de las iniciativas comunitarias.</t>
  </si>
  <si>
    <t>30/06/2021.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</si>
  <si>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</si>
  <si>
    <t xml:space="preserve">30/06/2021. 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</si>
  <si>
    <t>13/04/2020.  Se suministró el memorando 20195000092893 del 17062029 la Dirección de Asuntos Étnicos informó sobre el estado de solicitudes presentadas por la comunidad indígena en la base alfanumérica.</t>
  </si>
  <si>
    <t>13/04/2020.  Se anexó memorando 20195000092893 del 17062029 la Dirección de Asuntos Étnicos emitió respuesta frente al estado de solicitudes de constitución, reestructuración, ampliación o saneamiento presentadas por la comunidad indígena.</t>
  </si>
  <si>
    <t xml:space="preserve">30/06/2021.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</si>
  <si>
    <t>28/08/2020.  En concordancia con lo aprobado por el CICCI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</si>
  <si>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t>30/06/2021.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</si>
  <si>
    <t>30/06/2021.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</si>
  <si>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AME-381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</si>
  <si>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AME-382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</si>
  <si>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AME-390 realizada por la Dirección de Asuntos Étnicos en los términos sustentados en dicha sesión.</t>
  </si>
  <si>
    <t>30/06/2021.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</si>
  <si>
    <t xml:space="preserve">30/06/2021. Los integrantes del Comité Institucional de Coordinación de Control Interno - CICCI en sesión extraordinaria del 30/06/2021 aprobaron la solicitud de eventualidad de la acción AME-409 realizada por Dirección de Asuntos Étnicos en los términos sustentados en dicha sesión.  </t>
  </si>
  <si>
    <t xml:space="preserve">30/06/2021. Los integrantes del Comité Institucional de Coordinación de Control Interno - CICCI en sesión extraordinaria del 30/06/2021 aprobaron la solicitud de eventualidad de la acción AME-424 realizada por Dirección de Asuntos Étnicos en los términos sustentados en dicha sesión.  </t>
  </si>
  <si>
    <t>13/07/2021.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</si>
  <si>
    <t>13/07/2021.  La Dirección de Asuntos Étnicos informó que, desde el 30/04/2021 como se evidencia en acta de reunión anexa se presentó el documento a la Unidad Coordinadora correspondiente a la guía operativa y a los formatos de solicitud y ficha de proyecto.
Respecto a lo enunciado, se observó Acta No. 1 del 30/04/2021 cuyo objetivo fue revisar la incorporación de enfoque de género a la guía de iniciativas comunitarias Equipo Mujer Rural – Equipo Iniciativas Comunitarias y sus formatos anexos dando cumplimiento al Plan de Mejoramiento de la ANT respecto al Hallazgo No. 3. META ODS 1.4 ESTABLECIDA POR EL GOBIERNO NACIONAL Y SU PERSPECTIVA DE GÉNERO, emitido por la Contraloría General de la República.  El Acta en mención, contienen los ajustes propuestos a la Guía ACCTI-G-005 IMPLEMENTACIÓN DE INICIATIVAS COMUNITARIAS CON ENFOQUE DIFERENCIAL ÉTNICO, ASOCIADAS AL COMPONENTE DE LEGALIZACIÓN DE TIERRAS, versión 1 del 27/07/2018, así como, los efectuados al formato ACCTI-F-051 SOLICITUD DE COFINANCIACIÓN DE INICIATIVAS COMUNITARIAS, versión 2 del 13/08/2018.  A dicha reunión asistieron integrantes de la Dirección General, Equipo Mujer Rural – enlace DAE y del  Equipo Iniciativas comunitarias DAE.
En concordancia con lo anterior, la acción de mejora presentó cumplimiento, toda vez que, se observó la presentación, a la Dirección General -  Género y Mujer Rural, de los criterios de calificación para  seleccionar a las comunidades beneficiarias de las iniciativas comunitarias, con enfoque de genero a la Dirección General -  Género y Mujer Rural.  No obstante, es preciso advertir que los documentos contenidos en el Acta mencionada (ACCTI-G-005 - ACCTI-F-051), con corte al 13/07/2021,  no se encuentran actualizados en el Sistema Integrado de Gestión, lo que podría  generar a futuro una posible inefectividad de  la acción.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</si>
  <si>
    <t>20/08/2020. La Dirección de Asuntos Étnicos mediante correo elctrónico del 20/08/2020 solicitó la modificación del periodo de ejecución de la acción de mejora, indicando lo siguiente que, en atención a la Resolución 385 del 12 de marzo del 2020, Decreto 457 de 2020, Decreto 1076 de 28 de julio de 2020 correspondientes a normativas adoptadas como medidas de prevención y control sanitario para evitar la propagación del COVID 19, entre las cuales se encuentra el aislamiento social obligatorio, las restricciones de movilidad, la disminución del número de reuniones presenciales, hasta que se supere la emergencia sanitaria y se garantice todos los protocolos de bioseguridad.
La Subdirección de Asuntos Étnicos expidió el Auto No. 4904 del 13 de agosto de 2020, ordenando la suspensión de la visita técnica, tendiente a la elaboración del Estudio Socioeconómico y levantamiento topográfico, dentro del procedimiento de medidas de protección de la posesión de territorios ancestrales y/o tradicionales de la comunidad indígena Mocondino del pueblo Quillasingas, ubicada en el municipio de Pasto del departamento de Nariño”.
A lo anterior, se suma que la notificación personal a los titulares de derechos inscritos en los folios de matricula inmobiliaria, es de díficil ejecución por la ubicación dentro de la Comunidad.
Por lo antes citado se requiere ampliación de fechas para cumplimiento hasta el 30 de julio de 2021.
28/08/2020. En concordancia con lo aprobado por el Comité Institucional de Coordinación de Control Interno en sesión del 27/08/2020, respecto a la solicitud de modificación allegada a correo electrónico del 20/08/2020 por la Dirección de Asuntos Étnicos,  esta Jefatura procedió ajustar la matriz de plan de mejoramiento institucional, realizando la ampliación de fecha de cierre al 31/07/2021.</t>
  </si>
  <si>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t>
    </r>
    <r>
      <rPr>
        <b/>
        <sz val="11"/>
        <color rgb="FF000000"/>
        <rFont val="Arial Narrow"/>
        <family val="2"/>
      </rPr>
      <t xml:space="preserve">25/05/2021. </t>
    </r>
    <r>
      <rPr>
        <sz val="11"/>
        <color indexed="8"/>
        <rFont val="Arial Narrow"/>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</si>
  <si>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La verificación de la presente actividad fue adelantada por la profesional Lila María Guzmán
17/06/2021.  La Dirección de Asuntos Étnicos allegó memorando bajo radicado 20215000159263 a través del cual suministró la matriz de solicitud de eventualidades, a fin que sea puesta a consideración del Comité Institucional de Coordinación de Control Interno. 
11/05/2021.  La Oficina de Control Interno llevó a cabo mesa de trabajo a fin de brindar asesoría y acompañamiento en la metodología para la formulación de planes de mejoramiento y lo establecido en el instructivo SEYM-I-001 EVALUACIÓN DE PLANES DE MEJORAMIENTO respecto a eventualidades.
27/04/2021.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la constitución del resguardo indígena La Reforma, dichos predios son: El Brasil, La Esperanza y Finlandia del Municipio de La Plata – Huila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incorporar controles para el reporte de información a la Subdirección Administrativa y Financiera, situación que no se observó a través de las evidencias aportadas, toda vez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la información a la Subdirección Administrativa y Financiera, no se observó la actualización del procedimiento ACCTI-P-010 por parte de la Dirección de Acceso a Tierras, como se planifico en la acción de mejora.
Se sugiere presentar solicitud de eventualidad, a fin de que se resuelva lo acontecido con el procedimiento ACCTI-P-010, garantizando su actualización y asocio de controles relacionados con el reporte de información a la Subdirección Administrativa y Financiera (registro contable).  Igualmente, es pertinente que el procedimiento ACCTI-P-021 resuelva la posible contradicción presentada en su actividad No. 20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REFLEXIONES FRENTE AL HALLAZGO:
 ¿Los predios El Brasil, La Esperanza y Finlandia del Municipio de La Plata – Huila adquiridos por la DAE se encuentran contabilizados e ingresado al Fondo Nacional de Tierras?
 ¿Se suministró a la Oficina de Control Interno la solicitud de pago del Predio Finlandia?
 ¿Se formalizó el resguardo indígena La Reforma? 
 ¿Los expedientes documentales de los predios en mención contienen los memorandos de informe a Contabilidad?</t>
    </r>
  </si>
  <si>
    <r>
      <rPr>
        <b/>
        <sz val="11"/>
        <color theme="1"/>
        <rFont val="Arial Narrow"/>
        <family val="2"/>
      </rPr>
      <t xml:space="preserve">14/07/2021. </t>
    </r>
    <r>
      <rPr>
        <sz val="11"/>
        <color theme="1"/>
        <rFont val="Arial Narrow"/>
        <family val="2"/>
      </rPr>
      <t xml:space="preserve"> La Dirección de Ordenamiento Social de la Propiedad informó que, durante los meses de febrero, marzo, abril, mayo y junio se adelantaron varias actividades relacionadas con el cumplimiento del Hallazgo 20. Articulación interinstitucional (ANT). CRITERIO 4. ARTICULACIÓN INTERINSTITUCIONAL, las cuales están relacionadas en los informes de actividades "Actividades Febrero - H20. CGR; ActividadesMarzo-H20. CGR; ActividadesAbril-H20. CGR.pdf, ActividadesMayo-H20. CGR.pdf y ActividadesJunio-H20. CGR.pdf. ". Cabe anotar que con respecto a la observación de la oficina de control interno, en el mencionado informe se relacionan los servicios web proyectados para ser desarrollados. 
Respecto a lo enunciado se allegaron 4 informes de gestión pertenecientes a los meses de febrero, marzo, abril y mayo, lo cuales contienen las gestiones adelantadas frente a la Plataforma de interoperabilidad X-Road y gestiones con la SNR y revisión de los servicios expuestos por el  IGAC.  
La acción de mejora presentó avances de gestión documentados, su ejecución se encuentra programada para 30/09/2021.  Se sugiere analizar la cantidad de la unidad de medida (12), dado que, los informes registran 10 servicios web priorizados (SNR 4, IGAC 6).</t>
    </r>
  </si>
  <si>
    <r>
      <rPr>
        <b/>
        <sz val="11"/>
        <color theme="1"/>
        <rFont val="Arial Narrow"/>
        <family val="2"/>
      </rPr>
      <t xml:space="preserve">14/07/2021. </t>
    </r>
    <r>
      <rPr>
        <sz val="11"/>
        <color theme="1"/>
        <rFont val="Arial Narrow"/>
        <family val="2"/>
      </rPr>
      <t xml:space="preserve"> La acción de mejora se encuentra programada para ejecución para el periodo comprendido del 3/01/2022 al 1/04/2023.</t>
    </r>
  </si>
  <si>
    <r>
      <rPr>
        <b/>
        <sz val="11"/>
        <color theme="1"/>
        <rFont val="Arial Narrow"/>
        <family val="2"/>
      </rPr>
      <t xml:space="preserve">14/07/2021. </t>
    </r>
    <r>
      <rPr>
        <sz val="11"/>
        <color theme="1"/>
        <rFont val="Arial Narrow"/>
        <family val="2"/>
      </rPr>
      <t xml:space="preserve"> La acción de mejora se encuentra programada para ejecución para el periodo comprendido del 01/07/2021 al 1/09/2021.</t>
    </r>
  </si>
  <si>
    <r>
      <rPr>
        <b/>
        <sz val="11"/>
        <rFont val="Arial Narrow"/>
        <family val="2"/>
      </rPr>
      <t xml:space="preserve">30/06/2021. </t>
    </r>
    <r>
      <rPr>
        <sz val="11"/>
        <rFont val="Arial Narrow"/>
        <family val="2"/>
      </rPr>
      <t xml:space="preserve">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
</t>
    </r>
    <r>
      <rPr>
        <b/>
        <sz val="11"/>
        <rFont val="Arial Narrow"/>
        <family val="2"/>
      </rPr>
      <t xml:space="preserve">25/05/2021.  </t>
    </r>
    <r>
      <rPr>
        <sz val="11"/>
        <rFont val="Arial Narrow"/>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Narrow"/>
        <family val="2"/>
      </rPr>
      <t xml:space="preserve">Memorando 20211020144573 del 2 de junio 2021.  </t>
    </r>
    <r>
      <rPr>
        <sz val="11"/>
        <rFont val="Arial Narrow"/>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</si>
  <si>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</si>
  <si>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AME-390 realizada por la Dirección de Asuntos Étnicos en los términos sustentados en dicha sesión.</t>
    </r>
  </si>
  <si>
    <r>
      <rPr>
        <b/>
        <sz val="11"/>
        <color theme="1"/>
        <rFont val="Arial Narrow"/>
        <family val="2"/>
      </rPr>
      <t>13/07/2021.</t>
    </r>
    <r>
      <rPr>
        <sz val="11"/>
        <color theme="1"/>
        <rFont val="Arial Narrow"/>
        <family val="2"/>
      </rPr>
      <t xml:space="preserve"> La Dirección de Asuntos Étnicos indicó que, la acción se encuentra en ejecución.
La acción de mejora se encuentra en términos, su ejecución se programó para el periodo comprendido del 5/04/2021 al 13/08/2021, para el periodo evaluado no se allegaron avances de gestión relacionados con el Plan de formalización elaborado.</t>
    </r>
  </si>
  <si>
    <r>
      <rPr>
        <b/>
        <sz val="11"/>
        <color theme="1"/>
        <rFont val="Arial Narrow"/>
        <family val="2"/>
      </rPr>
      <t>13/07/2021.</t>
    </r>
    <r>
      <rPr>
        <sz val="11"/>
        <color theme="1"/>
        <rFont val="Arial Narrow"/>
        <family val="2"/>
      </rPr>
      <t xml:space="preserve">  La Dirección de Asuntos Étnicos indicó que, una vez el Ministerio de Hacienda y Crédito apropie los recursos a la Agencia Nacional de Tierras y esta a su vez los designe a la Dirección y Subdirección de Asuntos Étnicos procederá a realizar toda la programación de metas y planeación estratégica en articulación a la guía metológica DEST-I-002 correspondiente a los CRITERIOS PARA LA PRIORIZACIÓN DE LOS PROCEDIMIENTOS DEL PLAN DE ATENCIÓN Y METAS DE LOS PROYECTOS DE INVERSIÓN DE LA DIRECCIÓN ASUNTOS Étnicos.
La acción de mejora se encuentra en términos, su ejecución está programada para el periodo comprendido del 1/10/2020 al 30/11/2021.</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</si>
  <si>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AME-381 realizada por la Dirección de Asuntos Étnicos en los términos sustentados en dicha sesión.</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</si>
  <si>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AME-382 realizada por la Dirección de Asuntos Étnicos en los términos sustentados en dicha sesión.</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</si>
  <si>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AME-374 realizada por la Dirección de Asuntos Étnicos en los términos sustentados en dicha sesión.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</si>
  <si>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AME-378 realizada por la Dirección de Asuntos Étnicos en los términos sustentados en dicha sesión.</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</si>
  <si>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AME-334 realizada por la Dirección de Asuntos Étnicos en los términos sustentados en dicha sesión.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</si>
  <si>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</si>
  <si>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t>
    </r>
  </si>
  <si>
    <r>
      <rPr>
        <b/>
        <sz val="11"/>
        <color theme="1"/>
        <rFont val="Arial Narrow"/>
        <family val="2"/>
      </rPr>
      <t>13/07/2021.</t>
    </r>
    <r>
      <rPr>
        <sz val="11"/>
        <color theme="1"/>
        <rFont val="Arial Narrow"/>
        <family val="2"/>
      </rPr>
      <t xml:space="preserve"> La Dirección de Asuntos Étnicos informó que, la acción de mejora se encuentra en gestión.
La acción de mejora se encuentra en términos, su ejecución se programó para el periodo comprendido del 1/02/2021 al 30/06/2022, para el periodo evaluado no se allegaron avances de gestión relacionados con la Adjudicación de  hectáreas a través del Fondo de Tierras por parte de la Dirección de Asuntos Étnicos a través de títulos expedidos y registrados .</t>
    </r>
  </si>
  <si>
    <r>
      <rPr>
        <b/>
        <sz val="11"/>
        <color theme="1"/>
        <rFont val="Arial Narrow"/>
        <family val="2"/>
      </rPr>
      <t xml:space="preserve">13/07/2021. </t>
    </r>
    <r>
      <rPr>
        <sz val="11"/>
        <color theme="1"/>
        <rFont val="Arial Narrow"/>
        <family val="2"/>
      </rPr>
      <t>La Dirección de Asuntos Étnicos comunicó que, se anexa la gestión realizada frente a la actualización del formulario FISO.
Frente a lo enunciado, se observó Formulario de Inscripción de Sujetos de Ordenamiento Social - FISO para Comunidades Étnicas, el cual se encuentra controlado por el Sistema Integrado de Gestión - SIG bajo código POSPR-F-013 versión 3 y disponible en la intranet, ver enlace http://intranet.agenciadetierras.gov.co/wp-content/uploads/2020/02/FISO_Etnico_2020_v3.pdf  , frente a la vigencia del formato, se consultó vía telefónica a la Oficina de Planeación, encargada del control de documentos del SIG,  quien informó que la última actualización del documento se llevó a cabo el  24/09/2020 - Versión 3.
Por otra parte, se allegó Acta 01 del 25/06/2021, II sesión del 2021 de la Comisión Nacional de Territorios Indígenas - CNTI, cuyo numeral 9 relaciona el compromiso de a ANT de concertar con las Organizaciones Indígenas el  FISO indígena con su respectivo instructivo de diligenciamiento a más tardar el 04/08/2021.
La acción de mejora se encuentra en términos, su ejecución se programó para el periodo comprendido del  1/03/2021 del 30/06/2022, para el periodo evaluado se allegaron avances de gestión documentados.
Se sugiere analizar la generación de acciones de mejora tendientes a poner en funcionamiento el módulo étnico del RESO.  Así como, en el marco de la Ley de transparencia y acceso a la información, evaluar la posibilidad de traducir el formato FISO y su instructivo  a lenguas indígenas.</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</si>
  <si>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</si>
  <si>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</si>
  <si>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t>
    </r>
  </si>
  <si>
    <t>Procedimiento actualizado y publicado</t>
  </si>
  <si>
    <r>
      <rPr>
        <b/>
        <sz val="11"/>
        <color theme="1"/>
        <rFont val="Arial Narrow"/>
        <family val="2"/>
      </rPr>
      <t xml:space="preserve">14/07/2021. </t>
    </r>
    <r>
      <rPr>
        <sz val="11"/>
        <color theme="1"/>
        <rFont val="Arial Narrow"/>
        <family val="2"/>
      </rPr>
      <t xml:space="preserve"> La Dirección de Ordenamiento Social de la Propiedad informó que, para el mes de Mayo 18/21 mediante radicado 20212000116373 se envió concepto de viabilidad jurídica a la Oficina Jurídica , solicitando la modificación de la Resolución 6060 de 2018 y se dictan otras disposiciones. Se aclara que lo que se solicita es modificación de la RES 6060 no su derogación. hoy día se encuentra en Oficina Jurídica.  En mayo 27/21  Oficina Jurídica Otorga Viabilidad del Proyecto de derogación de la RES 6060 mediante radicado 20211030137823. 
Frente a lo enunciado, se observó proyecto de acto administrativo por medio de la cual se modifica la Resolución 6060 de 2018 y se actualiza el estado actual de la intervención institucional en los municipios de Guaranda, Puerto Gaitán, Lebrija, Topaipí, San Carlos, Cáceres e Ituango.
En concordancia con lo anterior, la acción  de mejora se encuentra en términos para su ejecución, presentó avances de gestión documentados, su ejecución se encuentra planificada para el  31/08/2021.</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</si>
  <si>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AME-401 realizada por la Dirección de Acceso a Tierras, Dirección de Asuntos Étnicos y la Dirección de Gestión Jurídica de Tierras en los términos sustentados en dicha sesión.  A partir de lo enunciado, se generaron 3 acciones con nuevos códigos AME-617, AME-618 y AME-619.
Dirección Acceso a Tierras Matriz 20 mayo 2021:
Acción de mejora cuyo tratamiento es dado por la Subdirección Administrativa y Financiera, quien asimismo presentará la propuesta de ajuste.
Se requiere realizar el cambio de responsable de ejecución de la acción, para que sea la Subdirección Administrativa y Financiera.
Dirección Jurídica de Tierras
De acuerdo con el alcance enviado al memorando,  Se requiere efectuar eventualidad que presenta Secretaria General, de conformidad con la mesa técnica efectuada con ellos y las misionales que tienen convenios
Dirección Ordenamiento Social Propiedad
No presentan eventualidad, ellos van a enviar información del cumplimiento de la acción cuando la OCI la solicite para su evaluación, por lo tanto esta acción inicial queda para esta dependencia.
Secretaria General 
Por desconocimiento se formuló la actividad de diseño de un informe, formato o herramienta para la presentación de la información a la Subdirección Administrativa y Financiera, sin embargo, la Agencia desde la vigencia 2019 contaba con el instrumento de reporte, el cual, ha sido objeto de modificaciones tendientes a la generalización de la información a presentar para la legalización de recursos de convenios.  
Se propone una nueva acción de mejora en donde se permita evidenciar el uso e implementación del formato existente y establecido por el área financiera, lo cual eliminará la causa raíz del hallazgo.
Memorando  20211020144393, 20211020144473 y 20211020144573 del 02/06/2021.  Durante las asesorías realizadas en las mesas de trabajo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Del mismo modo, la importancia de efectuar acciones que corrijan el hallazgo dejado por la CGR, (Convenio 481-IGAC, 507-UNODC; 850-FAO), garantizando la protección de los recursos del Estado, donde se pueda verificar la ejecución financiera que soporten la legalización del convenio, así como, las consignaciones al Tesoro Nacional de los recursos no utilizados. Con el propósito que la Oficina de Control Interno en cumplimiento de la Ley 87 de 1993 y la Circular 015 de 2020 de la CGR, pueda verificar las acciones que hayan subsanado las deficiencias que fueron
observadas por la CGR.
Mesas de trabajo  realizadas el 27, 29 abril y 5, 11, 19 de mayo.</t>
    </r>
  </si>
  <si>
    <r>
      <rPr>
        <b/>
        <sz val="11"/>
        <color theme="1"/>
        <rFont val="Arial Narrow"/>
        <family val="2"/>
      </rPr>
      <t xml:space="preserve">28/01/2021.  </t>
    </r>
    <r>
      <rPr>
        <sz val="11"/>
        <color theme="1"/>
        <rFont val="Arial Narrow"/>
        <family val="2"/>
      </rPr>
      <t xml:space="preserve">La Dirección de Ordenamiento Social de la Propiedad suministró mediante correo electrónico información relacionada con el Convenio 653 VALOR +- IDEA /ANT, los cuales serán valorados en el marco de la próximo evaluación a la efectividad de las acciones a realizarse en el mes de abril de 2021.  El estado de la acción se mantiene en los términos comunicados en la respuesta a las observaciones del preliminar.
</t>
    </r>
    <r>
      <rPr>
        <b/>
        <sz val="11"/>
        <color theme="1"/>
        <rFont val="Arial Narrow"/>
        <family val="2"/>
      </rPr>
      <t>27/01/2021.</t>
    </r>
    <r>
      <rPr>
        <sz val="11"/>
        <color theme="1"/>
        <rFont val="Arial Narrow"/>
        <family val="2"/>
      </rPr>
      <t xml:space="preserve">  La Dirección de Ordenamiento Social de la Propiedad en el marco de la fase preliminar allegó las a siguientes observaciones:
</t>
    </r>
    <r>
      <rPr>
        <b/>
        <sz val="11"/>
        <color theme="1"/>
        <rFont val="Arial Narrow"/>
        <family val="2"/>
      </rPr>
      <t>Convenio 653 VALOR +- IDEA /ANT</t>
    </r>
    <r>
      <rPr>
        <sz val="11"/>
        <color theme="1"/>
        <rFont val="Arial Narrow"/>
        <family val="2"/>
      </rPr>
      <t xml:space="preserve">,  no se han realizado mesas financieras ya que este convenio actualmente no presenta ejecución financiera desde abril del 2020, esto debido a la imposibilidad de la ejecución de los recurso, ya que no es posible cambiar el objeto contractual del convenio, que tenía como fin el poder reactivar el convenio 653, teniendo en cuenta lo anterior se procederá a liquidar de manera bilateral el convenio, lo cual generaría que los recursos disponibles actualmente por un valor de $ 5.973 deban ser devueltos al tesoro nacional.
</t>
    </r>
    <r>
      <rPr>
        <b/>
        <sz val="11"/>
        <color theme="1"/>
        <rFont val="Arial Narrow"/>
        <family val="2"/>
      </rPr>
      <t>Convenio 715 del 2017</t>
    </r>
    <r>
      <rPr>
        <sz val="11"/>
        <color theme="1"/>
        <rFont val="Arial Narrow"/>
        <family val="2"/>
      </rPr>
      <t xml:space="preserve"> no se realizaron mesas financieras , debido a que   no presenta ejecución de recursos, debido a imposibilidad de la ejecución de estos mismos, las principales razones por la cual se presenta dicha situación son: una inexistencia de una metodología de barrido para catastro multipropósito; Cambios en la naturaleza jurídica del barrido predial, mediante la incorporación del componente catastral; Desfinanciación del proyecto generado por la solicitud del Ministerio de Hacienda y Crédito público. De acuerdo con lo anterior, el convenio se liquidó y los recursos aportados en el marco del convenio, fueron devueltos al Tesoro Nacional en el mes de noviembre 2020, dando así terminación al proceso de liquidación y cierre del convenio en mención.
Convenio 361 de 2016 suscrito con FAO si se realizaron las mesas financieras las cuales se podrán evidenciar en el siguiente link https://agenciadetierras-my.sharepoint.com/:f:/g/personal/zaira_sanchez_agenciadetierras_gov_co/EtzuPgeES55HmCQvsL__F4sB0GIDtYxUkaT7B8seaUn2gg?e=eAVuX4 Sin embargo, al consultar en enlace suministrado este se encuentra sin información disponible.
En concordancia con las observaciones allegadas en el fase preliminar, la Oficina de Control Interno mantiene el incumplimiento de las acción en los términos comunicados inicialmente.</t>
    </r>
    <r>
      <rPr>
        <b/>
        <sz val="11"/>
        <color theme="1"/>
        <rFont val="Arial Narrow"/>
        <family val="2"/>
      </rPr>
      <t xml:space="preserve">
20/01/2021.</t>
    </r>
    <r>
      <rPr>
        <sz val="11"/>
        <color theme="1"/>
        <rFont val="Arial Narrow"/>
        <family val="2"/>
      </rPr>
      <t xml:space="preserve">  La Dirección de Ordenamiento Social de la propiedad allegó soportes relacionados con el:
</t>
    </r>
    <r>
      <rPr>
        <b/>
        <u/>
        <sz val="11"/>
        <color theme="1"/>
        <rFont val="Arial Narrow"/>
        <family val="2"/>
      </rPr>
      <t>CONVENIO 951 DE 2017</t>
    </r>
    <r>
      <rPr>
        <sz val="11"/>
        <color theme="1"/>
        <rFont val="Arial Narrow"/>
        <family val="2"/>
      </rPr>
      <t xml:space="preserve">, se observaron  4 actas de mesas financieras, las cuales se relacionada a continuación, con el respectivo avance observado:  29/09/2020 con un avance ANT del 41,51% USD 4.878.066,96 , 27/10/2020 con un avance ANT del 43,20% USD 5.076.379,25,  24/11/2020 con un avance ANT del 43,43%  USD 5.103.463,00 y del  18/12/2020 con un avance ANT del 51,97% USD 6.103.924.
</t>
    </r>
    <r>
      <rPr>
        <b/>
        <u/>
        <sz val="11"/>
        <color theme="1"/>
        <rFont val="Arial Narrow"/>
        <family val="2"/>
      </rPr>
      <t xml:space="preserve">
CONVENIO 986 DE 2017</t>
    </r>
    <r>
      <rPr>
        <sz val="11"/>
        <color theme="1"/>
        <rFont val="Arial Narrow"/>
        <family val="2"/>
      </rPr>
      <t xml:space="preserve">,  se observaron 4 actas de mesas financieras, las cuales se relacionada a continuación, con el respectivo avance observado: 
</t>
    </r>
    <r>
      <rPr>
        <b/>
        <sz val="11"/>
        <color theme="1"/>
        <rFont val="Arial Narrow"/>
        <family val="2"/>
      </rPr>
      <t xml:space="preserve">Acta del 29/09/2020. </t>
    </r>
    <r>
      <rPr>
        <sz val="11"/>
        <color theme="1"/>
        <rFont val="Arial Narrow"/>
        <family val="2"/>
      </rPr>
      <t xml:space="preserve">Avance ANT 16,394,998,401 COP.  A corte 31 de agosto de 2020 la OIM reporta de acuerdo con el informe financiero, una ejecución de
recursos acumulados por valor de $13.364.141.714 y compromisos acumulados por valor de $2.240.859.885, con un balance de caja sin tener en cuenta los compromisos de $18.635.858.286. La ejecución que responde al 41.76% y pendiente por ejecutar al 58.24%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 xml:space="preserve">Acta del 27/10/2020. </t>
    </r>
    <r>
      <rPr>
        <sz val="11"/>
        <color theme="1"/>
        <rFont val="Arial Narrow"/>
        <family val="2"/>
      </rPr>
      <t xml:space="preserve">A corte 30 de septiembre de 2020 la OIM reporta de acuerdo con el informe financiero, una ejecución de recursos acumulados por valor de $14.328.533.142, compromisos acumulados por valor de $1.755.380.747, con un balance de caja sin tener en cuenta los compromisos de $17.671.466.858. Ejecución que responde al 44.78% y pendiente por ejecutar al 55.22%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23/11/2020.</t>
    </r>
    <r>
      <rPr>
        <sz val="11"/>
        <color theme="1"/>
        <rFont val="Arial Narrow"/>
        <family val="2"/>
      </rPr>
      <t xml:space="preserve"> A corte 31 de octubre de 2020 el convenio presenta una ejecución de recursos acumulados por valor de $14.968.780.726, compromisos acumulados por valor de $2.734.349.496, con un balance de caja sin tener en cuenta los compromisos de $17.031.219.274. Ejecución que responde al 46.78% y pendiente por ejecutar al 53.22% de los recursos aportados por la ANT en el marco del convenio, tanto en la fase de formulación que ya culminó y la fase de implementación la cual se está desarrollando en los municipios de Rioblanco y Planadas.
</t>
    </r>
    <r>
      <rPr>
        <b/>
        <sz val="11"/>
        <color theme="1"/>
        <rFont val="Arial Narrow"/>
        <family val="2"/>
      </rPr>
      <t>Acta del 21/12/2020.</t>
    </r>
    <r>
      <rPr>
        <sz val="11"/>
        <color theme="1"/>
        <rFont val="Arial Narrow"/>
        <family val="2"/>
      </rPr>
      <t xml:space="preserve">  A corte 30 de noviembre de 2020 el convenio presenta una ejecución de recursos acumulados por valor de $15.460.861.301, compromisos acumulados por valor de $2.767.190.842, con un balance de caja sin tener en cuenta los compromisos de $16.539.138.699. Ejecución que responde al 48.32% y pendiente por ejecutar al 51.68% de los recursos aportados por la ANT en el marco del convenio, tanto en la fase de formulación que ya culminó y la fase de implementación la cual se está desarrollando en los municipios de Rioblanco y Planadas.
Respecto a los avances de gestión y evidencias suministrados,  no se allegó soportes de mesas financieras de los Convenio No. 653 de 2017 suscrito con Valor +, Convenio 361 de 2016 suscrito con FAO y Convenio No. 715 de 2017 con el consorcio FADAP2012.
En el marco de la evaluación a la eficacia de las acciones de mejora y en atención a los avances y evidencias suministradas, la acción de mejora presentó incumplimiento, toda vez que, no se observaron la realización de mesas financieras para el Convenio No. 653 de 2017 suscrito con Valor +, Convenio 361 de 2016 suscrito con FAO y Convenio No. 715 de 2017 con el consorcio FADAP2012.
La Oficina de Control Interno reitera la solicitud de información realizada con corte al III trimestre del 2020, donde se requirió se allegaran los soportes de las mesas financieras realizadas en el Convenio No. 653 de 2017 suscrito con Valor +, Convenio 361 de 2016 suscrito con FAO y Convenio No. 715 de 2017 con el consorcio FADAP2012.  Por otra parte, solicita se allegue copia de los 5 convenios objeto de observación por la CGR  y sus modificaciones.
La Oficina de Control Interno recomienda adelantar las gestiones que conlleven al cierre inmediato de la acción de mejora continua establecida con el fin de corregir las desviaciones observadas por la Contraloría General de la República. </t>
    </r>
  </si>
  <si>
    <r>
      <rPr>
        <b/>
        <sz val="11"/>
        <color theme="1"/>
        <rFont val="Arial Narrow"/>
        <family val="2"/>
      </rPr>
      <t>16/07/2021.</t>
    </r>
    <r>
      <rPr>
        <sz val="11"/>
        <color theme="1"/>
        <rFont val="Arial Narrow"/>
        <family val="2"/>
      </rPr>
      <t xml:space="preserve">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t>
    </r>
  </si>
  <si>
    <r>
      <t xml:space="preserve">28/01/2021.  </t>
    </r>
    <r>
      <rPr>
        <sz val="11"/>
        <color theme="1"/>
        <rFont val="Arial Narrow"/>
        <family val="2"/>
      </rPr>
      <t>La Dirección de Ordenamiento Social de la Propiedad, en la fase preliminar allegó nuevamente el link del Tablero de Control de Sistemas para su respectiva verificación: 
https://app.powerbi.com/view?r=eyJrIjoiZjY5OTlhMTQtNGRiZC00MGMyLTg2OTAtMjc2ZDg0MTZkYjkxIiwidCI6ImZjNGZkMGVlLWZiODItNDFkZi05ZDg2LWY0YTkyZTAwNzFjZSIsImMiOjR9
En concordancia con las observaciones allegadas en el fase preliminar, la Oficina de Control Interno mantiene el estado de la acción "en términos", con la  solicitud de un documento de apoyo que de cuenta de cómo la herramienta en BI garantiza la consolidación  y seguimiento a la implementación de los POSPR.</t>
    </r>
    <r>
      <rPr>
        <b/>
        <sz val="11"/>
        <color theme="1"/>
        <rFont val="Arial Narrow"/>
        <family val="2"/>
      </rPr>
      <t xml:space="preserve">
20/01/2021. </t>
    </r>
    <r>
      <rPr>
        <sz val="11"/>
        <color theme="1"/>
        <rFont val="Arial Narrow"/>
        <family val="2"/>
      </rPr>
      <t xml:space="preserve">La Dirección de Ordenamiento Social de la Propiedad, informó que, se diseñó herramienta en Power BI en el cual se alimenta la información mensualmente para realizar seguimiento de ejecución operativa y financiera de la formulación e implementación de POSPR por fuentes (PGN-Crédito).
Respecto a los enlaces suministrados para la verificación, el perteneciente al Tablero de control de Sistemas (Plan de Acción--seguimiento operativo y financiero), incluye información de PGN y Crédito, generó el siguiente error "Este contenido no está disponible. Más información sobre Power BI.&gt;".   
En cuanto a los demás enlaces, se pudo acceder a la herramienta, sin embargo, en mira de la evaluación de efectividad de la acción, realizada por el Ente de Control y/o la Oficina de Control Interno, se solicita se genere un documento de apoyo que de cuenta de cómo la herramienta en BI garantiza la consolidación  y seguimiento a la implementación de los POSPR.
La acción de mejora presentó avances de gestión documentados, se encuentra en términos para su ejecución, siendo el 1/07/2021 la fecha establecida para su finalización.
</t>
    </r>
    <r>
      <rPr>
        <b/>
        <sz val="11"/>
        <color theme="1"/>
        <rFont val="Arial Narrow"/>
        <family val="2"/>
      </rPr>
      <t xml:space="preserve">
 </t>
    </r>
  </si>
  <si>
    <r>
      <t>16/07/2021.</t>
    </r>
    <r>
      <rPr>
        <sz val="11"/>
        <color theme="1"/>
        <rFont val="Arial Narrow"/>
        <family val="2"/>
      </rPr>
      <t xml:space="preserve">  La Dirección de Ordenamiento Social de la Propiedad informó que, se finalizó la caja de herramientas junto con su documento describiendo cada uno de los instrumentos que la componen. Así mismo, se incluyó una serie de anexos que muestran los instrumentos que serán implementados como ejemplo para quien vaya a utilizar la herramienta para el seguimiento a un convenio. 
Respecto a lo anterior, se allegó herramienta de seguimiento financiero, tablero de control de avances de implementación POSPR corte 15/06/2021 y documento guía de la herramienta.
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
</t>
    </r>
  </si>
  <si>
    <r>
      <rPr>
        <b/>
        <sz val="11"/>
        <color theme="1"/>
        <rFont val="Arial Narrow"/>
        <family val="2"/>
      </rPr>
      <t xml:space="preserve">16/07/2021. </t>
    </r>
    <r>
      <rPr>
        <sz val="11"/>
        <color theme="1"/>
        <rFont val="Arial Narrow"/>
        <family val="2"/>
      </rPr>
      <t>En atención a las evidencias aportadas con corte al 31/12/2020 y las allegadas para el presente seguimiento, la acción de mejora presentó cumplimiento, toda vez que, la herramienta para el seguimiento integral de implementación de POSPR, así como, un documento guía, en atención a las recomendaciones brindadas por la Oficina de Control Interno.</t>
    </r>
  </si>
  <si>
    <r>
      <t>Ajustar los</t>
    </r>
    <r>
      <rPr>
        <b/>
        <sz val="11"/>
        <rFont val="Arial Narrow"/>
        <family val="2"/>
      </rPr>
      <t xml:space="preserve"> procesos de formulación e implementación</t>
    </r>
    <r>
      <rPr>
        <sz val="11"/>
        <rFont val="Arial Narrow"/>
        <family val="2"/>
      </rPr>
      <t xml:space="preserve"> de POSPR para evidenciar los momentos en donde se incorporar la información secundaria (institucional) o la información primaria (captura en campo) relacionada con el uso de  los predios, como insumo para valorar la función social de la propiedad. </t>
    </r>
  </si>
  <si>
    <r>
      <t xml:space="preserve">Con el fin de actualizar los </t>
    </r>
    <r>
      <rPr>
        <b/>
        <sz val="11"/>
        <rFont val="Arial Narrow"/>
        <family val="2"/>
      </rPr>
      <t>procedimientos de  formulación e implementación de los POSPR</t>
    </r>
    <r>
      <rPr>
        <sz val="11"/>
        <rFont val="Arial Narrow"/>
        <family val="2"/>
      </rPr>
      <t xml:space="preserve"> se gestionará con la Oficina de Planeación la expedición de la actualización en el cual se incluirá los controles correspondientes al contenido mínimo del expediente (POSPR-P-003 MONITOREO Y SEGUIMIENTO A LA FORMULACION, IMPLEMENTACION Y ACTUALIZACION DE LOS POSPR)</t>
    </r>
  </si>
  <si>
    <r>
      <rPr>
        <b/>
        <sz val="11"/>
        <color theme="1"/>
        <rFont val="Arial Narrow"/>
        <family val="2"/>
      </rPr>
      <t xml:space="preserve">20/01/2021. </t>
    </r>
    <r>
      <rPr>
        <sz val="11"/>
        <color theme="1"/>
        <rFont val="Arial Narrow"/>
        <family val="2"/>
      </rPr>
      <t xml:space="preserve">Se observó  la elaboración y publicación en el Sistema Integrado de Gestión de los siguientes documentos a partir de la fecha de liberación del informe de auditoría: 
</t>
    </r>
    <r>
      <rPr>
        <b/>
        <sz val="11"/>
        <color theme="1"/>
        <rFont val="Arial Narrow"/>
        <family val="2"/>
      </rPr>
      <t>1. POSPR-F-007</t>
    </r>
    <r>
      <rPr>
        <sz val="11"/>
        <color theme="1"/>
        <rFont val="Arial Narrow"/>
        <family val="2"/>
      </rPr>
      <t xml:space="preserve">-Ficha-de-Caracterización-Territorial
</t>
    </r>
    <r>
      <rPr>
        <b/>
        <sz val="11"/>
        <color theme="1"/>
        <rFont val="Arial Narrow"/>
        <family val="2"/>
      </rPr>
      <t>2. POSPR-F-009</t>
    </r>
    <r>
      <rPr>
        <sz val="11"/>
        <color theme="1"/>
        <rFont val="Arial Narrow"/>
        <family val="2"/>
      </rPr>
      <t xml:space="preserve">-Mapa-de-Actores-Territoriales, versión 4 del 04/11/2020.
</t>
    </r>
    <r>
      <rPr>
        <b/>
        <sz val="11"/>
        <color theme="1"/>
        <rFont val="Arial Narrow"/>
        <family val="2"/>
      </rPr>
      <t>3. POSPR-G-003</t>
    </r>
    <r>
      <rPr>
        <sz val="11"/>
        <color theme="1"/>
        <rFont val="Arial Narrow"/>
        <family val="2"/>
      </rPr>
      <t xml:space="preserve">-Guia-enfoque-diferencial en el modelo de atención por oferta, versión del 04/11/2020.
</t>
    </r>
    <r>
      <rPr>
        <b/>
        <sz val="11"/>
        <color theme="1"/>
        <rFont val="Arial Narrow"/>
        <family val="2"/>
      </rPr>
      <t>4. POSPR-G-004</t>
    </r>
    <r>
      <rPr>
        <sz val="11"/>
        <color theme="1"/>
        <rFont val="Arial Narrow"/>
        <family val="2"/>
      </rPr>
      <t xml:space="preserve">-Guía-Manejo-Conflictividad en el modelo de atención por oferta, versión 1 del 04/11/2020.
</t>
    </r>
    <r>
      <rPr>
        <b/>
        <sz val="11"/>
        <color theme="1"/>
        <rFont val="Arial Narrow"/>
        <family val="2"/>
      </rPr>
      <t>5. POSPR-G-005</t>
    </r>
    <r>
      <rPr>
        <sz val="11"/>
        <color theme="1"/>
        <rFont val="Arial Narrow"/>
        <family val="2"/>
      </rPr>
      <t xml:space="preserve">_Guia-participacion-ruta-POSPR, versión 1 del 18/08/2020.
</t>
    </r>
    <r>
      <rPr>
        <b/>
        <sz val="11"/>
        <color theme="1"/>
        <rFont val="Arial Narrow"/>
        <family val="2"/>
      </rPr>
      <t>6. POSPR-G-008</t>
    </r>
    <r>
      <rPr>
        <sz val="11"/>
        <color theme="1"/>
        <rFont val="Arial Narrow"/>
        <family val="2"/>
      </rPr>
      <t xml:space="preserve">-Gestión-de-la-comunicación-en-los-POSPR, versión 1 del 22/10/2020.
</t>
    </r>
    <r>
      <rPr>
        <b/>
        <sz val="11"/>
        <color theme="1"/>
        <rFont val="Arial Narrow"/>
        <family val="2"/>
      </rPr>
      <t>7. POSPR-G-012</t>
    </r>
    <r>
      <rPr>
        <sz val="11"/>
        <color theme="1"/>
        <rFont val="Arial Narrow"/>
        <family val="2"/>
      </rPr>
      <t xml:space="preserve">-Lecciones aprendidas y buenas prácticas-y-sistematización de experiencias-atención-oferta, versión 2 del 04/11/2020
</t>
    </r>
    <r>
      <rPr>
        <b/>
        <sz val="11"/>
        <color theme="1"/>
        <rFont val="Arial Narrow"/>
        <family val="2"/>
      </rPr>
      <t>8. POSPR-F-019</t>
    </r>
    <r>
      <rPr>
        <sz val="11"/>
        <color theme="1"/>
        <rFont val="Arial Narrow"/>
        <family val="2"/>
      </rPr>
      <t xml:space="preserve">-Croquis-de_-campo, versión 1 del 04/11/2020.
</t>
    </r>
    <r>
      <rPr>
        <b/>
        <sz val="11"/>
        <color theme="1"/>
        <rFont val="Arial Narrow"/>
        <family val="2"/>
      </rPr>
      <t>9. POSPR-F-022</t>
    </r>
    <r>
      <rPr>
        <sz val="11"/>
        <color theme="1"/>
        <rFont val="Arial Narrow"/>
        <family val="2"/>
      </rPr>
      <t>-Acta_colindancia, versión 1 del 04/11/2020.
Respecto a la forma  POSPR-F-011-Forma-FISO-PERSONA-NATURAL-V-3, se solicita se allegue en el próximo seguimiento el listado de control de documentos a cargo de la Oficina de Planeación a fin de establecer la fecha de actualización de la forma, toda vez que, la publicada no dispone de dicha información.
La acción de mejora presentó avances de gestión documentos, evidenciando 8 de los 10 documentos metodológicos  creados o actualizados en el SIG (formatos, guías, instructivos, procedimientos y políticas).</t>
    </r>
  </si>
  <si>
    <r>
      <rPr>
        <b/>
        <sz val="11"/>
        <color theme="1"/>
        <rFont val="Arial Narrow"/>
        <family val="2"/>
      </rPr>
      <t>14/07/2021.</t>
    </r>
    <r>
      <rPr>
        <sz val="11"/>
        <color theme="1"/>
        <rFont val="Arial Narrow"/>
        <family val="2"/>
      </rPr>
      <t xml:space="preserve">   La 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t>
    </r>
  </si>
  <si>
    <r>
      <rPr>
        <b/>
        <sz val="11"/>
        <color theme="1"/>
        <rFont val="Arial Narrow"/>
        <family val="2"/>
      </rPr>
      <t>17/01/2021.</t>
    </r>
    <r>
      <rPr>
        <sz val="11"/>
        <color theme="1"/>
        <rFont val="Arial Narrow"/>
        <family val="2"/>
      </rPr>
      <t xml:space="preserve">  La Subdirección de Planeación Operativa informó que, 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
Respecto a lo enunciado, es preciso indicar que se allegaron evidencias de las actividades de actualización del procedimiento POSPR-P-002, sin embargo, la acción establecida fue "Actualizar las plantillas de POSPR incluyendo la caracterización de la situación de las mujeres", en respuesta a la cauda raíz  "La estructura de los documentos de formulación y consolidación del POSPR del municipio de Ovejas no contempla de manera directa un punto sobre enfoque de género".
La acción de mejora se encuentra en términos, su ejecución se encuentra programada para el periodo comprendido del  1/02/2021 al 31/12/2021.</t>
    </r>
  </si>
  <si>
    <r>
      <rPr>
        <b/>
        <sz val="11"/>
        <color theme="1"/>
        <rFont val="Arial Narrow"/>
        <family val="2"/>
      </rPr>
      <t>16/07/2021.</t>
    </r>
    <r>
      <rPr>
        <sz val="11"/>
        <color theme="1"/>
        <rFont val="Arial Narrow"/>
        <family val="2"/>
      </rPr>
      <t xml:space="preserve">  La acción de mejora se encuentra en términos, su ejecución se encuentra programada para el periodo comprendido del  1/02/2021 al 31/12/2021.</t>
    </r>
  </si>
  <si>
    <r>
      <rPr>
        <b/>
        <sz val="11"/>
        <color theme="1"/>
        <rFont val="Arial Narrow"/>
        <family val="2"/>
      </rPr>
      <t>16/07/2021</t>
    </r>
    <r>
      <rPr>
        <sz val="11"/>
        <color theme="1"/>
        <rFont val="Arial Narrow"/>
        <family val="2"/>
      </rPr>
      <t>.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</si>
  <si>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t>Los equipos de Metodología y Formulación de POSPR  de la  SPO, finalizaron la actualización del procedimiento POSPR- P-002 Planes de Ordenamiento Social de la Propiedad Rural - Operativo.  Fue remitido a la DGOSP vía correo electrónico del 15 de junio, junto con la correspondiente solicitud de actualización documental para aprobación del Director de Ordenamiento Social de la Propiedad Rural. Se adjunta el documento final firmado por el Subdirector de Planeación Operativa y su equipo técnico.
El equipo de Formulación de POSPR de la SPO finalizó con la actualización del documento POSPR-F-003 Plan de Ordenamiento Social de la Propiedad Operativo. En este sentido, mediante correo electrónico del día 15 de junio de 2021 se remitió a la DGOSP el formato POSPR-F-003 Plan de Ordenamiento Social de la propiedad - Operativo (Plantilla de Plan) con el correspondiente formato de actualización documental con vo.bo de José Carlos Orozco Zequeda en calidad de subdirector de Planeación Operativa, para avanzar con el trámite de aprobación.</t>
  </si>
  <si>
    <r>
      <rPr>
        <b/>
        <sz val="11"/>
        <color theme="1"/>
        <rFont val="Arial Narrow"/>
        <family val="2"/>
      </rPr>
      <t>16/07/2021.</t>
    </r>
    <r>
      <rPr>
        <sz val="11"/>
        <color theme="1"/>
        <rFont val="Arial Narrow"/>
        <family val="2"/>
      </rPr>
      <t xml:space="preserve"> La acción de mejora presentó cumplimiento, toda vez que, se observó  instrumentos de seguimiento para la implementación de los POSPR.  </t>
    </r>
  </si>
  <si>
    <r>
      <rPr>
        <b/>
        <sz val="11"/>
        <color theme="1"/>
        <rFont val="Arial Narrow"/>
        <family val="2"/>
      </rPr>
      <t>16/07/2021</t>
    </r>
    <r>
      <rPr>
        <sz val="11"/>
        <color theme="1"/>
        <rFont val="Arial Narrow"/>
        <family val="2"/>
      </rPr>
      <t>.  La Subdirección de Planeación Operativa informó que, ll procedimiento POSPR-P-004 Implementación de POSPR se encuentra en ajustes  finales conforme las ultimas observaciones realizadas por el equipo de operación de la SPO. Se espera entregar a la DGOSP en la primera semana de Julio de 2021. 
Respecto a lo anterior, se observó proyecto de actualización del procedimiento POSPR-P-004.
La acción de mejora esta en términos, su ejecución esta programada para el periodo comprendido del  1/03/2021 al 31/12/2021, presentó avances de gestión documentados.</t>
    </r>
  </si>
  <si>
    <r>
      <rPr>
        <b/>
        <sz val="11"/>
        <color theme="1"/>
        <rFont val="Arial Narrow"/>
        <family val="2"/>
      </rPr>
      <t xml:space="preserve">16/07/2021.  </t>
    </r>
    <r>
      <rPr>
        <sz val="11"/>
        <color theme="1"/>
        <rFont val="Arial Narrow"/>
        <family val="2"/>
      </rPr>
      <t>La acción de mejora esta en términos, su ejecución esta programada para el periodo comprendido del  1/03/2021 al 31/12/2021, presentó avances de gestión documentados.</t>
    </r>
  </si>
  <si>
    <r>
      <rPr>
        <b/>
        <sz val="11"/>
        <color theme="1"/>
        <rFont val="Arial Narrow"/>
        <family val="2"/>
      </rPr>
      <t xml:space="preserve">16/07/2021. </t>
    </r>
    <r>
      <rPr>
        <sz val="11"/>
        <color theme="1"/>
        <rFont val="Arial Narrow"/>
        <family val="2"/>
      </rPr>
      <t xml:space="preserve">  La Subdirección de Planeación Operativa que,  la capacitación está citada para el jueves 8 de julio de 3 a 4:30pm. La capacitación se hará de forma virtual y será orientada por la Subdirección de Administración de Tierras de la Nación. 
Frente a lo enunciado, se observó citación a capacitación en contratos de uso, a llevarse a cabo el 8 julio del 2021.
La acción de mejora esta en términos, su ejecución esta programada para el periodo comprendido del  1/03/2021 al 30/07/2021, presentó avances de gestión documentados.</t>
    </r>
  </si>
  <si>
    <r>
      <rPr>
        <b/>
        <sz val="11"/>
        <color theme="1"/>
        <rFont val="Arial Narrow"/>
        <family val="2"/>
      </rPr>
      <t xml:space="preserve">16/07/2021. </t>
    </r>
    <r>
      <rPr>
        <sz val="11"/>
        <color theme="1"/>
        <rFont val="Arial Narrow"/>
        <family val="2"/>
      </rPr>
      <t xml:space="preserve"> La acción de mejora esta en términos, su ejecución esta programada para el periodo comprendido del  1/03/2021 al 30/07/2021, presentó avances de gestión documentados.</t>
    </r>
  </si>
  <si>
    <r>
      <rPr>
        <b/>
        <sz val="11"/>
        <color theme="1"/>
        <rFont val="Arial Narrow"/>
        <family val="2"/>
      </rPr>
      <t>16/07/2021.</t>
    </r>
    <r>
      <rPr>
        <sz val="11"/>
        <color theme="1"/>
        <rFont val="Arial Narrow"/>
        <family val="2"/>
      </rPr>
      <t xml:space="preserve">  La Subdirección de Planeación Operativa informó que, se realizaron acciones de articulación entre la Subdirección de Planeación Operativa (SPO), la Subdirección de Sistemas de Información (SSIT)  y se vinculó a la Oficina de Mujer Rural. Producto de dos reuniones, se tiene una segunda versión del requerimiento de desarrollo para el acceso a los datos de posible titulación individual y conjunta a mujeres rurales con fuente del Formulario de Sujetos de Ordenamiento - FISO.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</si>
  <si>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16/07/2021. </t>
    </r>
    <r>
      <rPr>
        <sz val="11"/>
        <color theme="1"/>
        <rFont val="Arial Narrow"/>
        <family val="2"/>
      </rPr>
      <t xml:space="preserve"> La acción de mejora se encuentra en términos, su ejecución esta programada para el periodo comprendido del  1/02/2021 al 25/11/2021, con la elaboración y publicación de la ficha técnica del indicador de eficacia de la implementación de los POSP frente a la titulación de Mujeres Rurales.</t>
    </r>
  </si>
  <si>
    <r>
      <rPr>
        <b/>
        <sz val="11"/>
        <color theme="1"/>
        <rFont val="Arial Narrow"/>
        <family val="2"/>
      </rPr>
      <t>16/07/2021.</t>
    </r>
    <r>
      <rPr>
        <sz val="11"/>
        <color theme="1"/>
        <rFont val="Arial Narrow"/>
        <family val="2"/>
      </rPr>
      <t xml:space="preserve">  La Dirección de Ordenamiento Social de la Propiedad indicó que, se actualizaron los  documentos POSPR-I-005 Redacción Técnica de Linderos y elaboración de Planos. El cual no había sido reportado y fue publicado en la Intranet en esta vigencia. POSPR-G-014 Guía-monitoreo-y-seguimiento-seguridad-POSPR.
Frente a lo enunciado, se observó lo siguiente:
</t>
    </r>
    <r>
      <rPr>
        <b/>
        <sz val="11"/>
        <color theme="1"/>
        <rFont val="Arial Narrow"/>
        <family val="2"/>
      </rPr>
      <t>1. POSPR-I-005</t>
    </r>
    <r>
      <rPr>
        <sz val="11"/>
        <color theme="1"/>
        <rFont val="Arial Narrow"/>
        <family val="2"/>
      </rPr>
      <t xml:space="preserve"> Redacción Técnica de Linderos y elaboración de Planos,  versión 1 del 04/11/2020.
</t>
    </r>
    <r>
      <rPr>
        <b/>
        <sz val="11"/>
        <color theme="1"/>
        <rFont val="Arial Narrow"/>
        <family val="2"/>
      </rPr>
      <t>2. POSPR-G-014</t>
    </r>
    <r>
      <rPr>
        <sz val="11"/>
        <color theme="1"/>
        <rFont val="Arial Narrow"/>
        <family val="2"/>
      </rPr>
      <t xml:space="preserve"> Guía-monitoreo-y-seguimiento-seguridad-POSPR, versión 2 del 22/10/2020.
</t>
    </r>
    <r>
      <rPr>
        <b/>
        <sz val="11"/>
        <color theme="1"/>
        <rFont val="Arial Narrow"/>
        <family val="2"/>
      </rPr>
      <t>3. POSPR-F-011-Forma-FISO</t>
    </r>
    <r>
      <rPr>
        <sz val="11"/>
        <color theme="1"/>
        <rFont val="Arial Narrow"/>
        <family val="2"/>
      </rPr>
      <t xml:space="preserve">-PERSONA-NATURAL-V-3 del 24/09/2020.
</t>
    </r>
    <r>
      <rPr>
        <b/>
        <sz val="11"/>
        <color theme="1"/>
        <rFont val="Arial Narrow"/>
        <family val="2"/>
      </rPr>
      <t>4.  POSPR-F-007</t>
    </r>
    <r>
      <rPr>
        <sz val="11"/>
        <color theme="1"/>
        <rFont val="Arial Narrow"/>
        <family val="2"/>
      </rPr>
      <t xml:space="preserve">-Ficha-de-Caracterización-Territorial, versión 6 del 04/11/2020.  Sin embargo, al ser consultada en el SIG no se encuentra publicada.
En atención a las evidencias aportadas con corte al 31/12/2020 y las allegadas para el presente seguimiento, la acción de mejora presentó cumplimiento, toda vez que, se observaron los 10 documentos metodológicos  creados o actualizados en el SIG (formatos, guías, instructivos, procedimientos y políticas) para el periodo comprendido del 21/10/2020 al 30/07/2021.
</t>
    </r>
  </si>
  <si>
    <r>
      <rPr>
        <b/>
        <sz val="11"/>
        <color theme="1"/>
        <rFont val="Arial Narrow"/>
        <family val="2"/>
      </rPr>
      <t xml:space="preserve">16/07/2021. </t>
    </r>
    <r>
      <rPr>
        <sz val="11"/>
        <color theme="1"/>
        <rFont val="Arial Narrow"/>
        <family val="2"/>
      </rPr>
      <t xml:space="preserve"> La Subdirección de Planeación Operativa informó que, como parte del documento que se está elaborando para la caja de herramientas se elaborará una metodología que describe el sistema de monitoreo de los convenios con sus diferentes componentes.   El documento elaborado como guía para la caja de herramientas está ahora siendo trabajado para incluirlo como una de las guías de la SPO para el monitoreo y seguimiento a convenios y a la implementación de POSPR. Esta actividad está siendo desarrollada en conjunto con el equipo de planeación de la Subdirección de Planeación Operativa. Como evidencia de este mes se incluyen los correos intercambiados con dicho equipo en donde se resume el resultado de las mesas de trabajo desarrolladas y la entrega de información para el avance de la guía.
Frente a lo enunciado, se observó documento "Herramienta de seguimiento a POSPR", el cual presenta las 5 medidas establecidas para el seguimiento a la implementación de POSP,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 mesas periódicas con el socio, elaboración de planes de adquisiciones, presentación de ejecución detallada en comités técnicos y herramienta interna de seguimiento a la ejecución.</t>
    </r>
  </si>
  <si>
    <r>
      <rPr>
        <b/>
        <sz val="11"/>
        <color theme="1"/>
        <rFont val="Arial Narrow"/>
        <family val="2"/>
      </rPr>
      <t>16/07/2021.</t>
    </r>
    <r>
      <rPr>
        <sz val="11"/>
        <color theme="1"/>
        <rFont val="Arial Narrow"/>
        <family val="2"/>
      </rPr>
      <t xml:space="preserve">  La Subdirección de Planeación Operativa indicó que, desde el mes de enero se viene trabajando en un formato único para todos los comités en el que se presenten los avances de los diferentes pasos de la ruta de implementación  de cada POSPR, comparado con las metas totales proyectadas. Esta información es incluida en las actas elaboradas para cada comité y posteriormente en los informes de supervisión, en donde se presenta la información por separado para cada convenio. Como evidencia se anexa un ejemplo de un acta ( 20210325_Comité Técnico Operativo PNUD bobo cum, página 2) y un informe de supervisión en donde se incluye esta información.
Respecto a lo anterior, se observaron las siguientes actas de Comité Técnico Operativo:
</t>
    </r>
    <r>
      <rPr>
        <b/>
        <sz val="11"/>
        <color theme="1"/>
        <rFont val="Arial Narrow"/>
        <family val="2"/>
      </rPr>
      <t>Acta No. 42 del 25/03/2021,</t>
    </r>
    <r>
      <rPr>
        <sz val="11"/>
        <color theme="1"/>
        <rFont val="Arial Narrow"/>
        <family val="2"/>
      </rPr>
      <t xml:space="preserve"> en la cual se presentan avances en la implementación de POSPR para el municipio del Guamo y Valencia.
</t>
    </r>
    <r>
      <rPr>
        <b/>
        <sz val="11"/>
        <color theme="1"/>
        <rFont val="Arial Narrow"/>
        <family val="2"/>
      </rPr>
      <t>Acta 21 Vigésimo Primer</t>
    </r>
    <r>
      <rPr>
        <sz val="11"/>
        <color theme="1"/>
        <rFont val="Arial Narrow"/>
        <family val="2"/>
      </rPr>
      <t xml:space="preserve">  Comité Técnico Operativo Abril 29_04_2021 FAO 1278, no se pudo acceder al documento presentó "Error al abril el documento. Acceso denegado" .
En concordancia con lo anterior, la acción de mejora se encuentra en términos, presentó avances de gestión documentados relacionados con 1 de las 20 actas que evidencien la inclusión dentro de los Comités Técnicos Operativos de los convenios el seguimiento bimensual al cronograma de implementación de los POSPR y la toma de decisiones.</t>
    </r>
  </si>
  <si>
    <r>
      <rPr>
        <b/>
        <sz val="11"/>
        <color theme="1"/>
        <rFont val="Arial Narrow"/>
        <family val="2"/>
      </rPr>
      <t>16/07/2021.</t>
    </r>
    <r>
      <rPr>
        <sz val="11"/>
        <color theme="1"/>
        <rFont val="Arial Narrow"/>
        <family val="2"/>
      </rPr>
      <t xml:space="preserve">  La Subdirección de Planeación Operativa informó que, se realizó la inclusión de un capitulo de "Indicadores de seguimiento del POSPR" en la tabla de contenido de los informes de supervisión que se realizarán a partir de enero 2021, Gestión para que en el tablero de control de avance de la implementación de los POSPR se incluyan todos los indicadores de los POSPR a los que se hace el monitoreo, se identificaron los indicadores establecidos en los POSPR formulados con los cuales se hará seguimiento por medio del tablero de control de la SPO y que se incluirán en los informes de supervisión de cada convenio. Finalmente, se diseño del tablero de control, incluyendo todos los indicadores que quedaron definidos por los POSPR formulados y otros adicionales que se consideran esenciales para el seguimiento a la operación en cada municipio. 
Frente  a lo enunciado, se observó </t>
    </r>
    <r>
      <rPr>
        <b/>
        <sz val="11"/>
        <color theme="1"/>
        <rFont val="Arial Narrow"/>
        <family val="2"/>
      </rPr>
      <t>"Formulario Registro de Avance Implementación POSPR"</t>
    </r>
    <r>
      <rPr>
        <sz val="11"/>
        <color theme="1"/>
        <rFont val="Arial Narrow"/>
        <family val="2"/>
      </rPr>
      <t xml:space="preserve"> cuyo objetivo es captura es recolectar información semanal y mensual que de cuenta del avance de la implementación de los POSPR, siguiendo  la ruta metodológica establecida para tal fin. </t>
    </r>
    <r>
      <rPr>
        <b/>
        <sz val="11"/>
        <color theme="1"/>
        <rFont val="Arial Narrow"/>
        <family val="2"/>
      </rPr>
      <t>Tabla de contenido Informes de Supervisión</t>
    </r>
    <r>
      <rPr>
        <sz val="11"/>
        <color theme="1"/>
        <rFont val="Arial Narrow"/>
        <family val="2"/>
      </rPr>
      <t>,  la cual relaciona los mínimos que debe contener el informe de supervisión.
Por otra parte, es preciso indicar que como evidencia de ejecución de la AME-547 se observó documento "Herramienta de seguimiento a POSPR", el cual presenta las 5 medidas establecidas para el seguimiento a la implementación de POSPR, igualmente,  describe los componentes de la herramienta, a saber, Actas comité técnico operativo, Actas mesas financieras mensuales, Herramienta de seguimiento / Power BI y matriz de seguimiento, Tablero de control avance de indicadores y avance a la implementación, Informes de supervisión mensuales o bimensuales.   implementación. 
En concordancia con lo anterior, la acción de mejora presentó cumplimiento, toda vez que, se observó  instrumentos de seguimiento para la implementación de los POSPR.  No obstante, en aras de afianzar la efectividad de las acciones implantas, es preciso se garantice que los instrumentos de seguimiento a la implementación de los POPSR contengan todas las variables que el mismo Plan establece para realizar la verificación y seguimiento.</t>
    </r>
  </si>
  <si>
    <r>
      <rPr>
        <b/>
        <sz val="11"/>
        <color theme="1"/>
        <rFont val="Arial Narrow"/>
        <family val="2"/>
      </rPr>
      <t xml:space="preserve">16/07/2021. </t>
    </r>
    <r>
      <rPr>
        <sz val="11"/>
        <color theme="1"/>
        <rFont val="Arial Narrow"/>
        <family val="2"/>
      </rPr>
      <t>La Subdirección de Planeación Operativa allegó memorando 20202100250863 del 26/10/2020 dirigido a la SAF, mediante el cual  dio aprobación a la actualización de la TRD de la SPO, así mismo, allegó correo electrónico del 26/05/2021 a través de cual realizó seguimiento a la SAF frente a la actualización de TRD aprobada.
La acción de mejora se encuentra en términos, se encuentra programada para ejecución para el periodo comprendido del  1/02/2021 al 31/12/2021, presentó avances de gestión documentados.</t>
    </r>
  </si>
  <si>
    <r>
      <rPr>
        <b/>
        <sz val="11"/>
        <color theme="1"/>
        <rFont val="Arial Narrow"/>
        <family val="2"/>
      </rPr>
      <t>16/07/2021</t>
    </r>
    <r>
      <rPr>
        <sz val="11"/>
        <color theme="1"/>
        <rFont val="Arial Narrow"/>
        <family val="2"/>
      </rPr>
      <t xml:space="preserve">. La Dirección de Ordenamiento Social de la Propiedad indicó que, el 27 de mayo en el marco de la Mesa de Ordenamiento Social de la Propiedad Rural realizada en el punto 2.8.1. fueron presentados los avances en materia de gestión de recursos provenientes de cooperación internacional así como del Sistema General de Regalías para la implementación de POSPR en los municipios de Aracataca, Dibulla, Santa Marta, Pradera y La Mojana. 
Respecto a lo enunciado, se observó el </t>
    </r>
    <r>
      <rPr>
        <b/>
        <sz val="11"/>
        <color theme="1"/>
        <rFont val="Arial Narrow"/>
        <family val="2"/>
      </rPr>
      <t>Acta No. 011 del 27/05/2021 del Comité Virtual – Mesa de Ordenamiento (Resolución 915 de 2020)</t>
    </r>
    <r>
      <rPr>
        <sz val="11"/>
        <color theme="1"/>
        <rFont val="Arial Narrow"/>
        <family val="2"/>
      </rPr>
      <t>,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</si>
  <si>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Narrow"/>
        <family val="2"/>
      </rPr>
      <t xml:space="preserve">16/07/2021.  </t>
    </r>
    <r>
      <rPr>
        <sz val="11"/>
        <color theme="1"/>
        <rFont val="Arial Narrow"/>
        <family val="2"/>
      </rPr>
      <t xml:space="preserve">La Dirección de Ordenamiento Social de la Propiedad informó que,  durante la vigencia del primer semestre del 2021 se realizaron mas de dos mesas conjuntas entre la URT y la ANT . Describiéndose los avances y las reuniones establecidas a continuación para el cumplimiento de la acción de mejora en su unidad de medida.
En relación a lo enunciado, se observó </t>
    </r>
    <r>
      <rPr>
        <b/>
        <sz val="11"/>
        <color theme="1"/>
        <rFont val="Arial Narrow"/>
        <family val="2"/>
      </rPr>
      <t>Acta del 29/01/2021,</t>
    </r>
    <r>
      <rPr>
        <sz val="11"/>
        <color theme="1"/>
        <rFont val="Arial Narrow"/>
        <family val="2"/>
      </rPr>
      <t xml:space="preserve"> cuyo objetivo fue Realizar seguimiento a la implementación del Convenio 2430 de 2016 en el marco del apoyo a la supervisión, </t>
    </r>
    <r>
      <rPr>
        <b/>
        <sz val="11"/>
        <color theme="1"/>
        <rFont val="Arial Narrow"/>
        <family val="2"/>
      </rPr>
      <t xml:space="preserve">Acta del 29/03/2021 </t>
    </r>
    <r>
      <rPr>
        <sz val="11"/>
        <color theme="1"/>
        <rFont val="Arial Narrow"/>
        <family val="2"/>
      </rPr>
      <t xml:space="preserve">, cuyo objeto fue Promover la articulación interinstitucional y facilitar el intercambio de información relacionado con el caso Carebean Port entre la Unidad de Restitución y la Agencia Nacional de Tierras en el marco del convenio 2430 (582)/2016, </t>
    </r>
    <r>
      <rPr>
        <b/>
        <sz val="11"/>
        <color theme="1"/>
        <rFont val="Arial Narrow"/>
        <family val="2"/>
      </rPr>
      <t>Acta No 04602 del 15/04/2021</t>
    </r>
    <r>
      <rPr>
        <sz val="11"/>
        <color theme="1"/>
        <rFont val="Arial Narrow"/>
        <family val="2"/>
      </rPr>
      <t xml:space="preserve">, cuyo objetivo fue la revisión responsabilidades Plan de mejoramiento 2021, </t>
    </r>
    <r>
      <rPr>
        <b/>
        <sz val="11"/>
        <color theme="1"/>
        <rFont val="Arial Narrow"/>
        <family val="2"/>
      </rPr>
      <t>Reunión IGAC</t>
    </r>
    <r>
      <rPr>
        <sz val="11"/>
        <color theme="1"/>
        <rFont val="Arial Narrow"/>
        <family val="2"/>
      </rPr>
      <t xml:space="preserve">, cuyo objetivo fue consolidar el análisis realizado por cada una de las entidades (SNR, IGAC y ANT) de las 24 sentencias escogidas pertenecientes a la Oficina de Instrumentos Públicos – ORIP de Ciénaga, </t>
    </r>
    <r>
      <rPr>
        <b/>
        <sz val="11"/>
        <color theme="1"/>
        <rFont val="Arial Narrow"/>
        <family val="2"/>
      </rPr>
      <t>Acta No. 04602 del 24/06/2021</t>
    </r>
    <r>
      <rPr>
        <sz val="11"/>
        <color theme="1"/>
        <rFont val="Arial Narrow"/>
        <family val="2"/>
      </rPr>
      <t xml:space="preserve">, cuyo objetivo fue la revisión responsabilidades Plan de mejoramiento 2021.
Por otra parte, a través del memorando 20212000269771 del 24/03/2021 la DOSP informó en enlace oficial para gestionar solicitudes en el marco del Convenio 582 de 2016/2430 de 2016 URT-ANT.
En concordancia con lo anterior, si bien la unidad de medida establecida fue evidenciada, es preciso indicar que, la acción de mejora indica que los enlaces deberán ser verificados con una periodicidad semestral, así como, que en el marco del Convenio se establecerá un plan de trabajo con actividades específicas que mejoren la articulación interinstitucional y la planeación entre las entidades, expuesto lo anterior y atendiendo el periodo de ejecución de la acción, se espera que en el próximo seguimiento  se allegue en el plan de trabajo mencionó, así mismo, cumplidos los 6 meses después de ser emitido el memorando 20212000269771 del 24/03/2021. se remita la verificación realizada por la ANT a los enlaces.  Descrito lo anterior, la acción de mejora se encuentra en términos para su ejecución,  presentó avances de gestión documentados.
</t>
    </r>
  </si>
  <si>
    <r>
      <rPr>
        <b/>
        <sz val="11"/>
        <color theme="1"/>
        <rFont val="Arial Narrow"/>
        <family val="2"/>
      </rPr>
      <t>16/07/2021</t>
    </r>
    <r>
      <rPr>
        <sz val="11"/>
        <color theme="1"/>
        <rFont val="Arial Narrow"/>
        <family val="2"/>
      </rPr>
      <t xml:space="preserve">. La Dirección de Ordenamiento Social de la Propiedad allegó los siguientes documentos:
</t>
    </r>
    <r>
      <rPr>
        <b/>
        <sz val="11"/>
        <color theme="1"/>
        <rFont val="Arial Narrow"/>
        <family val="2"/>
      </rPr>
      <t>Acta No. 1 del 15/02/2021</t>
    </r>
    <r>
      <rPr>
        <sz val="11"/>
        <color theme="1"/>
        <rFont val="Arial Narrow"/>
        <family val="2"/>
      </rPr>
      <t xml:space="preserve">, cuyo objetivo fue revisar el avance y las gestiones realizadas en el marco de los temas de: gestión de recursos para la implementación de los 18 POSPR aprobados sin recursos para fase de implementación; cooperación internacional y convenios de intercambio de información sin recursos.
</t>
    </r>
    <r>
      <rPr>
        <b/>
        <sz val="11"/>
        <color theme="1"/>
        <rFont val="Arial Narrow"/>
        <family val="2"/>
      </rPr>
      <t>Acta No. 1 del 10/05/2021,</t>
    </r>
    <r>
      <rPr>
        <sz val="11"/>
        <color theme="1"/>
        <rFont val="Arial Narrow"/>
        <family val="2"/>
      </rPr>
      <t xml:space="preserve"> cuyo objetivo fue Conocer los avances del equipo de articulación.
Ahora bien, en cumplimiento de la acción AME-561  se suministró el </t>
    </r>
    <r>
      <rPr>
        <b/>
        <sz val="11"/>
        <color theme="1"/>
        <rFont val="Arial Narrow"/>
        <family val="2"/>
      </rPr>
      <t>Acta No. 011 del 27/05/2021 del  Comité Virtual – Mesa de Ordenamiento (Resolución 915 de 2020)</t>
    </r>
    <r>
      <rPr>
        <sz val="11"/>
        <color theme="1"/>
        <rFont val="Arial Narrow"/>
        <family val="2"/>
      </rPr>
      <t xml:space="preserve">, observándose la inclusión en el orden del día del tema: Gestiones adelantadas para la consecución de recursos para la implementación de 18 POSPR, registrándose lo siguiente: • Revisión normativa y documental SGR y OCAD Paz, revisión de insumos preliminares 2020. • Diagnóstico preliminar territorial e institucional (entes territoriales) para construir estrategia. • Diseño de primera propuesta de estrategia para la gestión de recursos vía SGR y otras fuentes. • 8 mesas de trabajo realizadas con la Oficina de Planeación. • Elaboración de propuesta de cadena de valor y documento unificado del proyecto. • 3 mesas de trabajo realizadas con DNP y ART para presentar la estrategia de gestión de recursos del SGR y OCAD Paz. • Presentación de proyecto ante convocatoria.
En concordancia con lo anterior, la acción de mejora se encuentra en términos para su ejecución,  presentó avances de gestión documentados, observándose 1 de las 2  Actas de mesas de OSPR semestrales donde  se monitoree el avance en las gestiones para búsqueda de recursos en fuentes.
</t>
    </r>
  </si>
  <si>
    <r>
      <rPr>
        <b/>
        <sz val="11"/>
        <color theme="1"/>
        <rFont val="Arial Narrow"/>
        <family val="2"/>
      </rPr>
      <t>16/07/2021.</t>
    </r>
    <r>
      <rPr>
        <sz val="11"/>
        <color theme="1"/>
        <rFont val="Arial Narrow"/>
        <family val="2"/>
      </rPr>
      <t xml:space="preserve">  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a lo enunciado, se observó el procedimiento  </t>
    </r>
    <r>
      <rPr>
        <b/>
        <sz val="11"/>
        <color theme="1"/>
        <rFont val="Arial Narrow"/>
        <family val="2"/>
      </rPr>
      <t>POSPR-P-002</t>
    </r>
    <r>
      <rPr>
        <sz val="11"/>
        <color theme="1"/>
        <rFont val="Arial Narrow"/>
        <family val="2"/>
      </rPr>
      <t xml:space="preserve"> FORMULACIÓN DE PLANES DE ORDENAMIENTO SOCIAL DE LA PROPIEDAD RURAL - OPERATIVO en proceso de actualización a versión 5 de acuerdo a solicitud de modificación del 09/06/2021. 
En concordancia con lo anterior, la acción de mejora se encuentra en términos,  reportó avances de gestión documentados, su ejecución se encuentra programada para el periodo comprendido del  1/02/2021 al 15/05/2022.</t>
    </r>
  </si>
  <si>
    <r>
      <t xml:space="preserve">16/07/2021. </t>
    </r>
    <r>
      <rPr>
        <sz val="11"/>
        <color theme="1"/>
        <rFont val="Arial Narrow"/>
        <family val="2"/>
      </rPr>
      <t xml:space="preserve">La Dirección de Ordenamiento Social de la Propiedad allegó las siguientes gestiones respecto a aquellos Convenios que con corte al 30/12/2021  presentaron observaciones por parte de la Oficina de Control Interno:	</t>
    </r>
    <r>
      <rPr>
        <b/>
        <sz val="11"/>
        <color theme="1"/>
        <rFont val="Arial Narrow"/>
        <family val="2"/>
      </rPr>
      <t xml:space="preserve">
CONVENIO 361 de 2016 FAO,  s</t>
    </r>
    <r>
      <rPr>
        <sz val="11"/>
        <color theme="1"/>
        <rFont val="Arial Narrow"/>
        <family val="2"/>
      </rPr>
      <t>e observaron 9 mesas de seguimiento financiero, así: 24 Sep 2020,  ejecución del 66,83% y en USD ejecución del 66.73 %  26 Oct 2020, ejecución del 73,09%  25 Nov 2020,  ejecución del  73,09%  y en USD  ejecución del 72.06%.  22 Dic 2020,  ejecución del $19.232.422.222. En USD  ejecución del 76.52%.  26 Ene 2021,  ejecución del 77,37%  y en USD ejecución del 76.26%.  25 Feb 2021,  ejecución del $20.361.782.789,61.  19 Mar 2021,  ejecución del 83,20%. 6 May 2021, ejecución del 85,45%.  25 May 2021,  ejecución del 86,09%.  Se sugiere gestionar la firma de las actas del 26/10/2020, 06/05/2021 y 25/05/2021 .</t>
    </r>
    <r>
      <rPr>
        <b/>
        <sz val="11"/>
        <color theme="1"/>
        <rFont val="Arial Narrow"/>
        <family val="2"/>
      </rPr>
      <t xml:space="preserve">
CONVENIO 653 VALOR +- IDEA, </t>
    </r>
    <r>
      <rPr>
        <sz val="11"/>
        <color theme="1"/>
        <rFont val="Arial Narrow"/>
        <family val="2"/>
      </rPr>
      <t>se observó borrador de acta de liquidación por muto acuerdo con fecha del 23/03/2021.  Respecto a lo anterior, en conversación sostenida con el enlace de la DOSP para los temas de planes de mejoramiento se indicó que el acta en mención se encuentra surtiendo el trámite de firmas.</t>
    </r>
    <r>
      <rPr>
        <b/>
        <sz val="11"/>
        <color theme="1"/>
        <rFont val="Arial Narrow"/>
        <family val="2"/>
      </rPr>
      <t xml:space="preserve">
CONVENIO 715 del 2017 FONDO ADAPTACIÓN, </t>
    </r>
    <r>
      <rPr>
        <sz val="11"/>
        <color theme="1"/>
        <rFont val="Arial Narrow"/>
        <family val="2"/>
      </rPr>
      <t>se observó Acta de liquidación bilateral expedida el 10/08/2020 en la cual se acuerda liquidar por mutuo acuerdo el Convenio No 715 de 2017, Código Fondo 010 de 2017 suscrito entre LA AGENCIA y el FONDO ADAPTACION y soporte de giro CDR.</t>
    </r>
    <r>
      <rPr>
        <b/>
        <sz val="11"/>
        <color theme="1"/>
        <rFont val="Arial Narrow"/>
        <family val="2"/>
      </rPr>
      <t xml:space="preserve">
CONVENIO 951 DEL 2017 PNUD,  </t>
    </r>
    <r>
      <rPr>
        <sz val="11"/>
        <color theme="1"/>
        <rFont val="Arial Narrow"/>
        <family val="2"/>
      </rPr>
      <t xml:space="preserve"> se observaron 4 actas de mesas de seguimiento financiero, así: 26 Ene 2021,  ejecución acumulada USD del 68,17%.  24 Feb 2021, ejecución acumulada USD  preliminar del 68,40%, 26 Mar 2021,  ejecución acumulada USD  preliminar del 70,59%. 27 Abr 2021, ejecución acumulada USD del 71,67%.  Es preciso indicar que, con corte al 30/12/2020 la Oficina de Control Interno observó 4 actas pertenecientes a la vigencia 2020.</t>
    </r>
    <r>
      <rPr>
        <b/>
        <sz val="11"/>
        <color theme="1"/>
        <rFont val="Arial Narrow"/>
        <family val="2"/>
      </rPr>
      <t xml:space="preserve">
CONVENIO 986 DEL 2017 OIM,  s</t>
    </r>
    <r>
      <rPr>
        <sz val="11"/>
        <color theme="1"/>
        <rFont val="Arial Narrow"/>
        <family val="2"/>
      </rPr>
      <t xml:space="preserve">e observaron 4 actas mesas de seguimiento financiero, así: 25 Ene 2021,  ejecución del 53,31%.  26 Feb y 5 Mar 2021, ejecución  del  55,21%, 26 Mar y 7 Abr 2021,  ejecución del 59.99%. 28 May 2021, ejecución del 72,58%.   Es preciso indicar que, con corte al 30/12/2020 la Oficina de Control Interno observó 4 actas pertenecientes a la vigencia 2020.
En atención a los avances y evidencias aportadas, la acción de mejora presentó cumplimiento, toda vez que, se observó  el control por parte del supervisor de la ejecución de los recursos con  el socio o cooperantes de los convenios 653 de 2017 Valor +,  951 de 2017  PNUD,  986  OIM y 361 de 2016  FAO.  Sin embargo, una vez se finalice el proceso de recolección de firmas del acta de liquidación perteneciente al Convenio 653 de 2017, se solicita se remita el correspondiente soporte a fin de hacerlo parte del repositorio de evidencias disponibles para el Ente de control.
</t>
    </r>
    <r>
      <rPr>
        <b/>
        <sz val="11"/>
        <color theme="1"/>
        <rFont val="Arial Narrow"/>
        <family val="2"/>
      </rPr>
      <t xml:space="preserve">
26/05/2021. </t>
    </r>
    <r>
      <rPr>
        <sz val="11"/>
        <color theme="1"/>
        <rFont val="Arial Narrow"/>
        <family val="2"/>
      </rPr>
      <t xml:space="preserve"> No solicitan eventualidad, la dependencia argumenta el cumplimiento de las actividades. </t>
    </r>
    <r>
      <rPr>
        <b/>
        <sz val="11"/>
        <color theme="1"/>
        <rFont val="Arial Narrow"/>
        <family val="2"/>
      </rPr>
      <t xml:space="preserve">
</t>
    </r>
    <r>
      <rPr>
        <sz val="11"/>
        <color theme="1"/>
        <rFont val="Arial Narrow"/>
        <family val="2"/>
      </rPr>
      <t xml:space="preserve">Memorando 20211020144573del 02/06/2021.  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con el propósito de establecer una mejora continua con acciones efectivas, de conformidad con la Resolución Orgánica 042 de 2020, Título II, Capítulo VI, artículo 38 de la CGR.
Igualmente, acciones que contribuyan al monitoreo y seguimiento permanente de las supervisiones de los convenios donde garanticen el cumplimiento del manual de supervisión y   lo establecido en el contrato (comité técnicos, revisión de la ejecución financiera, ejecución del convenio, liquidaciones de los contratos, entre otros.
La dependencia argumenta el cumplimiento de las actividades por tanto no solicita eventualidad, la revisión de eficacia se realizara en el próximo seguimiento. </t>
    </r>
  </si>
  <si>
    <r>
      <t xml:space="preserve">16/07/2021.  </t>
    </r>
    <r>
      <rPr>
        <sz val="11"/>
        <color theme="1"/>
        <rFont val="Arial Narrow"/>
        <family val="2"/>
      </rPr>
      <t>La Dirección de Ordenamiento Social de la Propiedad aportó 3 informes de  la gestión de recursos destinados a la financiación de la implementación de POSPR formulados que no cuentan con recursos, así:</t>
    </r>
    <r>
      <rPr>
        <b/>
        <sz val="11"/>
        <color theme="1"/>
        <rFont val="Arial Narrow"/>
        <family val="2"/>
      </rPr>
      <t xml:space="preserve">
INFORME AVANCES PROYECTO DE GESTIÓN DE RECURSOS PARA IMPLEMENTACIÓN POSPR SIN FINANCIACIÓN OCTUBRE-NOVIEMBRE DICIEMBRE 2020, </t>
    </r>
    <r>
      <rPr>
        <sz val="11"/>
        <color theme="1"/>
        <rFont val="Arial Narrow"/>
        <family val="2"/>
      </rPr>
      <t xml:space="preserve">contiene gestiones internas y externas adelantadas, en particular con la ART con el objetivo de formular un proyecto dirigido a la gestión de recursos para la fase de implementación de los POSPR principalmente enfocado a municipios que hacen parte de los Programas de Desarrollo con Enfoque Territorial (PDET).
Informe avances proyecto de gestión de recursos para implementación POSPR sin financiación Primer trimestre 2021, contiene gestiones internas y externas adelantadas, en particular con IGAC con el propósito inicial de este diálogo institucional es determinar coincidencias territoriales y determinar la complementariedad de estas acciones de cara a la implementación. Así mismo, con la ART a fin de presentar el interés por parte de la ANT de formular un proyecto de inversión para la implementación de los POSPR en los 4 municipios PDET y avanzar en una acción articulada entre ambas entidades para cumplir este propósito.
Informe avances proyecto de gestión de recursos para implementación POSPR sin financiación Segundo trimestre 2021, contiene gestiones internas y externas adelantadas, con la ART, IGAC, DNP, MADR, Gobernación del Valle del Cauca y la Alcaldía del Distrital de Santa Marta.  
En atención a lo anterior, la acción de mejora presentó cumplimiento, toda vez que se observó 3 informes  de  la gestión de recursos destinados a la financiación de la implementación de POSPR formulados que no cuentan con recursos.
</t>
    </r>
  </si>
  <si>
    <r>
      <t xml:space="preserve">16/07/2021.  </t>
    </r>
    <r>
      <rPr>
        <sz val="11"/>
        <color theme="1"/>
        <rFont val="Arial Narrow"/>
        <family val="2"/>
      </rPr>
      <t xml:space="preserve">La Dirección de Ordenamiento Social de la Propiedad informó que,  actualizaron del procedimiento POSPR- P-002 Planes de Ordenamiento Social de la Propiedad Rural - Operativo.  El procedimiento POSPR-P-004 Implementación de POSPR se encuentra en ajustes  finales conforme las ultimas observaciones realizadas por el equipo de operación de la SPO. Se espera entregar a la DGOSP en la primera semana de Julio de 2021.  Respecto de la Guía de Monitoreo y Seguimiento a la formulación e Implementación de POSPR, desde el equipo de Monitoreo de la SPO se avanza en la actualización del documento, para lo cual se ha realizado mesas de trabajo con equipos de operaciones , validación, y  metodología para su actualización.
Respecto a lo enunciado, se aportaron los siguientes documentos:
Proyecto POSPR-P-003 MONITOREO Y SEGUIMIENTO A LA FORMULACIÓN E IMPLEMENTACION DE LOS PLANES DE ORDENAMIENTOSOCIAL DE LA PROPIEDAD RURAL.
Proyecto POSPR-G-002 MONITOREO Y SEGUIMIENTO A LA FORMULACIÓN E IMPLEMENTACIÓN DE POSPR.
POSPR-P-002 FORMULACIÓN DE PLANES DE ORDENAMIENTO SOCIAL DE LA PROPIEDAD RURAL - OPERATIVO,  en proceso de actualización a versión 5 de acuerdo a solicitud de modificación del 09/06/2021. 
Se consultó el Sistema Integrado de Gestión observándose la siguiente vigencia: 
POSPR-P-003, versión 3 del 19/12/2017, </t>
    </r>
    <r>
      <rPr>
        <sz val="11"/>
        <color rgb="FF0070C0"/>
        <rFont val="Arial Narrow"/>
        <family val="2"/>
      </rPr>
      <t>http://intranet.agenciadetierras.gov.co/wp-content/uploads/2018/04/POSPR-P-003-MONITOREO-Y-SEGUIMIENTO-A-LA-FORMULACI%CE%B1N-IMPLEMENTACI%CE%B1N-Y-ACTUALIZACI%CE%B1N-DE-LOS-POSPR.pdf
POSPR -P-002, versión 4 del  17/12/2019, http://intranet.agenciadetierras.gov.co/wp-content/uploads/2020/01/POSPR-P-002-FORMULACI%C3%93N-DE-POSPR.pdf</t>
    </r>
    <r>
      <rPr>
        <sz val="11"/>
        <color theme="1"/>
        <rFont val="Arial Narrow"/>
        <family val="2"/>
      </rPr>
      <t xml:space="preserve">
POSPR-G-002, versión 2 del 03/12/2018, http://intranet.agenciadetierras.gov.co/wp-content/uploads/2018/12/POSPR-G-002-GUIA-DE-MONITOREO-Y-SEGUIMIENTO-POSPR..pdf
En concordancia con lo anterior, la acción de mejora se encuentra en términos,  reportó avances de gestión documentados, su ejecución se encuentra programada para el periodo comprendido del  1/02/2021 al 15/05/2022.</t>
    </r>
  </si>
  <si>
    <r>
      <rPr>
        <b/>
        <sz val="11"/>
        <color rgb="FF000000"/>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 xml:space="preserve">25/05/2021. </t>
    </r>
    <r>
      <rPr>
        <sz val="11"/>
        <color indexed="8"/>
        <rFont val="Arial Narrow"/>
        <family val="2"/>
      </rPr>
      <t xml:space="preserve"> La eventualidad que se solicita es una modificación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 Durante las asesorías realizadas en las mesas de trabajo del 27 de abril y el 11 de mayo se explicó de la importancia de efectuar un adecuado análisis de causa con el propósito de efectuar unas acciones que corrija el hallazgo y acciones para eliminar la causa raíz (quiere decir que aseguren que no se va volver a presentar el hallazgo), por lo tanto, nuevamente los invitamos para que evalúen las acciones planteadas pues la Contraloría ya se manifestó sobre la efectividad de las acciones,
Se recomienda que se evalúe si “Realizar diagnóstico que permita identificar el estado real de los 43 municipios que hoy día cuenta con POSPR identificando las gestiones operativas y financieras que se han llevado a cabo”, corrige el hallazgo y garantiza que no se vuelva a presentar, es preciso tener en cuenta que el hallazgo fue por la MORA EN LA IMPLEMENTACIÓN DE POSPR, adicionalmente la acción no se encuentra articulada a la causa raíz identificada, la cual debe analizarse con el Director de la dependencia y las personas responsables de la ejecución del proceso quienes conocen las circunstancias que generaron el hallazgo.
También se advirtió del riesgo 17 identificado en el mapa de riesgos de la Agencia versión 1-2021, “Incumplimientos de los POSPR en los municipios programados” y del riesgo 18 “retrasos o suspensión de la operación para la formulación e implementación en los municipios programados”, frente a estos es preciso revisar los controles establecidos y las acciones de contingencias ante la posible materialización, para que se evalué si son acordes con lo definido en el plan de mejoramiento. 
</t>
    </r>
  </si>
  <si>
    <r>
      <rPr>
        <b/>
        <sz val="11"/>
        <color rgb="FF000000"/>
        <rFont val="Arial Narrow"/>
        <family val="2"/>
      </rPr>
      <t xml:space="preserve">30/06/2021. </t>
    </r>
    <r>
      <rPr>
        <sz val="11"/>
        <color indexed="8"/>
        <rFont val="Arial Narrow"/>
        <family val="2"/>
      </rPr>
      <t xml:space="preserve">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
La eventualidad que se solicita es una modificación de la acción de mejora  y su planeación debido a que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 xml:space="preserve">
25/05/2021.</t>
    </r>
    <r>
      <rPr>
        <sz val="11"/>
        <color indexed="8"/>
        <rFont val="Arial Narrow"/>
        <family val="2"/>
      </rPr>
      <t xml:space="preserve">  La eventualidad que se solicita es una reformulación ya que la causa de mejora presenta debilidades hacia la subsanación completa de este hallazgo. Soportándose esto a través del hallazgo 20 de la auditoria de cumplimiento articulada al proyecto de ordenamiento social de la propiedad la Contraloría General de la Republica realizada a finales del año 2020 en la que este ente de control comenta que estas “acciones aparte de encontrarse incumplidas, no se encuentran direccionadas a subsanar la deficiencia encontrada en el hallazgo “2.3.4. Mora – desfase- en Inicio de la fase de implementación de los POSPR (ANT)” por cuanto no es claro, cómo con la realización de mesas de trabajo con los municipios que cuentan con los Planes de Ordenamientos Social de la Propiedad, se logre solucionar la problemática detectada por la CGR frente a la demora en el inicio de la fase de implementación de los POSPR formulados”.
</t>
    </r>
    <r>
      <rPr>
        <b/>
        <sz val="11"/>
        <color rgb="FF000000"/>
        <rFont val="Arial Narrow"/>
        <family val="2"/>
      </rPr>
      <t>Memorando 20211020144573 del 2 junio 2021:</t>
    </r>
    <r>
      <rPr>
        <sz val="11"/>
        <color indexed="8"/>
        <rFont val="Arial Narrow"/>
        <family val="2"/>
      </rPr>
      <t xml:space="preserve">Durante las asesorías realizadas en las mesas de trabajo del 27 de abril y el 11 de mayo se explicó de la importancia de efectuar un adecuado análisis de causa con el propósito de plantear acciones que corrijan el hallazgo y permitan eliminar la causa raíz, máxime teniendo en cuenta que la Contraloría General de la Republica ya se manifestó sobre la efectividad de las acciones.
</t>
    </r>
  </si>
  <si>
    <r>
      <rPr>
        <b/>
        <sz val="11"/>
        <color theme="1"/>
        <rFont val="Arial Narrow"/>
        <family val="2"/>
      </rPr>
      <t xml:space="preserve">19/07/2021.  </t>
    </r>
    <r>
      <rPr>
        <sz val="11"/>
        <color theme="1"/>
        <rFont val="Arial Narrow"/>
        <family val="2"/>
      </rPr>
      <t>En periodo de observaciones la  Seguridad Jurídica de Tierras allegó informe ajustado en cuanto a la incorporación de la fecha de corte de la información.  El estado de la acción se mantiene en los términos comunicados en el preliminar.</t>
    </r>
    <r>
      <rPr>
        <b/>
        <sz val="11"/>
        <color theme="1"/>
        <rFont val="Arial Narrow"/>
        <family val="2"/>
      </rPr>
      <t xml:space="preserve">
12/07/2021.</t>
    </r>
    <r>
      <rPr>
        <sz val="11"/>
        <color theme="1"/>
        <rFont val="Arial Narrow"/>
        <family val="2"/>
      </rPr>
      <t xml:space="preserve"> La Subdirección de Seguridad Jurídica de Tierras informó que,  la acción de mejora está programada para realizarse antes del 31/01/2022; por lo tanto, se encuentra de los términos para el cumplimiento.  Para el semestre comprendido entre el mes de enero y junio de 2021, la Agencia Nacional de Tierras atendió a 647 mujeres rurales con la adjudicación de la misma cantidad de predios, los cuales suman 518 hectáreas con  5994,718 metros cuadrados, que abarca todas las fuentes de intervención de las Subdirección en territorio.
Frente a la gestión reportada, se observó matriz en Excel, la cual relaciona un total de 647 beneficiarios de genero femenino, con un total de 518 hectáreas formalizadas.
En atención a los avances de gestión y soporte allegados, la acción de mejora presentó avances de gestión documentados, al observarse 1 de los 2 informes de reporte semestral indicando el número de hectáreas formalizadas a mujeres rurales.
Se sugiere se indique la fecha de corte y generación de la información suministrada.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</si>
  <si>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19/07/2021</t>
    </r>
    <r>
      <rPr>
        <sz val="11"/>
        <color theme="1"/>
        <rFont val="Arial Narrow"/>
        <family val="2"/>
      </rPr>
      <t xml:space="preserve">.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t>
    </r>
  </si>
  <si>
    <r>
      <rPr>
        <b/>
        <sz val="11"/>
        <color theme="1"/>
        <rFont val="Arial Narrow"/>
        <family val="2"/>
      </rPr>
      <t xml:space="preserve">12/07/2021.  </t>
    </r>
    <r>
      <rPr>
        <sz val="11"/>
        <color theme="1"/>
        <rFont val="Arial Narrow"/>
        <family val="2"/>
      </rPr>
      <t>La Subdirección de Seguridad Jurídica de Tierras informó que, la acción de mejora está programada para realizarse antes del 30/07/2021.  Se expidió una resolución final con fecha 31 de diciembre de 2020, la cual se relaciona a continuación, ya que no se reportó en el corte del año 2020, pues el reporte fue hasta  el 30 de diciembre del mismo año.
Resolución 20203100301256 de 31 de diciembre de 2020 - Proceso de Clarificación Playa del Muerto.
En relación a los avances de gestión reportados, se observó  la Resolución 20203100301256 del 31/12/2020 por la cual se resuelve el procedimiento de Clarificación de tierras desde el punto de vista de la propiedad con respecto al predio denominado “PLAYA DEL MUERTO” ubicado en el corregimiento de Bonda, sector de Bahía de Neguanje, Municipio de Santa Marta, Departamento de Magdalena".</t>
    </r>
    <r>
      <rPr>
        <b/>
        <sz val="11"/>
        <color theme="1"/>
        <rFont val="Arial Narrow"/>
        <family val="2"/>
      </rPr>
      <t xml:space="preserve">
</t>
    </r>
    <r>
      <rPr>
        <sz val="11"/>
        <color theme="1"/>
        <rFont val="Arial Narrow"/>
        <family val="2"/>
      </rPr>
      <t>En concordancia con los avances de gestión y soportes allegados, la acción de mejora presentó avances de gestión, toda vez que, se observó 6 de las  20 Resoluciones que finalicen procesos agrarios de clarificación y recuperación de baldíos, perteneciente a los predios Playa del Muerto, Santa Fe, Los Guamalitos, El Mochilero, La Treintera y Lote Uno.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</si>
  <si>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Subdirección de Procesos Agrarios y Gestión Jurídica, en el marco de la etapa preliminar, allegó Acta de incorporación IGAC - Yopal, la cual será objeto de evaluación en el próxima seguimiento a planes de mejoramiento.</t>
    </r>
    <r>
      <rPr>
        <b/>
        <sz val="11"/>
        <color theme="1"/>
        <rFont val="Arial Narrow"/>
        <family val="2"/>
      </rPr>
      <t xml:space="preserve">
09/07/2021</t>
    </r>
    <r>
      <rPr>
        <sz val="11"/>
        <color theme="1"/>
        <rFont val="Arial Narrow"/>
        <family val="2"/>
      </rPr>
      <t xml:space="preserve">.  La Subdirección de Procesos Agrarios y Gestión Jurídica allegó los informes de visita a la Oficina de IGAC Yopal Casanare para la digitalización de 97 fichas prediales, de acuerdo con el estudio de clarificación de la propiedad que adelanta la ANT.
La acción de mejora se encuentra en términos para su ejecución, se allegaron soportes correlacionados con la actividad, se solicita que para el próximo seguimiento se alleguen soportes que evidencien el avance en la unidad de medida establecida, a saber, actas de comisiones conjuntas. </t>
    </r>
  </si>
  <si>
    <r>
      <rPr>
        <b/>
        <sz val="11"/>
        <color theme="1"/>
        <rFont val="Arial Narrow"/>
        <family val="2"/>
      </rPr>
      <t xml:space="preserve">19/07/2021. </t>
    </r>
    <r>
      <rPr>
        <sz val="11"/>
        <color theme="1"/>
        <rFont val="Arial Narrow"/>
        <family val="2"/>
      </rPr>
      <t>La Dirección de Gestión Jurídica, en el marco de la etapa preliminar, comunicó que, la plataforma virtual para notificaciones y conocimiento del proceso se activó a través del siguiente correo: clarificacion_terrenosarroyogrande@ant.gov.co.  Se adjunta así mismo algunos comprobantes del funcionamiento del correo especial creado para el caso de ARROYO GRANDE en el cual se puede observar la efectiva del mismo como canal de comunicación de los particulares para las comunicaciones, notificaciones y consultas de los actos administrativos expedidos en el marco de este proceso.   Lo anterior, será objeto de análisis en el próximo seguimiento a planes de mejoramiento.
La acción de mejora se encuentra en términos, su ejecución se programó para el periodo comprendido del 1/01/2021 al 30/12/2021, para el periodo evaluado se reportaron avances de gestión.</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 plataforma digital para notificaciones y conocimiento de proceso.
</t>
    </r>
  </si>
  <si>
    <r>
      <rPr>
        <b/>
        <sz val="11"/>
        <color theme="1"/>
        <rFont val="Arial Narrow"/>
        <family val="2"/>
      </rPr>
      <t xml:space="preserve">19/07/2021. </t>
    </r>
    <r>
      <rPr>
        <sz val="11"/>
        <color theme="1"/>
        <rFont val="Arial Narrow"/>
        <family val="2"/>
      </rPr>
      <t xml:space="preserve">La acción de mejora se encuentra en términos, su ejecución se programó para el periodo comprendido del 1/01/2021 al 30/12/2021, para el periodo evaluado reportó avances de gestión.
</t>
    </r>
  </si>
  <si>
    <r>
      <rPr>
        <b/>
        <sz val="11"/>
        <color theme="1"/>
        <rFont val="Arial Narrow"/>
        <family val="2"/>
      </rPr>
      <t xml:space="preserve">19/07/2021. </t>
    </r>
    <r>
      <rPr>
        <sz val="11"/>
        <color theme="1"/>
        <rFont val="Arial Narrow"/>
        <family val="2"/>
      </rPr>
      <t xml:space="preserve"> La acción de mejora se encuentra en términos, su ejecución se programó para el periodo comprendido del 1/01/2021 al 30/12/2021, para el periodo evaluado reportó avances de gestión.
</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</si>
  <si>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las observaciones del hallazgo es preciso aclarar que la fecha de cumplimiento no fue suficiente frente a la situación de los casos pendientes de archivo.  
Esto no implica que no se vengan adelantando gestiones para cerrar y archivar esos casos, sin embargo el procedimiento no permitió el cierre en este término.  
Teniendo en cuenta los compromisos estipulados por esta Subdirección frente a las gestiones administrativas que conllevaran al archivo de los predios que se relacionan a continuación. De esta manera,  el no cumplimiento del archivo total de los casos se debe a las siguientes particularidades:  
</t>
    </r>
    <r>
      <rPr>
        <b/>
        <sz val="11"/>
        <color theme="1"/>
        <rFont val="Arial Narrow"/>
        <family val="2"/>
      </rPr>
      <t>LOTE 11 MANZANA 10:</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10765 de fecha 26 de diciembre de 2018, por medio de la cual se resuelve el procedimiento de Clarificación desde el punto de vista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en concreto no se ha culminado el trámite de notificaciones y/o comunicaciones. En ese sentido, actualmente la Subdirección se encuentra bajo un análisis jurídico del caso, a efectos de determinar y efectuar a satisfacción el trámite de publicidad de la referida Resolución No. 10765 de fecha 26 de diciembre de 2018 y proceder con los demás trámites administrativos referidos en aras de expedir el correspondiente auto de archivo. 
</t>
    </r>
    <r>
      <rPr>
        <b/>
        <sz val="11"/>
        <color theme="1"/>
        <rFont val="Arial Narrow"/>
        <family val="2"/>
      </rPr>
      <t>LOTE 3 MANZANA 4A</t>
    </r>
    <r>
      <rPr>
        <sz val="11"/>
        <color theme="1"/>
        <rFont val="Arial Narrow"/>
        <family val="2"/>
      </rPr>
      <t xml:space="preserve">: En lo que se refiere a este caso, cabe resaltar que, al momento de realizar la verificación jurídica del mismo, esta Subdirección evidenció que el expediente se encontraba en ETAPA FINAL en virtud de la Resolución No. 2189 de fecha 26 de diciembre de 2017, la cual fue recurrida por la Procuraduría 14 Judicial II Ambiental y Agraria de Barranquilla, en ese sentido, no fue posible expedir el acto administrativo que conllevara al archivo del expediente, toda vez que se requería realizar un análisis técnico y jurídico del caso en aras de tomar una decisión de fondo frente al recurso incoado. 
Así las cosas, se procedió a emitir la Resolución No. 5915 de fecha 30 de abril de 2021 por medio de la cual se resolvió el recurso de reposición interpuesto contra la Resolución final No. 189 de fecha 26 de diciembre de 2017 y en la cual se resolvió NO REPONER la referida Resolución final. En consecuencia, esta Subdirección se encuentra actualmente culminando las notificaciones y/o comunicaciones correspondientes a la Resolución No.  5915 de fecha 30 de abril de 2021, con el fin de posteriormente expedir la respectiva constancia de ejecutoria de la Resolución 189 de fecha 26 de diciembre de 2017 con sus respectivas solicitudes al Consejo de Estado y Oficina de Registro de Instrumento Públicos. 
</t>
    </r>
    <r>
      <rPr>
        <b/>
        <sz val="11"/>
        <color theme="1"/>
        <rFont val="Arial Narrow"/>
        <family val="2"/>
      </rPr>
      <t>LOTE 10 MANZANA R12:</t>
    </r>
    <r>
      <rPr>
        <sz val="11"/>
        <color theme="1"/>
        <rFont val="Arial Narrow"/>
        <family val="2"/>
      </rPr>
      <t xml:space="preserve"> Frente a este caso, es de indicar que, el expediente se encuentra en ETAPA FINAL en virtud de la Resolución No. 2162 de fecha 22 de diciembre de 2017. No obstante, es de advertir que al realizar el análisis jurídico del caso se evidenció que el predio se encontraba inmerso en suelo urbano y que la mentada resolución resolvió de fondo el procedimiento emitiendo la naturaleza jurídica del mismo, indicando que se trataba de un bien baldío de la Nación.
En ese sentido, resultó necesario revocar el acto administrativo que da fin al proceso agrario de Clarificación y dejar sin efecto todas las actuaciones administrativas efectuadas en el marco del referido proceso agrario. 
Es así como se expidió la Resolución No. 9152 de fecha 30 de junio de 2021 a través de la cual se revocó de oficio la Resolución No.  2162 de fecha 22 de diciembre de 2017. En consecuencia, esta Subdirección se encuentra actualmente culminando las notificaciones y/o comunicaciones correspondientes a la precitada Resolución, con el fin de posteriormente expedir la respectiva constancia de ejecutoria con sus respectivas solicitudes al Consejo de Estado y Oficina de Registro de Instrumento Públicos. 
</t>
    </r>
    <r>
      <rPr>
        <b/>
        <sz val="11"/>
        <color theme="1"/>
        <rFont val="Arial Narrow"/>
        <family val="2"/>
      </rPr>
      <t>LOTE 7 MANZANA 7A:</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2181 de fecha 26 de diciembre de 2017, por medio de la cual se resuelve el procedimiento de Clarificación desde el punto de vista de la propiedad del referido predio, ya que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2181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LOTE 13 MANZANA R12:</t>
    </r>
    <r>
      <rPr>
        <sz val="11"/>
        <color theme="1"/>
        <rFont val="Arial Narrow"/>
        <family val="2"/>
      </rPr>
      <t xml:space="preserve"> Es pertinente indicar que, al revisar el caso, se evidenció que sobre el mismo no podía emitirse actuación administrativa tendiente a su archivo, toda vez que, si bien es cierto que el caso se encuentra en ETAPA FINAL, en virtud de la Resolución No. 2192 de fecha 26 de diciembre de 2017, por medio de la cual se resuelve el procedimiento de Clarificación desde el punto de vista de la del referido predio, el expediente no contaba con la culminación de actividades administrativas necesarias para el cierre de la referida etapa jurídico procesal tales como: i). Notificación del acto administrativo, ii). Ejecutoria del acto administrativo, iii). Consulta al Consejo de Estado, referente a posible acción de revisión contra el acto administrativo final y iv). Solicitud a la Oficina de Registro de Instrumentos Públicos - ORIP (correspondiente) con el fin de cancelar la Resolución que da inicio al proceso agrario de Clarificación. 
Así las cosas, de la revisión jurídica del caso, se evidenció que no se ha culminado el trámite de notificaciones y/o comunicaciones. En ese sentido, actualmente se encuentra bajo un análisis jurídico del caso, a efectos de determinar y efectuar a satisfacción el trámite de publicidad de la referida Resolución No. 2192 de fecha 26 de diciembre de 2017 y proceder con los demás trámites administrativos referidos en aras de expedir el correspondiente auto de archivo, tales como su respectiva constancia de ejecutoria, solicitud al Consejo de estado y a la Oficina de Registro de Instrumentos Públicos. 
</t>
    </r>
    <r>
      <rPr>
        <b/>
        <sz val="11"/>
        <color theme="1"/>
        <rFont val="Arial Narrow"/>
        <family val="2"/>
      </rPr>
      <t xml:space="preserve">LOTE 1 MANZANA 3:  </t>
    </r>
    <r>
      <rPr>
        <sz val="11"/>
        <color theme="1"/>
        <rFont val="Arial Narrow"/>
        <family val="2"/>
      </rPr>
      <t xml:space="preserve">En relación con este expediente, es importante indicar que si bien es cierto, se encuentra en ETAPA FINAL en virtud de la Resolución 1913 de fecha 4 de diciembre de 2017 y que la misma ya se encuentra ejecutoriada, no es posible desplegar las actuaciones administrativas tendientes a emitir auto de archivo, toda vez que esta dependencia se encuentra a la espera de la cancelación solicitada a la Oficina de Registro de Instrumentos Públicos de Juan de Acosta y la correspondiente respuesta del Consejo de Estado frente a una posible acción de nulidad incoada. 
Es de señalar que en este caso, esta Subdirección depende de las gestiones administrativas que deben realizar las referidas entidades para la culminación de la etapa final y proceder con el respectivo archivo del caso. Actualmente se encuentra a la espera del vencimiento del término con el que cuenta la ORIP de Juan de Acosta y el Consejo de Estado para dar respuesta a nuestras solicitudes y proceder con la reiteración de las mismas en caso de que no se pronuncien las mentadas Entidades.  
Finalmente, es pertinente resaltar que existió una priorización en los casos en aras de dar cumplimento al compromiso adquirido, sin embargo, resultó necesario para esta Dependencia en aras al debido proceso, ejecutar todas las actuaciones requeridas para culminar la etapa final y proceder con el correspondiente archivo. Por tal motivo y teniendo en cuenta que se debe continuar con las respectivas gestiones administrativas, es importante exponer la solicitud de ampliación de la fecha programada para el archivo de los expedientes hasta el mes de diciembre del presente año. 	
</t>
    </r>
    <r>
      <rPr>
        <b/>
        <sz val="11"/>
        <color theme="1"/>
        <rFont val="Arial Narrow"/>
        <family val="2"/>
      </rPr>
      <t xml:space="preserve">
12/07/2021.</t>
    </r>
    <r>
      <rPr>
        <sz val="11"/>
        <color theme="1"/>
        <rFont val="Arial Narrow"/>
        <family val="2"/>
      </rPr>
      <t xml:space="preserve"> La Dirección de Gestión Jurídica de Tierras informó lo siguiente:
</t>
    </r>
    <r>
      <rPr>
        <b/>
        <sz val="11"/>
        <color theme="1"/>
        <rFont val="Arial Narrow"/>
        <family val="2"/>
      </rPr>
      <t>Lote B manzana 4a</t>
    </r>
    <r>
      <rPr>
        <sz val="11"/>
        <color theme="1"/>
        <rFont val="Arial Narrow"/>
        <family val="2"/>
      </rPr>
      <t xml:space="preserve">: se resuelve recurso de resolución final y se encuentra en notificación
</t>
    </r>
    <r>
      <rPr>
        <b/>
        <sz val="11"/>
        <color theme="1"/>
        <rFont val="Arial Narrow"/>
        <family val="2"/>
      </rPr>
      <t>Lote 10 Manzana R2</t>
    </r>
    <r>
      <rPr>
        <sz val="11"/>
        <color theme="1"/>
        <rFont val="Arial Narrow"/>
        <family val="2"/>
      </rPr>
      <t xml:space="preserve">: se sustancia revocatoria del acto administrativo proferido por INCODER y se encuentra listo para firma en julio.
</t>
    </r>
    <r>
      <rPr>
        <b/>
        <sz val="11"/>
        <color theme="1"/>
        <rFont val="Arial Narrow"/>
        <family val="2"/>
      </rPr>
      <t>Lote 1 manzana 3</t>
    </r>
    <r>
      <rPr>
        <sz val="11"/>
        <color theme="1"/>
        <rFont val="Arial Narrow"/>
        <family val="2"/>
      </rPr>
      <t xml:space="preserve">: se notifica la resolución final a las partes, se expide constancia ejecutoria y se remite a la ORIP.
Los otros tres casos ya cuentan con acto administrativo de archivo definitivo; y a la fecha se encuentran en gestión de notificaciones.
En cuanto a lo enunciado, se allegaron las siguientes evidencias: 
</t>
    </r>
    <r>
      <rPr>
        <b/>
        <sz val="11"/>
        <color theme="1"/>
        <rFont val="Arial Narrow"/>
        <family val="2"/>
      </rPr>
      <t>LOTE 03 MANZANA 04A</t>
    </r>
    <r>
      <rPr>
        <sz val="11"/>
        <color theme="1"/>
        <rFont val="Arial Narrow"/>
        <family val="2"/>
      </rPr>
      <t xml:space="preserve">, Resolución 5915 del 30/04/2021 por la cual se resuelve el recursos de reposición interpuesto contra la Resolución 2189 del 26/12/2017.
</t>
    </r>
    <r>
      <rPr>
        <b/>
        <sz val="11"/>
        <color theme="1"/>
        <rFont val="Arial Narrow"/>
        <family val="2"/>
      </rPr>
      <t>LOTE 01 MANZANA 03</t>
    </r>
    <r>
      <rPr>
        <sz val="11"/>
        <color theme="1"/>
        <rFont val="Arial Narrow"/>
        <family val="2"/>
      </rPr>
      <t xml:space="preserve">, comunicación oficial a Instrumentos Públicos de Sabanalarga para la solicitud de inscripción de la Resolución No. 9869 del 21/11/2013 y Constancia de ejecutoria del 26/04/2021.
</t>
    </r>
    <r>
      <rPr>
        <b/>
        <sz val="11"/>
        <color theme="1"/>
        <rFont val="Arial Narrow"/>
        <family val="2"/>
      </rPr>
      <t>LOTE 10 MANZANA R2</t>
    </r>
    <r>
      <rPr>
        <sz val="11"/>
        <color theme="1"/>
        <rFont val="Arial Narrow"/>
        <family val="2"/>
      </rPr>
      <t>, borrador de acto administrativo por medio del cual se revoca de oficio la Resolución No. 2162 del 22/12/2027.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</si>
  <si>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Narrow"/>
        <family val="2"/>
      </rPr>
      <t xml:space="preserve">12/07/2021.  </t>
    </r>
    <r>
      <rPr>
        <sz val="11"/>
        <color theme="1"/>
        <rFont val="Arial Narrow"/>
        <family val="2"/>
      </rPr>
      <t>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1 registra estado "notificación de la resolución final".
La acción de mejora se encuentra en términos para su ejecución, presentó avances de gestión documentados, observándose el registro de 1 notificación de la resolución final.</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</si>
  <si>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rFont val="Arial Narrow"/>
        <family val="2"/>
      </rPr>
      <t xml:space="preserve">12/07/2021.  </t>
    </r>
    <r>
      <rPr>
        <sz val="11"/>
        <rFont val="Arial Narrow"/>
        <family val="2"/>
      </rPr>
      <t xml:space="preserve">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sin embargo, no se allegaron los memorando remisorios.
</t>
    </r>
    <r>
      <rPr>
        <b/>
        <sz val="11"/>
        <rFont val="Arial Narrow"/>
        <family val="2"/>
      </rPr>
      <t xml:space="preserve">
</t>
    </r>
    <r>
      <rPr>
        <sz val="11"/>
        <rFont val="Arial Narrow"/>
        <family val="2"/>
      </rPr>
      <t xml:space="preserve">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
</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</si>
  <si>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 xml:space="preserve"> La Dirección de Gestión Jurídica de Tierras, en el marco de la fase preliminar, allegó informe del mes de junio, el cual será objeto de análisis en el  próximo seguimiento a planes de mejoramiento.</t>
    </r>
    <r>
      <rPr>
        <b/>
        <sz val="11"/>
        <color theme="1"/>
        <rFont val="Arial Narrow"/>
        <family val="2"/>
      </rPr>
      <t xml:space="preserve">
12/07/2021.</t>
    </r>
    <r>
      <rPr>
        <sz val="11"/>
        <color theme="1"/>
        <rFont val="Arial Narrow"/>
        <family val="2"/>
      </rPr>
      <t xml:space="preserve">  La Dirección de Gestión Jurídica de Tierras semestre 4 reportes mensuales (ene - feb, mar, abr y may) de avance procesal de los casos asociados a la Ruta Prioritaria de Clarificación de los registros identificados por la Superintendencia de Notariado y Registro entre los años 1974 y 2014  en cumplimiento de la sentencia T- 488 de 2014, lo anterior en el marco del plan de acción institucional vigencia 2021, observándose los siguientes avances con corte a mayo:
</t>
    </r>
    <r>
      <rPr>
        <b/>
        <sz val="11"/>
        <color theme="1"/>
        <rFont val="Arial Narrow"/>
        <family val="2"/>
      </rPr>
      <t>SPAGJ:</t>
    </r>
    <r>
      <rPr>
        <sz val="11"/>
        <color theme="1"/>
        <rFont val="Arial Narrow"/>
        <family val="2"/>
      </rPr>
      <t xml:space="preserve"> Identificaciones prediales 4,81%, DPAP 103,5%, Actos administrativos de conformación o no del expediente 44,86%, ITJP 37% y  No. AA de inicio o no, archivo 113,3%. 
</t>
    </r>
    <r>
      <rPr>
        <b/>
        <sz val="11"/>
        <color theme="1"/>
        <rFont val="Arial Narrow"/>
        <family val="2"/>
      </rPr>
      <t>SSJ:</t>
    </r>
    <r>
      <rPr>
        <sz val="11"/>
        <color theme="1"/>
        <rFont val="Arial Narrow"/>
        <family val="2"/>
      </rPr>
      <t xml:space="preserve"> Actos administrativos de conformación o no del expediente 6,6%, ITJ 5,6% y No. AA de inicio o no, archivo 10,4%. 
A partir de los avances y soportes suministrados, se observó avance de gestión en la acción de mejora establecida, toda vez que, se evidenciaron 4 de los 12 informes mensual de avances de sustanciación los productos de T-488.
Se sugiere ajustar las metas de aquellos indicadores que se encuentran sobreestimados, así como, se recomienda incorporar a los informes de gestión un aparte que contenga el comparativo de avance de gestión frente a los 29,077 ) predios que hacen parte del universo que identificó la SNR.
Por otra parte, es preciso revisar la cantidad de la unidad de media y el periodo establecido para la ejecución, toda vez que el periodo es de 11 meses y la cantidad de 12 informes.</t>
    </r>
  </si>
  <si>
    <r>
      <rPr>
        <b/>
        <sz val="11"/>
        <color theme="1"/>
        <rFont val="Arial Narrow"/>
        <family val="2"/>
      </rPr>
      <t xml:space="preserve">19/07/2021. </t>
    </r>
    <r>
      <rPr>
        <sz val="11"/>
        <color theme="1"/>
        <rFont val="Arial Narrow"/>
        <family val="2"/>
      </rPr>
      <t xml:space="preserve"> La acción de mejora presentó incumplimiento, dado q, no se evidenció la expedición del  acto administrativo q resuelva de fondo la situación geo referencial de la sabana, no obstante, reportó avances de gestión.</t>
    </r>
  </si>
  <si>
    <t>Por consiguiente,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gobernaza y titulación, además se propone el poder trabajar en articulación con otras entidades para abordar los temas de violencia de género.              e) Modelo de agenda de las sesiones.</t>
  </si>
  <si>
    <t>En la sesion del 05 de mayo del 2021 en los avances del primer trimestre, se dio cumplimiento al requerimiento de mejoras en el sistema de informacion para las consultas de informacion sobre titulacion conjunta.</t>
  </si>
  <si>
    <t>de acuerdo a los compromisos se realizo capacitaciones a los lideres de la UGT y atencion al ciudadano.</t>
  </si>
  <si>
    <t xml:space="preserve">En la sesion de 05 de mayo de 2021 en los compromisos del segundo trimestre es elaborar herramienta pedagogica (cartilla) dirigidas a mujeres rurales donde se expone el procedimiento de formalizacion,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t>
  </si>
  <si>
    <r>
      <rPr>
        <b/>
        <sz val="11"/>
        <color theme="1"/>
        <rFont val="Arial Narrow"/>
        <family val="2"/>
      </rPr>
      <t>20/07/2021.</t>
    </r>
    <r>
      <rPr>
        <sz val="11"/>
        <color theme="1"/>
        <rFont val="Arial Narrow"/>
        <family val="2"/>
      </rPr>
      <t xml:space="preserve">  La acción de mejora presentó cumplimiento, toda vez que, se observó la elaboración de la herramienta pedagógica (cartilla) dirigida a mujeres rurales donde se expone el procedimiento de formalización.</t>
    </r>
  </si>
  <si>
    <t>Diseñar, programar y llevar a cabo una capacitación para los lideres de las UGT, para el equipo de atención al ciudadano y para los colaboradores en la que se socialicen los lineamientos que contiene el acuerdo.</t>
  </si>
  <si>
    <t>Capacitar a los funcionarios de la ANT sobre los lineamientos que contiene el Acuerdo por el cual se prioriza a las mujeres pobladoras rurales que ejercen la jefatura de hogar, para la puntuación en el marco de los programas de acceso y formalización de tierras rurales competencia de la ANT.</t>
  </si>
  <si>
    <t>No se contaba con la reglamentación interna para los casos que otorga el doble puntaje para las mujeres cabeza de hogar, la cual fue realizada el 04/12/2020 donde se expidió el Acuerdo por el cual se prioriza a las mujeres pobladoras rurales que ejercen la jefatura de hogar, para la puntuación en el marco de los programas de acceso y formalización de tierras rurales competencia de la ANT</t>
  </si>
  <si>
    <r>
      <rPr>
        <b/>
        <sz val="11"/>
        <color theme="1"/>
        <rFont val="Arial Narrow"/>
        <family val="2"/>
      </rPr>
      <t xml:space="preserve">21/07/2021. </t>
    </r>
    <r>
      <rPr>
        <sz val="11"/>
        <color theme="1"/>
        <rFont val="Arial Narrow"/>
        <family val="2"/>
      </rPr>
      <t xml:space="preserve"> En atención a las gestiones y soportes suministrados, la acción de mejora presentó cumplimiento. </t>
    </r>
  </si>
  <si>
    <r>
      <rPr>
        <b/>
        <sz val="11"/>
        <color theme="1"/>
        <rFont val="Arial Narrow"/>
        <family val="2"/>
      </rPr>
      <t xml:space="preserve">21/07/2021. </t>
    </r>
    <r>
      <rPr>
        <sz val="11"/>
        <color theme="1"/>
        <rFont val="Arial Narrow"/>
        <family val="2"/>
      </rPr>
      <t xml:space="preserve"> La acción de mejora presentó cumplimiento, toda vez que, se observó acta que incluyó y desarrolló la metodología de los talleres de empoderamiento a las mujeres rurales.</t>
    </r>
  </si>
  <si>
    <r>
      <rPr>
        <b/>
        <sz val="11"/>
        <color theme="1"/>
        <rFont val="Arial Narrow"/>
        <family val="2"/>
      </rPr>
      <t xml:space="preserve">21/07/2021.  </t>
    </r>
    <r>
      <rPr>
        <sz val="11"/>
        <color theme="1"/>
        <rFont val="Arial Narrow"/>
        <family val="2"/>
      </rPr>
      <t xml:space="preserve">La acción de mejora presentó cumplimiento, toda vez que, se observó requerimiento para la mejora de  las consultas de información sobre titulación conjunta. </t>
    </r>
  </si>
  <si>
    <r>
      <rPr>
        <b/>
        <sz val="11"/>
        <color theme="1"/>
        <rFont val="Arial Narrow"/>
        <family val="2"/>
      </rPr>
      <t xml:space="preserve">19/07/2021.  </t>
    </r>
    <r>
      <rPr>
        <sz val="11"/>
        <color theme="1"/>
        <rFont val="Arial Narrow"/>
        <family val="2"/>
      </rPr>
      <t>La Dirección de Gestión Jurídica de Tierras, en el marco de la fase preliminar, allegó  informe de gestión del mes junio, el cual será objeto de análisis en el  próximo seguimiento a planes de mejoramiento.
Se sugiere evaluar la cantidad de la unidad de medida (12), a fin que esta responda al periodo de ejecución establecido, a saber 11 meses.</t>
    </r>
    <r>
      <rPr>
        <b/>
        <sz val="11"/>
        <color theme="1"/>
        <rFont val="Arial Narrow"/>
        <family val="2"/>
      </rPr>
      <t xml:space="preserve">
12/07/2021. </t>
    </r>
    <r>
      <rPr>
        <sz val="11"/>
        <color theme="1"/>
        <rFont val="Arial Narrow"/>
        <family val="2"/>
      </rPr>
      <t xml:space="preserve"> La Dirección de Gestión Jurídica de Tierras suministro 4 informes de gestión de la siguiente manera:
</t>
    </r>
    <r>
      <rPr>
        <b/>
        <sz val="11"/>
        <color theme="1"/>
        <rFont val="Arial Narrow"/>
        <family val="2"/>
      </rPr>
      <t>ENERO Y FEBRERO:</t>
    </r>
    <r>
      <rPr>
        <sz val="11"/>
        <color theme="1"/>
        <rFont val="Arial Narrow"/>
        <family val="2"/>
      </rPr>
      <t xml:space="preserve"> Registra un 21% de avance de las metas comprometidas en el Plan de Acción,  destacándose para el efecto el 48% de avance en las identificaciones prediales que representan el primer insumo técnico para adelantar un proceso agrario bajo el Decreto Único 1076 de 2015, finalmente, un 42% de cumplimiento se encuentra el indicador de autos de inicio o no, o archivo del proceso y con un 49% los autos de etapa probatoria.
</t>
    </r>
    <r>
      <rPr>
        <b/>
        <sz val="11"/>
        <color theme="1"/>
        <rFont val="Arial Narrow"/>
        <family val="2"/>
      </rPr>
      <t>MARZO:</t>
    </r>
    <r>
      <rPr>
        <sz val="11"/>
        <color theme="1"/>
        <rFont val="Arial Narrow"/>
        <family val="2"/>
      </rPr>
      <t xml:space="preserve"> Registra un 28% de avance de las metas comprometidas en el Plan de Acción.  Así mismo, se incorpora gestiones adelantas sobre la Clarificación Arroyo Grande - Sentencia T-601 de 2016, Clarificación Rezago y 902 - Sentencia T-556 de 2017 y Deslinde de tierras.
</t>
    </r>
    <r>
      <rPr>
        <b/>
        <sz val="11"/>
        <color theme="1"/>
        <rFont val="Arial Narrow"/>
        <family val="2"/>
      </rPr>
      <t>ABRIL:</t>
    </r>
    <r>
      <rPr>
        <sz val="11"/>
        <color theme="1"/>
        <rFont val="Arial Narrow"/>
        <family val="2"/>
      </rPr>
      <t xml:space="preserve">  Registra un 39% de avance de las metas comprometidas en el Plan de Acción para el año 2021, destacándose para el efecto el 90% de avance en las identificaciones prediales que representan el primer insumo técnico para adelantar un proceso agrario bajo el procedimiento único establecido en el Decreto Ley 902 de 2017.  Así mismo, se cuenta con un 67% de avance para los DPAP. Finalmente, se destaca con un 76% de cumplimiento, se tienen los actos administrativos de trámite de etapa probatoria, con lo cual, se espera priorizar en el segundo semestre la realización de ITJD o inspecciones oculares de acuerdo con el ejercicio de planeación.
</t>
    </r>
    <r>
      <rPr>
        <b/>
        <sz val="11"/>
        <color theme="1"/>
        <rFont val="Arial Narrow"/>
        <family val="2"/>
      </rPr>
      <t>MAYO:</t>
    </r>
    <r>
      <rPr>
        <sz val="11"/>
        <color theme="1"/>
        <rFont val="Arial Narrow"/>
        <family val="2"/>
      </rPr>
      <t xml:space="preserve"> Registra un 47% de avance de las metas comprometidas en el Plan de Acción para el año 2021, destacándose para el efecto el 95% de avance en las identificaciones prediales que representan el primer insumo técnico para adelantar un proceso agrario bajo el procedimiento único establecido en el Decreto Ley 902 de 2017. Otro indicador satisfactorio por encima del 50% de cumplimiento es el asociado a A.A. de inicio o no, o archivo con un 67% de cumplimiento.  Finalmente, se destaca con un 86% de cumplimiento que tienen los actos administrativos de trámite de etapa probatoria.
La acción de mejora presentó avances de gestión documentados, toda vez que se observaron 5 de los 12  informes mensuales de cumplimiento de metas para el año 2021.
Respecto a las evidencias aportadas, se sugiere incorporar información del avance frente al universo de expedientes de clarificación, deslinde, recuperación de los predios baldíos de la Nación y adjudicación.</t>
    </r>
  </si>
  <si>
    <r>
      <rPr>
        <b/>
        <sz val="11"/>
        <color theme="1"/>
        <rFont val="Arial Narrow"/>
        <family val="2"/>
      </rPr>
      <t>12/07/2021.</t>
    </r>
    <r>
      <rPr>
        <sz val="11"/>
        <color theme="1"/>
        <rFont val="Arial Narrow"/>
        <family val="2"/>
      </rPr>
      <t xml:space="preserve"> Subdirección de Procesos Agrarios y Gestión Jurídica informó que, a la fecha se cuenta con un recurso para dar respuesta sobre la Resolución Final de deslinde 2165 de 2012, el cual se resolverá una vez se notifique a todas las partes interesadas.  El proyecto de respuesta al recurso ya está listo, y pendiente de revisión de la líder del equipo junto con el asesor de deslinde.
Respecto a lo enunciado, se observó borrador de acto administrativo por medio de la cual se resuelve el recurso de reposición interpuesto por el apoderado del señor Francisco Noé Acosta Moreno contra la Resolución No. 2165 del 31 de octubre de 2012 que resuelve el “Procedimiento de Deslinde de los terrenos que conforman las sabanas comunales de “MIRAMAR DE GUANAPALO, ubicado en el municipio de San Luis de Palenque, Departamento del Casanare”.  En cuento a la consulta realizada por la Oficina de Control Interno la finalización del periodo de recurso de reposición, en enlace Santiago Olaya vía wasap indicó que este finaliza en el mes de agosto.
La acción de mejora se encuentra en términos para su ejecución, presentó avances de gestión documentados.</t>
    </r>
  </si>
  <si>
    <r>
      <rPr>
        <b/>
        <sz val="11"/>
        <color theme="1"/>
        <rFont val="Arial Narrow"/>
        <family val="2"/>
      </rPr>
      <t xml:space="preserve">12/07/20214. </t>
    </r>
    <r>
      <rPr>
        <sz val="11"/>
        <color theme="1"/>
        <rFont val="Arial Narrow"/>
        <family val="2"/>
      </rPr>
      <t xml:space="preserve"> La Dirección de Gestión Jurídica de Tierras informó que, el informe técnico se realizó a través de la identificación predial realizada por el equipo técnico de Ingenieros el 11 de marzo de 2021, contrastando la información del informe de 2017 con el propósito de actualizar y precisar la situación evidenciada por la Contraloría General.
Frente a lo enunciado, se obse4rvó registro SEJUT-F-022 Identificación Predial del proceso  SABANA COMUNAL LA ESMERALDA del 11/03/2021 informando que se realiza la identificación predial a partir de la información allegada por el área jurídica del proceso de deslinde de la Nación, donde se relaciona el informe de visita técnica a fin de verificar y confirmar los detalles que permita n la ejecución y materialización en el territorio de la resolución 2173 del 1 de noviembre de 2012 por el cual se decide el procedimiento administrativo de deslinde sobre los terrenos que conforman las denominadas sabanas comunales de La Esmeralda, ubicadas en el municipio de Orocué, departamento de Casanare, como parte del procedimiento de Deslinde de tierras del Nación.  Dicho informe concluye que, Las Sabanas Comunales de La Esmeralda traslapa con las coberturas temáticas de Hidrocarburos y ANLA como se especificó en el ítem de cruce de capas y  se identificaron cruce con tres polígonos con FMI y uno sin FMI el cual pertenece a
la nombrada Sabana Comunal de La Esmeralda,  los traslapes que se evidencian son cartográficos, es decir que no deben vincular a terceros, sugiriéndose, solicitar Ficha predial de la cedula catastral 85-230-00-00-0001-0046-000 a la Sede UOC Yopal dirección territorial del IGAC Casanare.
De conformidad con las evidencias y avances allegados, se observó el cumplimiento de la acción de mejora, toda vez que,  se evidenció el informe técnico sobre el levantamiento topográfico SEJUT8523085 de fecha septiembre de 2017 para establecer con certeza la ubicación real de la Sabana la Esmeralda.</t>
    </r>
  </si>
  <si>
    <r>
      <rPr>
        <b/>
        <sz val="11"/>
        <color theme="1"/>
        <rFont val="Arial Narrow"/>
        <family val="2"/>
      </rPr>
      <t xml:space="preserve">19/07/2021.  </t>
    </r>
    <r>
      <rPr>
        <sz val="11"/>
        <color theme="1"/>
        <rFont val="Arial Narrow"/>
        <family val="2"/>
      </rPr>
      <t>La Dirección de Gestión Jurídica de Tierras, en el marco de la fase preliminar, comunicó que, tal y como se manifestó, la SPAGJ no pudo cumplir dentro del término establecido con la expedición del acto administrativo que soluciones el error técnico presentado en el polígono de la Esmeralda teniendo en cuenta que la evidencia posterior al informe técnico 2017 evidencia adjudicaciones presuntamente dentro del polígono del bien público.  Esta situación obliga a que se deban revisar los mapas de las adjudicaciones en contraste con las coordenadas de la sabana comunal, situación que ya se encuentra en estudio por parte del equipo técnico y el resultado del nuevo informe quedará listo a finales del mes de julio, razón por la cual el acto administrativo se expedirá en el mes de agosto de 2021.  Esta situación no fue identificada en las eventualidades presentadas en el Comité de Control Interno pero es una realidad que no podemos omitir. Por este motivo sería necesaria su modificación por fecha para que quede establecida como cumplida para el 31 de agosto de 2021, razón por la cual se presentará en la matriz de eventualidades.
Respecto a lo expresado, se considera que si bien la acción con corte a junio presentó incumplimiento, su ejecución se realizará extra temporáneamente en el mes de agosto, situación por la cual no seria necesaria la solicitud de eventualidad.  la acción mantiene el estado observado en la fase preliminar, no obstante, reportó avances de gestión.</t>
    </r>
    <r>
      <rPr>
        <b/>
        <sz val="11"/>
        <color theme="1"/>
        <rFont val="Arial Narrow"/>
        <family val="2"/>
      </rPr>
      <t xml:space="preserve">
12/07/2021.</t>
    </r>
    <r>
      <rPr>
        <sz val="11"/>
        <color theme="1"/>
        <rFont val="Arial Narrow"/>
        <family val="2"/>
      </rPr>
      <t xml:space="preserve">  La Dirección de Gestión Jurídica de Tierras informó que,  con el informe realizado en marzo de 2021 la Subdirección de Procesos Agrarios y Gestión Jurídica pudo establecer la precisión del polígono de la Sabana; no obstante, también pudo advertir que existen unos FMI que se traslapan con el FMI de la Sabana y bajo una verificación de la malla catastral se encuentra que obedecen a adjudicaciones de baldío, por lo cual no ha sido posible proferir este acto administrativo de precisión hasta tanto no se actualice o se precise las situaciones jurídicas y técnicas de estos predios adjudicados.  Los mapas de especialización de las adjudicaciones están en poder del equipo técnico; por lo cual se hace necesario adelantar un nuevo informe que de cuenta de dicha situación para tomar la decisión administrativa del caso.
La acción de mejora presentó incumplimiento, dado que, no se evidenció la expedición del  acto administrativo que resuelva de fondo la situación geo referencial de la sabana, no obstante, es preciso indicar que no es posible proferir dicho acto de precisión hasta tanto no se actualice o se precise las situaciones jurídicas y técnicas de estos predios adjudicados de acuerdo a los resultados observados  informe técnico sobre el levantamiento topográfico.</t>
    </r>
  </si>
  <si>
    <r>
      <rPr>
        <b/>
        <sz val="11"/>
        <color theme="1"/>
        <rFont val="Arial Narrow"/>
        <family val="2"/>
      </rPr>
      <t xml:space="preserve">21/07/2021. </t>
    </r>
    <r>
      <rPr>
        <sz val="11"/>
        <color theme="1"/>
        <rFont val="Arial Narrow"/>
        <family val="2"/>
      </rPr>
      <t>La Dirección de Gestión Jurídica de Tierras, en el marco de la etapa preliminar, allegó Acta del 14/07/2021 cuyo objetivo fue el estudio de metodologías especiales de trámite de envío de citaciones y notificaciones para el caso del Proceso de Clarificación de la Propiedad del predio denominado Terrenos de Arroyo Grande, en consideración a la
magnitud y relevancia del mismo.  Así mismo, allegó alcance a dicho documento, a fin de ampliar las gestiones adelantadas con el propósito de establecer una metodología especial de trámite de envío de citaciones y notificaciones para el caso del Proceso de Clarificación de la Propiedad del predio denominado Terrenos de Arroyo Grande.  Por otra parte, se observó memorando 20216200125223 del 13/05/2021 mediante el cual la SAF suministró comunicación de 472 donde se indica lo siguiente,</t>
    </r>
    <r>
      <rPr>
        <i/>
        <sz val="9"/>
        <color theme="1"/>
        <rFont val="Arial Narrow"/>
        <family val="2"/>
      </rPr>
      <t xml:space="preserve"> (...) De acuerdo a lo anterior el proceso que se realiza a través del CODE sobre las bases de datos de direcciones es un proceso más de hallar una probabilidad y clasificar las direcciones, mas no, con este insumo certificar si una dirección puede o no ser entregada, debido a que la única forma de comprobar si una dirección puede llegar a existir o no, es con trabajo campo directamente en la dirección o predio, puesto que ahí ,independiente de la clasificación de la dirección por el CODE se hace una gestión de manera física.
En cuanto a la certificación que nos solicita la agencia sobre la base de datos, no es posible, dado que la geo codificación y normalización de las direcciones es un insumo para la toma de decisiones únicamente de la entidad, si realiza o no los envíos de manera física y que sean gestionados por el servicio acordado con 4-72, que en este caso seria el correo certificado que ofrece una certificación de entrega.
Si la agencia tomara la decisión de enviar las notificaciones de manera física a los predios indicados en la base de datos, también se puede evidenciar que la mayoría de predios son direcciones rurales por lo cual 4-72, en su portafolio de servicios con las características de correo certificado, la entrega a la zona veredal se realizaría a través de lista de Correos de 4-72 en el centro operativo y el envío permanecerá treinta (30) días calendario publicado para que sea reclamado por su destinatario; quiere decir que no se iría directamente a la dirección o el predio por ser zona veredal. (...)
</t>
    </r>
    <r>
      <rPr>
        <sz val="11"/>
        <color theme="1"/>
        <rFont val="Arial Narrow"/>
        <family val="2"/>
      </rPr>
      <t xml:space="preserve">En atención a las gestiones y soportes suministrados, la acción de mejora presentó cumplimiento. </t>
    </r>
    <r>
      <rPr>
        <b/>
        <sz val="11"/>
        <color theme="1"/>
        <rFont val="Arial Narrow"/>
        <family val="2"/>
      </rPr>
      <t xml:space="preserve">
12/07/2021.</t>
    </r>
    <r>
      <rPr>
        <sz val="11"/>
        <color theme="1"/>
        <rFont val="Arial Narrow"/>
        <family val="2"/>
      </rPr>
      <t xml:space="preserve">  La Dirección de Gestión Jurídica de Tierras informó que, el pasado 4 de marzo de 2021 se adelantó con la Subdirección Administrativa y Financiera, reunión para analizar diferentes metodologías de envío de notificaciones.  Después de dicha reunión, sé adelantó el 12 de marzo reunión con 4/72, el cual comprometió a 4/72 a emitir concepto frente a la solicitud de la ANT.
Frente a lo enunciado se aportaron las siguientes evidencias:
</t>
    </r>
    <r>
      <rPr>
        <b/>
        <sz val="11"/>
        <color theme="1"/>
        <rFont val="Arial Narrow"/>
        <family val="2"/>
      </rPr>
      <t>Memorando 20213200041923 del 08/03/2021</t>
    </r>
    <r>
      <rPr>
        <sz val="11"/>
        <color theme="1"/>
        <rFont val="Arial Narrow"/>
        <family val="2"/>
      </rPr>
      <t xml:space="preserve">, procedente de la SPAGJ a fin de suministrar direcciones para notificación caso Clarificación Arroyo Grande y solicitud de certificación de direcciones “ubicables o completas” por parte de la empresa 4/72.
</t>
    </r>
    <r>
      <rPr>
        <b/>
        <sz val="11"/>
        <color theme="1"/>
        <rFont val="Arial Narrow"/>
        <family val="2"/>
      </rPr>
      <t>Memorando 20216200046793 del 11/03/2021</t>
    </r>
    <r>
      <rPr>
        <sz val="11"/>
        <color theme="1"/>
        <rFont val="Arial Narrow"/>
        <family val="2"/>
      </rPr>
      <t xml:space="preserve">, procedente de la SAF a través del cual se informa que  la base de datos ha sido enviada por medio de correo electrónico a la ejecutiva comercial France Farfán para su respectiva revisión.
</t>
    </r>
    <r>
      <rPr>
        <b/>
        <sz val="11"/>
        <color theme="1"/>
        <rFont val="Arial Narrow"/>
        <family val="2"/>
      </rPr>
      <t>Memorando 20213200105813 del 29/04/2021</t>
    </r>
    <r>
      <rPr>
        <sz val="11"/>
        <color theme="1"/>
        <rFont val="Arial Narrow"/>
        <family val="2"/>
      </rPr>
      <t xml:space="preserve">, procedente la SPAGJ indica que a la fecha no contamos con el análisis y concepto de la empresa 4/72 que le permitiera concluir los porcentajes y estados expuestos en el cuadro referenciado.
</t>
    </r>
    <r>
      <rPr>
        <b/>
        <sz val="11"/>
        <color theme="1"/>
        <rFont val="Arial Narrow"/>
        <family val="2"/>
      </rPr>
      <t>Constancia de publicación de citación en página web del 25/06/2021</t>
    </r>
    <r>
      <rPr>
        <sz val="11"/>
        <color theme="1"/>
        <rFont val="Arial Narrow"/>
        <family val="2"/>
      </rPr>
      <t xml:space="preserve">, emitida por la SSIT respecto a la Citación para notificación personal de la Resolución No 3740 del 20 de mayo de 2020 - ARROYO GRANDE.
</t>
    </r>
    <r>
      <rPr>
        <b/>
        <sz val="11"/>
        <color theme="1"/>
        <rFont val="Arial Narrow"/>
        <family val="2"/>
      </rPr>
      <t>Citación para notificación personal del 11/06/2021</t>
    </r>
    <r>
      <rPr>
        <sz val="11"/>
        <color theme="1"/>
        <rFont val="Arial Narrow"/>
        <family val="2"/>
      </rPr>
      <t xml:space="preserve">, emitida por la SPAGJ dirigida a 268 personas, la cual estará publicada en la página web de la Agencia, por un término de 05
días hábiles contados a partir del 16 de junio de 2021.
</t>
    </r>
    <r>
      <rPr>
        <b/>
        <sz val="11"/>
        <color theme="1"/>
        <rFont val="Arial Narrow"/>
        <family val="2"/>
      </rPr>
      <t>Documento sin fecha,</t>
    </r>
    <r>
      <rPr>
        <sz val="11"/>
        <color theme="1"/>
        <rFont val="Arial Narrow"/>
        <family val="2"/>
      </rPr>
      <t xml:space="preserve"> de asunto Acciones ejecutadas para obtener la certificación de los casos que no es posible notificar del predio TERRENOS DE ARROYO GRANDE con FMI No. 060-34226, ubicado en la jurisdicción del distrito de Cartagena de Indias D.T. y C, departamento de Bolívar.   Dicho documento contiene las gestiones adelantadas, indicando que de los 638 predios, 456 direcciones de los predios vinculados son potenciales para efectos de remitir la citación a notificación de que trata el artículo 68 de la Ley 1437 de 2011. Lo que implica que a los titulares de los 182 predios cuya dirección fue catalogada como “no es dirección” se procederá a la citación para notificación por página web.  De los 456 predios mencionados, existen 164 predios cuyos titulares ya han sido notificados o se tiene información de una dirección de correo electrónico o físico diferente a la dirección expresada en el Folio de Matrícula Inmobiliaria. Es decir, el 14 de mayo de 2021 la Subdirección de Procesos Agrarios y Gestión Jurídica procedió a enviar la citación para notificación a 292 predios a la dirección expresada en el Folio de Matrícula Inmobiliaria, indicando en cada una de ellas, el o los titulares de derechos reales principales y accesorios inscritos en registro. Se realizó una reunión del 11 de junio de 2021 con la Subdirección financiera y la empresa 4-72 donde se culminó o se concretó la ruta o estrategia de envío de citaciones.  Con ocasión a lo anterior se pudo determinar que de los 182 predios cuya dirección fue catalogada como “no dirección” se encontraban en cabeza de 281 titulares de derecho real de dominio que fueron citados para notificación personal a través de publicación en la página web de la entidad entre el 15 de junio de 2021 y 25 de junio de 2021, de acuerdo a la constancia emitida por la Subdirección de sistemas de información de tierras por medio del Radicado No.20212200005497 del 25 de junio de 2021. 
En concordancia con lo anterior, si bien el responsable de ejecución allegó avances de gestión documentados, la acción de mejora presentó incumplimiento, dado que, no se suministró el Acta de revisión del contrato de mensajería y diagnóstico del alcance de la certificación.
</t>
    </r>
  </si>
  <si>
    <r>
      <rPr>
        <b/>
        <sz val="11"/>
        <color theme="1"/>
        <rFont val="Arial Narrow"/>
        <family val="2"/>
      </rPr>
      <t>19/07/2021.</t>
    </r>
    <r>
      <rPr>
        <sz val="11"/>
        <color theme="1"/>
        <rFont val="Arial Narrow"/>
        <family val="2"/>
      </rPr>
      <t xml:space="preserve">  La Subdirección de Planeación Operativa informó que, que durante la vigencia del primer semestre del 2021  se desarrollaron mas de 6 jornada comunitarias en el marco de la ruta de los POSPR se desarrolla la estrategia de participación comunitaria que promueve la colaboración efectiva entre la comunidad y la ANT, en aras de mejorar la planeación y la toma de decisiones de la entidad. Es así como durante la fase de implementación de los POSPR, se consolida la red de gestores comunitarios y se adelantan encuentros con líderes y lideresas comunitarias que tienen como objetivos, la socialización en los niveles veredal y municipal de la intervención del modelo de oferta de la entidad y el diálogo permanente con la comunidad para el desarrollo de las actividades dispuestas en la ruta metodológica de los POSPR.
Respecto a lo enunciado se observó lo siguiente:
</t>
    </r>
    <r>
      <rPr>
        <b/>
        <u/>
        <sz val="11"/>
        <color theme="1"/>
        <rFont val="Arial Narrow"/>
        <family val="2"/>
      </rPr>
      <t>ENERO</t>
    </r>
    <r>
      <rPr>
        <b/>
        <sz val="11"/>
        <color theme="1"/>
        <rFont val="Arial Narrow"/>
        <family val="2"/>
      </rPr>
      <t xml:space="preserve"> 
</t>
    </r>
    <r>
      <rPr>
        <sz val="11"/>
        <color theme="1"/>
        <rFont val="Arial Narrow"/>
        <family val="2"/>
      </rPr>
      <t xml:space="preserve">2 actividades en  Rioblanco - Tolima  el 19 y 25 de enero 2021, listados de asistencia sin firma y sin memorias. 
9 actividades en Planadas -Tolima el  20, 21 y 22 de enero 2021, listados de asistencia sin firma y sin memorias. 
1 actividad Fonseca - Guajira el 16 de enero 2021, listado asistencia firmado, sin memorias.
</t>
    </r>
    <r>
      <rPr>
        <b/>
        <u/>
        <sz val="11"/>
        <color theme="1"/>
        <rFont val="Arial Narrow"/>
        <family val="2"/>
      </rPr>
      <t>FEBRERO</t>
    </r>
    <r>
      <rPr>
        <sz val="11"/>
        <color theme="1"/>
        <rFont val="Arial Narrow"/>
        <family val="2"/>
      </rPr>
      <t xml:space="preserve">
</t>
    </r>
    <r>
      <rPr>
        <b/>
        <sz val="11"/>
        <color theme="1"/>
        <rFont val="Arial Narrow"/>
        <family val="2"/>
      </rPr>
      <t xml:space="preserve"> Planadas -Tolima:</t>
    </r>
    <r>
      <rPr>
        <sz val="11"/>
        <color theme="1"/>
        <rFont val="Arial Narrow"/>
        <family val="2"/>
      </rPr>
      <t xml:space="preserve"> 09/02/2021. Listados de asistencia sin firma y sin memorias. 
Rioblanco - Tolima: 09/02/2021. Listados de asistencia sin firma y sin memorias. 
</t>
    </r>
    <r>
      <rPr>
        <b/>
        <u/>
        <sz val="11"/>
        <color theme="1"/>
        <rFont val="Arial Narrow"/>
        <family val="2"/>
      </rPr>
      <t>MARZO</t>
    </r>
    <r>
      <rPr>
        <b/>
        <sz val="11"/>
        <color theme="1"/>
        <rFont val="Arial Narrow"/>
        <family val="2"/>
      </rPr>
      <t xml:space="preserve"> </t>
    </r>
    <r>
      <rPr>
        <sz val="11"/>
        <color theme="1"/>
        <rFont val="Arial Narrow"/>
        <family val="2"/>
      </rPr>
      <t xml:space="preserve">
Planadas -Tolima: 30/03/2021. Jornada fortalecimiento a Gestores en mantenimiento BPM, Mujer Rural, Apoyo enrutamiento, sin memorias.
Rioblanco : 01/03/2021. Acercamiento con líderes UITE Herrera,  sin memorias. 08/03/2021. Acercamiento con lideres veredas Guayabos, Italia,  Cristales, sin memorias.  15/03/2021. Jornada de acercamiento líderes, sin memorias.
</t>
    </r>
    <r>
      <rPr>
        <b/>
        <u/>
        <sz val="11"/>
        <color theme="1"/>
        <rFont val="Arial Narrow"/>
        <family val="2"/>
      </rPr>
      <t>ABRIL</t>
    </r>
    <r>
      <rPr>
        <u/>
        <sz val="11"/>
        <color theme="1"/>
        <rFont val="Arial Narrow"/>
        <family val="2"/>
      </rPr>
      <t xml:space="preserve">
</t>
    </r>
    <r>
      <rPr>
        <b/>
        <sz val="11"/>
        <color theme="1"/>
        <rFont val="Arial Narrow"/>
        <family val="2"/>
      </rPr>
      <t xml:space="preserve">Ciénaga: </t>
    </r>
    <r>
      <rPr>
        <sz val="11"/>
        <color theme="1"/>
        <rFont val="Arial Narrow"/>
        <family val="2"/>
      </rPr>
      <t xml:space="preserve">21, 22 y 23 Abril.  Acompañamiento jornadas FISO-Gestores Comunitarios, sin memorias.
</t>
    </r>
    <r>
      <rPr>
        <b/>
        <sz val="11"/>
        <color theme="1"/>
        <rFont val="Arial Narrow"/>
        <family val="2"/>
      </rPr>
      <t>Rioblanco:</t>
    </r>
    <r>
      <rPr>
        <sz val="11"/>
        <color theme="1"/>
        <rFont val="Arial Narrow"/>
        <family val="2"/>
      </rPr>
      <t xml:space="preserve"> 05/04/2021. Acercamiento líderes UIT Maracaibo, sin memorias. 19/04/2021. Acercamiento líderes UIT La Ruidosa, sin memorias.   Acercamiento líderes UIT Gaitán, sin memorias.
</t>
    </r>
    <r>
      <rPr>
        <b/>
        <sz val="11"/>
        <color theme="1"/>
        <rFont val="Arial Narrow"/>
        <family val="2"/>
      </rPr>
      <t>Valencia:</t>
    </r>
    <r>
      <rPr>
        <sz val="11"/>
        <color theme="1"/>
        <rFont val="Arial Narrow"/>
        <family val="2"/>
      </rPr>
      <t xml:space="preserve"> 13/04/2021. Asamblea El Bongo, sin memorias.  22/04/2021. Avanzada Social - Manzanero,  sin memorias. 
</t>
    </r>
    <r>
      <rPr>
        <b/>
        <u/>
        <sz val="11"/>
        <color theme="1"/>
        <rFont val="Arial Narrow"/>
        <family val="2"/>
      </rPr>
      <t>MAYO</t>
    </r>
    <r>
      <rPr>
        <sz val="11"/>
        <color theme="1"/>
        <rFont val="Arial Narrow"/>
        <family val="2"/>
      </rPr>
      <t xml:space="preserve">
</t>
    </r>
    <r>
      <rPr>
        <b/>
        <sz val="11"/>
        <color theme="1"/>
        <rFont val="Arial Narrow"/>
        <family val="2"/>
      </rPr>
      <t>Ciénaga:</t>
    </r>
    <r>
      <rPr>
        <sz val="11"/>
        <color theme="1"/>
        <rFont val="Arial Narrow"/>
        <family val="2"/>
      </rPr>
      <t xml:space="preserve"> 28/05/2021. Capacitación método indirecto gestores comunitarios APA, sin memorias.
</t>
    </r>
    <r>
      <rPr>
        <b/>
        <sz val="11"/>
        <color theme="1"/>
        <rFont val="Arial Narrow"/>
        <family val="2"/>
      </rPr>
      <t>Córdoba:</t>
    </r>
    <r>
      <rPr>
        <sz val="11"/>
        <color theme="1"/>
        <rFont val="Arial Narrow"/>
        <family val="2"/>
      </rPr>
      <t xml:space="preserve"> 07/05/2021 Jornada de fortalecimiento líderes UIT Tacamacho, sin memorias.  14/05/2021. Jornada de fortalecimiento líderes, sin memorias.  21/05/2021. Jornada de fortalecimiento líderes, sin memorias.
</t>
    </r>
    <r>
      <rPr>
        <b/>
        <sz val="11"/>
        <color theme="1"/>
        <rFont val="Arial Narrow"/>
        <family val="2"/>
      </rPr>
      <t>Rioblanco:</t>
    </r>
    <r>
      <rPr>
        <sz val="11"/>
        <color theme="1"/>
        <rFont val="Arial Narrow"/>
        <family val="2"/>
      </rPr>
      <t xml:space="preserve"> 14/05/2021. Fortalecimiento Líderes, sin memorias.  14/05/2021. Fortalecimiento Líderes, sin memorias. 
</t>
    </r>
    <r>
      <rPr>
        <b/>
        <sz val="11"/>
        <color theme="1"/>
        <rFont val="Arial Narrow"/>
        <family val="2"/>
      </rPr>
      <t>San Juan del Cesar:</t>
    </r>
    <r>
      <rPr>
        <sz val="11"/>
        <color theme="1"/>
        <rFont val="Arial Narrow"/>
        <family val="2"/>
      </rPr>
      <t xml:space="preserve"> 27/05/2021. Capacitación UIT Boca del Monte, sin memorias.
</t>
    </r>
    <r>
      <rPr>
        <b/>
        <u/>
        <sz val="11"/>
        <color theme="1"/>
        <rFont val="Arial Narrow"/>
        <family val="2"/>
      </rPr>
      <t>JUNIO</t>
    </r>
    <r>
      <rPr>
        <sz val="11"/>
        <color theme="1"/>
        <rFont val="Arial Narrow"/>
        <family val="2"/>
      </rPr>
      <t xml:space="preserve">
</t>
    </r>
    <r>
      <rPr>
        <b/>
        <sz val="11"/>
        <color theme="1"/>
        <rFont val="Arial Narrow"/>
        <family val="2"/>
      </rPr>
      <t>Guamo:</t>
    </r>
    <r>
      <rPr>
        <sz val="11"/>
        <color theme="1"/>
        <rFont val="Arial Narrow"/>
        <family val="2"/>
      </rPr>
      <t xml:space="preserve"> 03/06/2021. Jornada fortalecimiento gestores, sin memorias.  04/06/2021. Jornada fortalecimiento gestores, sin memorias.  25/06/2021. Jornada de fortalecimiento Gestores, sin memorias.
</t>
    </r>
    <r>
      <rPr>
        <b/>
        <sz val="11"/>
        <color theme="1"/>
        <rFont val="Arial Narrow"/>
        <family val="2"/>
      </rPr>
      <t xml:space="preserve">Rioblanco: </t>
    </r>
    <r>
      <rPr>
        <sz val="11"/>
        <color theme="1"/>
        <rFont val="Arial Narrow"/>
        <family val="2"/>
      </rPr>
      <t xml:space="preserve">04/06/2021. Jornada de fortalecimiento líderes, sin memorias.  18/06/2021.  Jornada de fortalecimiento de líderes UI Quebradón / Santa Fe, sin memorias. 25/06/2021.  Jornada de fortalecimiento a líderes, sin memorias.
La acción de mejora presentó avances de gestión documentados, se encuentra en términos para su ejecución.  A fin de evaluar su ejecución, en el próximo seguimiento a planes de mejoramiento, se solicita se allegue la Guía para la Incorporación del Enfoque Diferencial en el Modelo de Atención por Oferta (20nov) y la Guía de Participación en la Ruta de Formulación e Implementación de POSPR.  Así como, las memorias de las actividades realizadas y para aquellos listados que no cuentan con firma, aclarar si las capacitaciones fueron virtuales, en cualquier caso, suministrar los soportes correspondientes.
</t>
    </r>
  </si>
  <si>
    <r>
      <rPr>
        <b/>
        <sz val="11"/>
        <color theme="1"/>
        <rFont val="Arial Narrow"/>
        <family val="2"/>
      </rPr>
      <t>21/07/2021.</t>
    </r>
    <r>
      <rPr>
        <sz val="11"/>
        <color theme="1"/>
        <rFont val="Arial Narrow"/>
        <family val="2"/>
      </rPr>
      <t xml:space="preserve">  La Dirección General - Mesa Unidad Coordinadora de Genero indicó que, desde la mencionada área se presenta la metodología de trabajo que se realiza por medio del convenio de asociación No. 1139 de 2019 con CORPROGRESO y que comprende:                                                                a) Metodología de trabajo para el aprendizaje significativo: aprender a aprender, a ser, a hacer y a convivir.                                                                                      b) Estructura: motivación, ejecución y proyección.                                                      c) Resultados a la fecha: intervención de los departamentos de Cundinamarca, Huila, Casanare, Caquetá, Guaviare, Antioquia y Sucre.     d) Expectativas 2021: continuar con el empoderamiento en temas de gobernanza y titulación, además se propone el poder trabajar en articulación con otras entidades para abordar los temas de violencia de género.              e) Modelo de agenda de las sesiones.
Respecto a lo enunciado, se observó Acta Relatoría No. 1 del 24/02/2021, la cual incluyó y desarrolló la Presentación de la Metodología de Talleres de Empoderamiento para las mujeres de la SDD-DAT y Presentación de la Metodología de Talleres de Titulación Conjunta de la SDGJT Presentación y  socialización del Plan de Trabajo 2021.
En concordancia con lo anterior, la acción de mejora presentó cumplimiento, toda vez que, se observó acta que incluyó y desarrolló la metodología de los talleres de empoderamiento a las mujeres rurales.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</si>
  <si>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21/07/2021. </t>
    </r>
    <r>
      <rPr>
        <sz val="11"/>
        <color theme="1"/>
        <rFont val="Arial Narrow"/>
        <family val="2"/>
      </rPr>
      <t xml:space="preserve"> La Dirección General - Mesa Unidad Coordinadora de Genero indicó que,  en la sesión del 05 de mayo del 2021 en los avances del primer trimestre, se dio cumplimiento al requerimiento de mejoras en el sistema de información para las consultas de información sobre titulación conjunta.
Frente a lo enunciado, se observó memorando 20211000044923 del 10/03/2021 mediante el cual se solicitó a la Subdirección de Sistemas de Información la  viabilidad de incluir variables sobre titulación
conjunta que permitan identificar el número de mujeres beneficiadas y el número de hectáreas que han sido entregadas por la ANT.
En concordancia con lo anterior, la acción de mejora presentó cumplimiento, toda vez que, se observó requerimiento para la mejora de  las consultas de información sobre titulación conjunta.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</si>
  <si>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20/07/2021. </t>
    </r>
    <r>
      <rPr>
        <sz val="11"/>
        <color theme="1"/>
        <rFont val="Arial Narrow"/>
        <family val="2"/>
      </rPr>
      <t xml:space="preserve"> La Dirección General - Mesa Unidad Coordinadora de Genero indicó que, en la sesión de 05 de mayo de 2021 en los compromisos del segundo trimestre es elaborar herramienta pedagógica (cartilla) dirigidas a mujeres rurales donde se expone el procedimiento de formalización, el cual fue elaborado y una integrante del equipo mujer rural explica que esta cartilla hace parte de una propuesta de insumos pedagógicos e informativos tanto para las comunidades como para los servidores públicos, que les permita acercarse a los diversos programas que tiene la entidad. 
Respecto a lo anterior, se observó cartilla Mujeres Rurales: Formalización de la Propiedad Privada Rural, la cual desarrolla temas relacionados con, Mujeres Rurales: Formalización de la Propiedad Privada Rural, ¿Qué se busca con la formalización de la propiedad privada rural?,  ¿Qué entidad se encarga de la formalización de la propiedad?, Fases, Etapas y Requisitos para acceder a la formalización de la propiedad privada rural, ¿Cómo puedo iniciar el proceso de formalización de mi predio?, Estudio de caso.
En concordancia con lo expuesto, la acción de mejora presentó cumplimiento, toda vez que, se observó la elaboración de la herramienta pedagógica (cartilla) dirigida a mujeres rurales donde se expone el procedimiento de formalización.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</si>
  <si>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13/07/2021. </t>
    </r>
    <r>
      <rPr>
        <sz val="11"/>
        <color theme="1"/>
        <rFont val="Arial Narrow"/>
        <family val="2"/>
      </rPr>
      <t xml:space="preserve"> La Dirección de Asuntos Étnicos informó que,  se remite  informe  preliminar de las necesidades de acceso  y dotación de tierras de Comunidades Indígenas recibidas por demanda desde la creación de la ANT.
Respecto a lo enunciado, se observó el INFORME PRELIMINAR DE LAS NECESIDADES DE ACCESO Y DOTACIÓN DE TIERRAS PARA COMUNIDADES INDÍGENAS, EN REZAGO Y DEMANDA del 29/03/2021,  cual contiene información relacionada con, Elementos contextuales y normativos para la gestión de la ANT frente a las Comunidades Indígenas, Solicitudes de formalización de territorios indígenas, Inventario de solicitudes elevadas por los pueblos y comunidades indígenas en marco del Decreto 4633 de 2011, Solicitudes de medidas de protección a territorios ancestrales, Disponibilidad de Tierras, Estado actual de las solicitudes de formalización de tierras para las comunidades, Análisis del rezago, Análisis de la demanda, Limitantes presupuestales, técnicas y operativas, Conclusiones preliminares.
En concordancia con lo anterior, la acción de mejora presentó cumplimiento, toda vez que, se observó el informe  preliminar de las necesidades de acceso  y dotación de tierras de Comunidades Indígenas.</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</si>
  <si>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t>
    </r>
  </si>
  <si>
    <r>
      <rPr>
        <b/>
        <sz val="11"/>
        <color rgb="FF000000"/>
        <rFont val="Arial Narrow"/>
        <family val="2"/>
      </rPr>
      <t>30/06/2021.</t>
    </r>
    <r>
      <rPr>
        <sz val="11"/>
        <color indexed="8"/>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</si>
  <si>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rgb="FF000000"/>
        <rFont val="Arial Narrow"/>
        <family val="2"/>
      </rPr>
      <t xml:space="preserve">30/06/2021. </t>
    </r>
    <r>
      <rPr>
        <sz val="11"/>
        <color indexed="8"/>
        <rFont val="Arial Narrow"/>
        <family val="2"/>
      </rPr>
      <t xml:space="preserve">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t>
    </r>
    <r>
      <rPr>
        <b/>
        <sz val="11"/>
        <color rgb="FF000000"/>
        <rFont val="Arial Narrow"/>
        <family val="2"/>
      </rPr>
      <t xml:space="preserve">21/06/2021. </t>
    </r>
    <r>
      <rPr>
        <sz val="11"/>
        <color indexed="8"/>
        <rFont val="Arial Narrow"/>
        <family val="2"/>
      </rPr>
      <t xml:space="preserve"> La Dirección de Asuntos Étnicos allegó correo electrónico a través del cual suministró ajustes en la justificación de solicitud de eventualidad, a fin que sea puesta a consideración del Comité Institucional de Coordinación de Control Interno.  
</t>
    </r>
    <r>
      <rPr>
        <b/>
        <sz val="11"/>
        <color rgb="FF000000"/>
        <rFont val="Arial Narrow"/>
        <family val="2"/>
      </rPr>
      <t xml:space="preserve">12/05/2021. </t>
    </r>
    <r>
      <rPr>
        <sz val="11"/>
        <color indexed="8"/>
        <rFont val="Arial Narrow"/>
        <family val="2"/>
      </rPr>
      <t xml:space="preserve">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Grupo asesor: Sergio Matiz, Eliana Castro y Lila Guzmán.
Memorando 20211020144393 del 02/06/2021.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Igualmente sugerimos, que se adicione acciones de seguimiento, de autoevaluación autocontrol, de acuerdo con la ruta metodológica que se establezca por medio del concepto por parte de la Oficina Jurídica, para garantizar que los campesinos puedan utilizar el subsidio otorgado y para que no se vean afectados por impuestos cuando no han gozado del inmueble. Así mismo, acciones para eliminar las causas que dieron origen a los hallazgos, con el propósito de garantizar el desembolso de los recursos para ejecutar los proyectos productivos adjudicados.
Mesa técnica realizada el 5 de mayo de 2021.</t>
    </r>
  </si>
  <si>
    <r>
      <rPr>
        <b/>
        <sz val="11"/>
        <color theme="1"/>
        <rFont val="Arial Narrow"/>
        <family val="2"/>
      </rPr>
      <t>30/06/2021.</t>
    </r>
    <r>
      <rPr>
        <sz val="11"/>
        <color theme="1"/>
        <rFont val="Arial Narrow"/>
        <family val="2"/>
      </rPr>
      <t xml:space="preserve">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</si>
  <si>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r>
      <rPr>
        <b/>
        <sz val="11"/>
        <color theme="1"/>
        <rFont val="Arial Narrow"/>
        <family val="2"/>
      </rPr>
      <t>30/06/2021</t>
    </r>
    <r>
      <rPr>
        <sz val="11"/>
        <color theme="1"/>
        <rFont val="Arial Narrow"/>
        <family val="2"/>
      </rPr>
      <t>. Los integrantes del Comité Institucional de Coordinación de Control Interno en sesión extraordinaria del 30/06/2021 aprobaron la solicitud de eventualidad de las acciones AME-339, AME-348, AME-349 y AME-341 realizada por la DAT y DAE en los términos solicitador por los integrantes del Comité, por  lo consiguiente se generó una nueva acción bajo código AME-615.
La verificación de la presente acción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En atención a la mesa técnica de trabajo realizada el 12/05/2021, se sugiere garantizar un único expediente físico y virtual que compile las gestiones adelantadas por la Dirección de Asuntos Étnicos y la Subdirección de Acceso a Tierras en Zonas Focalizadas.
La DAE solicita la reformulación y cambiar el responsable de la acción, sin embargo, se sugiere a la dependencia revisar la justificación de la eventualidad y en ese sentido incluir las razones en las que se fundamenta. 
12/05/2021.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09/03/2021. La Dirección de Asuntos Étnicos  allegó el memorando 20215000044123 del 09/03/2021 mediante el cual informa el estado de los compromisos acordados en las mesas de trabajo con los indígenas y campesinos, en las mesas de trabajo que se hicieron en Popayán el 11, 12 y 13 de febrero de 2021.
Los avances de gestión reportados serán objeto de evaluación por parte de la Oficina de Control Interno en el marco del seguimiento al estado del plan de mejoramiento institucional a realizarse en el mes de julio del 2021.</t>
    </r>
  </si>
  <si>
    <t>Subdirección de Acceso a Tierras en Zonas Focalizadas
Dirección de Asuntos Étnicos</t>
  </si>
  <si>
    <r>
      <rPr>
        <b/>
        <sz val="11"/>
        <color theme="1"/>
        <rFont val="Arial Narrow"/>
        <family val="2"/>
      </rPr>
      <t xml:space="preserve">12/07/2021.  </t>
    </r>
    <r>
      <rPr>
        <sz val="11"/>
        <color theme="1"/>
        <rFont val="Arial Narrow"/>
        <family val="2"/>
      </rPr>
      <t>La Subdirección de Procesos Agrarios y Gestión Jurídica indicó que la acción de mejora está programada para realizarse antes del 31/12/2021; por lo tanto se encuentra de los términos para el cumplimiento.  No obstante se están estructurando documentos de cooperación armónica con CVS, Corpamag, autoridades de Boyacá (Lago de Tota( y personerías).
La acción de mejora se encuentra en términos, su ejecución se programó para el periodo comprendido del 1/01/2021 al 31/12/2021, para el periodo evaluado se informaron  avances de gestión, sin embargo, estos no fueron documentados.</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</si>
  <si>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allegó  Acta Incorporación Información IGAC T488, la cual será objeto de análisis en el  próximo seguimiento a planes de mejoramiento.
Se sugiere analizar la posibilidad de estandarizar la estructura presentación de los expediente objeto de análisis en el Acta Incorporación Información.
</t>
    </r>
    <r>
      <rPr>
        <b/>
        <sz val="11"/>
        <color theme="1"/>
        <rFont val="Arial Narrow"/>
        <family val="2"/>
      </rPr>
      <t xml:space="preserve">
09/07/2021.</t>
    </r>
    <r>
      <rPr>
        <sz val="11"/>
        <color theme="1"/>
        <rFont val="Arial Narrow"/>
        <family val="2"/>
      </rPr>
      <t xml:space="preserve">  La Subdirección de Procesos Agrarios y Gestión Jurídica suministró Acta del 05/03/2021 perteneciente a la Comisión ORIP Tunja llevada a cabo del 22 al 26 febrero del 2021, cuyo propósito fue la búsqueda y recolección de documentos (digitalización de 1196 fichas prediales de acuerdo al estudio de clarificación de la propiedad adelantado por la ANT), los cuales serán incluidos en los respectivos expedientes ORFEO, lo anterior, con el propósito de avanzar en la ruta del procedimiento único contenido en el Decreto Ley 902 2017 y  en atención a lo dispuesto en la Sentencia T-488 del 09/07/2014.  El acta en mención contiene la gestión alcanzada en 295 predios, lo anterior fue respaldado a través de la matriz "Planilla de Incorporación Comisión Tunja", la cual relaciona los 295 predios y los documentos recolectados (escritura - sentencia), enunciándose que, los documentos se encuentran unificados y se esta  a la espera del acta para el cargue a Orfeo.  Respecto a esto último, se allegó documento borrador del "Acta Incorporación Información IGAC T488", en formato Word y  relaciona 409 predios.
La acción de mejora presentó avances de gestión documentados, toda vez que, se observó 1 de las 5 Actas de comisión conjunta que reporte los casos que fueron objeto de búsqueda de información y los resultados de la misma.
Respecto a las evidencias aportadas, se solicita que en el próximo seguimiento se alleguen los soportes correspondientes al cargue en el Sistema ORFEO de la Comisión IGAP Tunja, así como, de las que adicionalmente se realicen.  Finalmente, es necesario se suministre el universo de los casos a intervenir.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</si>
  <si>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
Se solicita modificación fechas actividades. Para continuar el proceso de deslinde se hace necesario surtir la notificación de la Resolución 2165 de 2012 a 17 sujetos procesales que aún faltan por notificar. Este trabajo de notificación se viene adelantando con el apoyo de la Defensoría del Pueblo y ya se lograron notificar personalmente a 7 personas, no obstante, la dificultad del terreno y la falta de direcciones para surtir el trámite hacen complejo cumplir con la actividad en la fecha planteada, por lo tanto se ve la necesidad de modificar la actividad de manera que incluya el proceso de notificación  mediante edicto, así como establecer una fecha de cumplimiento para el 30/08/2021
</t>
    </r>
    <r>
      <rPr>
        <b/>
        <sz val="11"/>
        <color theme="1"/>
        <rFont val="Arial Narrow"/>
        <family val="2"/>
      </rPr>
      <t xml:space="preserve">Memorando 20211020144473 del 02/06/2021. </t>
    </r>
    <r>
      <rPr>
        <sz val="11"/>
        <color theme="1"/>
        <rFont val="Arial Narrow"/>
        <family val="2"/>
      </rPr>
      <t>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</si>
  <si>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 xml:space="preserve">19/07/2021.  </t>
    </r>
    <r>
      <rPr>
        <sz val="11"/>
        <color theme="1"/>
        <rFont val="Arial Narrow"/>
        <family val="2"/>
      </rPr>
      <t>La Subdirección de Procesos Agrarios y Gestión Jurídica,  en el marco de la etapa preliminar, allegó  constancia de notificación de Edicto en página web No. 20212200005437 de fecha 24 de junio de 2021 y notificación de Jesús María Taraché realizada por la Personería Municipal, lo anterior, será objeto de evaluación en el próximo seguimiento a planes de mejoramiento.</t>
    </r>
    <r>
      <rPr>
        <b/>
        <sz val="11"/>
        <color theme="1"/>
        <rFont val="Arial Narrow"/>
        <family val="2"/>
      </rPr>
      <t xml:space="preserve">
12/07/2021. </t>
    </r>
    <r>
      <rPr>
        <sz val="11"/>
        <color theme="1"/>
        <rFont val="Arial Narrow"/>
        <family val="2"/>
      </rPr>
      <t>La Subdirección de Procesos Agrarios y Gestión Jurídica informó que, se realizaron 7 notificaciones personales y se emitió edicto para notificar a los interesados y partes que no fue posible notificar de manera personal.   Con este edicto se surte la notificación de las 10 personas restantes. (28 de mayo de 2021 se expidió y su fijación corría por el término de 10 días. Se fija en la página web de ANT y se desfijo el 16 de junio de 2021)
Respecto a los avances reportados, se observaron 5 notificaciones personales pertenecientes a Numael Acosta Martinez del 14/04/2021, Héctor Mendivelso del 13/04/2021, Edgar Laín del 15/04/2021, Breiner Acosta del 14/04/2021 y Leonel Acosta del 13/04/2021 (Presidente de Junta de Acción Comunal).  Respecto a la notificación de Nilson Guadrón esta no registra fecha y lugar.  Por otra parte, se observó la Notificación del  por Edicto del 25/05/2021 de Pascual Chamarriva, Efraín Pidiache, Pedro Colmenares, Herederos Pascual Colmenares, Plutarco Cuevas, Carlos Chaparro, Luis Cubides, Jairo Parada ( Antiguo Presidente de Junta de Acción Comunal), Vicente Oro, Francisco Acostas y Ignacia Coba.  Sin embargo, no se observó la notificación de Jesús María Taraché.
En atención a los avances de gestión y soportes allegados, la acción de mejora presentó avances de gestión documentados, toda vez que, se observó  la notificación de 16 de las 17 personas pendientes.  Respecto a la Notificación por Edicto suministrada, se solicita se allegue la certificación de publicación emitida por la SSIT.</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</si>
  <si>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
Se solicita modificación fechas actividades. Este proceso requiere una revisión del expediente y tener certeza que efectivamente la etapa procesal en que se encuentra cumpla con las etapas del procedimiento bajo el debido proceso. No obstante, si bien se planteó realizar el auto de archivo y la remisión a la Subdirección de Administración de Tierras de la Nación para el 30/03/2021, lo cierto es que ante la situación de liquidación del Convenio 875 de 2017 y los protocolos de trabajo que se establecieron por causa de la pandemia, no fue posible cumplir en el primer trimestre con dicha actividad, debiendo ajustar su fecha de cumplimiento para el 30/07/2021
El auto de archivo ya esta en sustanciación y una vez aprobado y expedido se realizará el oficio remisorio a la DAT por lo cual esta actividad no tiene como cantidad un (1) documento, sino se deben realizar dos (2) el auto y el memorando remisorio.
</t>
    </r>
    <r>
      <rPr>
        <b/>
        <sz val="11"/>
        <rFont val="Arial Narrow"/>
        <family val="2"/>
      </rPr>
      <t xml:space="preserve">
Memorando 20211020144473 del 02/06/2021.</t>
    </r>
    <r>
      <rPr>
        <sz val="11"/>
        <rFont val="Arial Narrow"/>
        <family val="2"/>
      </rPr>
      <t xml:space="preserve"> Se observa actividades encaminadas a corregir y subsanar el hallazgo, sin embargo, durante las asesorías realizadas en las mesas de trabajo se explicó de la importancia de efectuar un adecuado análisis de causa con el propósito de plantear acciones que corrijan el hallazgo y permitan eliminar la causa raíz, los invitamos a revisar si las acciones establecidas eliminan las causas que dieron origen al hallazgo, en donde se garantice una adecuada administración por parte de la Agencia  de los baldíos inadjudicables, en la calidad de sus suelos con el propósito de  evitar un aprovechamiento inadecuado u ocupaciones indebidas por parte de terceros, así mismo, acciones efectivas para que no se vuelva  a presentar el hallazgo con otros expedientes, de conformidad con  la Resolución Orgánica 042 de 2020, Título II, Capítulo VI, artículo 38 de la CGR.</t>
    </r>
  </si>
  <si>
    <r>
      <rPr>
        <b/>
        <sz val="11"/>
        <color theme="1"/>
        <rFont val="Arial Narrow"/>
        <family val="2"/>
      </rPr>
      <t>14/07/2021.</t>
    </r>
    <r>
      <rPr>
        <sz val="11"/>
        <color theme="1"/>
        <rFont val="Arial Narrow"/>
        <family val="2"/>
      </rPr>
      <t xml:space="preserve">  Dirección de Ordenamiento Social de la Propiedad informó que, se han realizado acciones para aumentar los espacios de articulación para la consecución, centralización y actualización de la información, así como de planeación relacionada con la gestión de información entre la Agencia Nacional de Tierras, el Instituto Geográfico Agustín Codazzi y la Superintendencia de Notariado y Registro, así:
</t>
    </r>
    <r>
      <rPr>
        <b/>
        <sz val="11"/>
        <color theme="1"/>
        <rFont val="Arial Narrow"/>
        <family val="2"/>
      </rPr>
      <t>Primer trimestre</t>
    </r>
    <r>
      <rPr>
        <sz val="11"/>
        <color theme="1"/>
        <rFont val="Arial Narrow"/>
        <family val="2"/>
      </rPr>
      <t xml:space="preserve"> 1] El 29 de enero de 2021 se realizó reunión entre la SNR y la ANT con el objetivo de elaborar un cronograma de trabajo  para la vigencia 2021 y definir los enlaces técnicos y canales de comunicación de las dos entidades con el fin de dar cumplimiento al convenio 570.   2]  Se asignaron enlaces  de la DGOSP con el fin de hacer seguimiento y dar cumplimiento a los compromisos acordados y gestionar la información que se requiere en el marco de los convenios suscritos para el intercambio de información. Para el caso del Convenio 570 suscrito entre el IGAC, SNR, DNP y la ANT se delegó al Gestor de la DGOSP, Mauricio Arango, como enlace encargado de dar cumplimiento al convenio.    3] El 23 de febrero se envió un memorando dirigido a los Directores de Gestión Jurídica de Tierras, Acceso a Tierras y Asuntos Étnicos mencionando los enlaces de la DGOSP encargados para cada convenio de intercambio de información, con el fin de que las Direcciones y Subdirecciones que requieran alguna información en el marco de algún convenio suscrito, lo comunique al enlace y se canalice a través de un solo enlace de comunicación. En este memorando se mencionó que Mauricio Arango gestor de la DGOSP será el punto focal, es decir será el enlace encargado de adelantar las gestiones que se requieran con las entidades del convenio 570.  4]  El 25 de febrero se mediante correo electrónico se solicitó a las diferentes direcciones de la Agencia: confirmar los profesionales técnicos de cada Dirección quienes participarán en el Comité Técnico del convenio 570 de 2016;  verificar los usuarios VUR de cada una de las direcciones y definir los temas sobre los cuales se requiere capacitación de la SNR. 5] El 24 de febrero se envió correo a Katy de Moya enlace de la SNR,  con una propuesta de intercambio de información en la nube.  6] El 5 de marzo se envió oficio que formaliza los  enlaces y delegados ante el comité del convenio, de conformidad con el plan concertado.  7] El 10 de marzo  se  presentó la estadística de uso del VUR, instrumento que permite ejercer control sobre el acceso a la información por parte de los usuarios registrados y el servicio prestado a través del portal.  8] El 10 de marzo se recibió información mediante la aplicación WeTransfer de 28 bases registrales que contiene la información de  cuatro departamentos solicitados para ser socializada entre las direcciones subdirecciones de la ANT.  9] De conformidad con el procedimiento establecido por la SNR para creación y eliminación de usuarios VUR, se remitieron  documentos para eliminar y crear usuarios en el VUR, el 24 de marzo. 
</t>
    </r>
    <r>
      <rPr>
        <b/>
        <sz val="11"/>
        <color theme="1"/>
        <rFont val="Arial Narrow"/>
        <family val="2"/>
      </rPr>
      <t xml:space="preserve">Segundo trimestre </t>
    </r>
    <r>
      <rPr>
        <sz val="11"/>
        <color theme="1"/>
        <rFont val="Arial Narrow"/>
        <family val="2"/>
      </rPr>
      <t xml:space="preserve">1) Mediante oficio EE024466 la SNR envió respuesta a radicado, correspondiente a bases registrales correspondientes al sistema misional SIR bajo la aplicación we transfer con la información de los Departamentos de Atlántico, Bolívar, Boyacá, Córdoba y Santander el 7 de abril de 2021. 2) Se solicitó apoyo por falla que se presentó en el VUR el 14 de abril. 3) El 15 de abril la Superintendencia dio respuesta a requerimiento enviado por la subdirección de planeación operativa, la cual fue cargada por we transfer. 4) El 22 de abril se solicitó información en el marco del convenio firmado con el IGAC. 5) Se solicitó el 27 de abril la creación de nuevos usuarios para el equipo RESO. 6) Se envió a la SNR el anexo técnico y el comité supervisor, el 29 de abril. 7) Se adelantó el trámite de Otrosí No.2 ante la oficina de contratación de la ANT. Principalmente el objetivo de este Otrosí No.2 es modificar el numeral 2.3.1 incluyendo los numerales 16, 17, 18, 18 y 20 dirigidos a prestar apoyo, ya sea directo o a través de los colaboradores de LA AGENCIA, en los trámites de la radicación electrónica o radicación y calificación remota, de los actos proferidos por LA AGENCIA en el marco de sus procesos misionales, también disponer de abogados y técnicos para  prestar apoyo en las actividades de radicación electrónica o radicación y calificación remota, igualmente permitir a LA AGENCIA y a sus colaboradores, el acceso a los sistemas SIR y Folio Magnético para la radicación y calificación remota. 8)La SNR envió a la ANT el informe sobre Control de Información Consultas y Usuarios VUR abril 2021,  y con fecha 26 de mayo se realizó depuración de usuarios del VUR.  9)Se firmó el otro sí No. 2 cuyo objeto es en esencia: Prestar apoyo en los trámites de radicación electrónica o radicación y calificación remota, de los actos proferidos por LA AGENCIA, en el marco de sus procesos misionales y disponer de abogados y técnicos para realizar esta labor. 10)Se realizó el comité técnico del convenio el 15 de junio en donde se presentó propuesta de anexo técnico para otro sí No. 2. Adicional, se socializó documento estrategias para radicación y calificación remota ANT. (Convenio 570/2016)      
En concordancia con lo anterior, la acción de mejora presentó avances de gestión documentados, su ejecución finaliza el 15/12/2021 con la elaboración del  Informe resultante de los espacios directivos y técnicos en ejecución, en el cual se desarrollará la consecución, centralización y actualización de la información.
</t>
    </r>
  </si>
  <si>
    <r>
      <rPr>
        <b/>
        <sz val="11"/>
        <color theme="1"/>
        <rFont val="Arial Narrow"/>
        <family val="2"/>
      </rPr>
      <t xml:space="preserve">22/07/2021.  </t>
    </r>
    <r>
      <rPr>
        <sz val="11"/>
        <color theme="1"/>
        <rFont val="Arial Narrow"/>
        <family val="2"/>
      </rPr>
      <t xml:space="preserve"> La Subdirección de Seguridad Jurídica de Tierras en la fase preliminar comunicó que, para el semestre comprendido entre el mes de enero a junio de 2021, la Agencia Nacional de Tierras llevó a cabo 7 talleres de titulación conjunta y mujer rural, realizados por los grupos de trabajo de la subdirección en salidas de campo.  Sin embargo, es pertinente aclarar que al momento de la capacitación se habla en los listados de "posesión conjunta" dado que todavía para el campesino o poseedor no existe todavía la "titulación conjunta".  Así mismo, mediante correo electrónico indico que, frente a la evidencia de la capacitación virtual realizada el 10 y 13 de mayo como soporte al cumplimiento de la acción de mejora de referencia sobre titulación conjunta, se aclara que las fechas corresponden en efecto al 13 de mayo y no al 12 de mayo, razón por la cual se envía ajustado el cronograma y el listado de Excel que es la asistencia con la pestaña remarcada con 13.
Por otra parte, la hora que aparece en dicho Excel, es el tiempo en que cada capacitado se demoró diligenciando, el formulario o cuestionario donde se registraba su asistencia y no la duración de la capacitación. (dicho soporte se hacía por google formas y tiene fecha formato anglo).
Finalmente respecto de las memorias, se envió inicialmente un PDF con la presentación de la capacitación, sin embargo me permito aclararte que como trabajábamos algunas de las  jornadas con los campesinos en terreno, no se utilizó en todas las capacitaciones dichas diapositivas, pues  hacíamos charlas verbales interactuando con preguntas y casos concretos, toda vez que no teníamos los medios electrónicos en terreno que permitieran presentaciones de ese tipo en campo, cómo podrás entender, no había video vean, luz o internet, además se hacía en grupos de máximo 5 personas por el tema de distanciamiento social. 
Frente a lo enunciado, se observó lo siguiente:
</t>
    </r>
    <r>
      <rPr>
        <b/>
        <sz val="11"/>
        <color theme="1"/>
        <rFont val="Arial Narrow"/>
        <family val="2"/>
      </rPr>
      <t>Cronograma</t>
    </r>
    <r>
      <rPr>
        <sz val="11"/>
        <color theme="1"/>
        <rFont val="Arial Narrow"/>
        <family val="2"/>
      </rPr>
      <t xml:space="preserve">  de los talleres V3 sobre titulación conjunta ha realizar durante la vigencia 2021, para lo cual con corte a junio se programaron 7 y 2 en los   meses de agosto y septiembre .  En cuanto a los talleres realizado según cronograma, se observaron los siguientes listados de asistencia, </t>
    </r>
    <r>
      <rPr>
        <b/>
        <sz val="11"/>
        <color theme="1"/>
        <rFont val="Arial Narrow"/>
        <family val="2"/>
      </rPr>
      <t>8 - 12 marzo</t>
    </r>
    <r>
      <rPr>
        <sz val="11"/>
        <color theme="1"/>
        <rFont val="Arial Narrow"/>
        <family val="2"/>
      </rPr>
      <t xml:space="preserve"> Posesión conjunta y economía del cuidado,  </t>
    </r>
    <r>
      <rPr>
        <b/>
        <sz val="11"/>
        <color theme="1"/>
        <rFont val="Arial Narrow"/>
        <family val="2"/>
      </rPr>
      <t xml:space="preserve">Abril </t>
    </r>
    <r>
      <rPr>
        <sz val="11"/>
        <color theme="1"/>
        <rFont val="Arial Narrow"/>
        <family val="2"/>
      </rPr>
      <t xml:space="preserve">Mujer Rural / Posesión conjunta con título, </t>
    </r>
    <r>
      <rPr>
        <b/>
        <sz val="11"/>
        <color theme="1"/>
        <rFont val="Arial Narrow"/>
        <family val="2"/>
      </rPr>
      <t>1 al 8 mayo</t>
    </r>
    <r>
      <rPr>
        <sz val="11"/>
        <color theme="1"/>
        <rFont val="Arial Narrow"/>
        <family val="2"/>
      </rPr>
      <t xml:space="preserve"> Mujer Rural / Posesión conjunta con título, </t>
    </r>
    <r>
      <rPr>
        <b/>
        <sz val="11"/>
        <color theme="1"/>
        <rFont val="Arial Narrow"/>
        <family val="2"/>
      </rPr>
      <t>20 de mayo</t>
    </r>
    <r>
      <rPr>
        <sz val="11"/>
        <color theme="1"/>
        <rFont val="Arial Narrow"/>
        <family val="2"/>
      </rPr>
      <t xml:space="preserve">  Mujer Rural / Posesión conjunta con </t>
    </r>
    <r>
      <rPr>
        <b/>
        <sz val="11"/>
        <color theme="1"/>
        <rFont val="Arial Narrow"/>
        <family val="2"/>
      </rPr>
      <t>título, 15 - 22 mayo</t>
    </r>
    <r>
      <rPr>
        <sz val="11"/>
        <color theme="1"/>
        <rFont val="Arial Narrow"/>
        <family val="2"/>
      </rPr>
      <t xml:space="preserve">  Mujer Rural / Posesión conjunta con título, 10-13 mayo, con autoridades locales del municipio de Chivatá y Oicatá.  Finalmente, se observó documento temario con los siguientes temas, OBSTÁCULOS QUE LIMITAN EL ACCESO A LA PROPIEDAD RURAL POR
PARTE DE LAS MUJERES, MÉTODOS JURÍDICOS FEMINISTAS, LEY 200 DE 1936, LEY 135 DE 1961 , LEY 160 DE 1994, ACTOS DE SEÑOR Y DUEÑO, SELECCIÓN OBJETIVA, CRITERIOS PARA LA ASIGNACIÓN DE PUNTOS RESO.
En concordancia con lo anterior, la acción de mejora presentó avances de gestión documentos, observándose cronograma con la planificación de 9  capacitaciones de las cuales se han adelantado 7.  
Se sugiere, en lo casos que no se pueda hacer uso de la tecnología para brindar las capacitaciones, vincular el temario adelantado y fotos como memorias de la actividad.  </t>
    </r>
    <r>
      <rPr>
        <b/>
        <sz val="11"/>
        <color theme="1"/>
        <rFont val="Arial Narrow"/>
        <family val="2"/>
      </rPr>
      <t xml:space="preserve">
12/07/2021.</t>
    </r>
    <r>
      <rPr>
        <sz val="11"/>
        <color theme="1"/>
        <rFont val="Arial Narrow"/>
        <family val="2"/>
      </rPr>
      <t xml:space="preserve">  La Subdirección de Seguridad Jurídica de Tierras indicó que La acción de mejora está programada para realizarse antes del 31/12/2021; por lo tanto se encuentra de los términos para el cumplimiento.  Para el semestre comprendido entre el mes de enero y junio de 2021, la Agencia Nacional de Tierras realizó 6 talleres de titulación conjunta y mujer rural en las zonas en las cuales está realizando intervenciones. Se realizó sensibilización a aproximadamente a 485 personas, en 9 talleres realizados por los grupos de trabajo de la subdirección en salidas de campo.
En cuanto a los avances de gestión reportados, se observó cronograma de actividades el cual registra la cantidad a realizada en los mes de febrero (2), marzo (2), abril (2) y mayo (3). Por otra parte, se observaron los siguientes soportes de realización de capacitaciones:
</t>
    </r>
    <r>
      <rPr>
        <b/>
        <sz val="11"/>
        <color theme="1"/>
        <rFont val="Arial Narrow"/>
        <family val="2"/>
      </rPr>
      <t>FEBRERO:</t>
    </r>
    <r>
      <rPr>
        <sz val="11"/>
        <color theme="1"/>
        <rFont val="Arial Narrow"/>
        <family val="2"/>
      </rPr>
      <t xml:space="preserve"> 1 feb Formalización de la propiedad privada y 19 feb Jornada de Capacitación Mercy Corps. No se allegaron listados de asistencia.
</t>
    </r>
    <r>
      <rPr>
        <b/>
        <sz val="11"/>
        <color theme="1"/>
        <rFont val="Arial Narrow"/>
        <family val="2"/>
      </rPr>
      <t>MARZO:</t>
    </r>
    <r>
      <rPr>
        <sz val="11"/>
        <color theme="1"/>
        <rFont val="Arial Narrow"/>
        <family val="2"/>
      </rPr>
      <t xml:space="preserve"> 8 - 12 mar Cartografía Social, doble titulación, economía del cuidado y 19 mar Socialización del programa de formalización a lideres de San Juan. No se allegó listado de asistencia del 19 de marzo.
</t>
    </r>
    <r>
      <rPr>
        <b/>
        <sz val="11"/>
        <color theme="1"/>
        <rFont val="Arial Narrow"/>
        <family val="2"/>
      </rPr>
      <t xml:space="preserve">ABRIL:  </t>
    </r>
    <r>
      <rPr>
        <sz val="11"/>
        <color theme="1"/>
        <rFont val="Arial Narrow"/>
        <family val="2"/>
      </rPr>
      <t xml:space="preserve">Mujer Rural, titulación conjunta. 
</t>
    </r>
    <r>
      <rPr>
        <b/>
        <sz val="11"/>
        <color theme="1"/>
        <rFont val="Arial Narrow"/>
        <family val="2"/>
      </rPr>
      <t xml:space="preserve">MAYO: </t>
    </r>
    <r>
      <rPr>
        <sz val="11"/>
        <color theme="1"/>
        <rFont val="Arial Narrow"/>
        <family val="2"/>
      </rPr>
      <t>1 - 8 may Titulación conjunta, 15 al 22 may Mujer Rural, titulación conjunta, 20 may Posesión conjunta con titulo, 13 y 10 may sin dato de temática brindada.
En concordancia con lo anterior, la acción de mejora, presentó avances de gestión documentados, sin embargo, es preciso fortalecer el cronograma suministrado, toda vez que, este no contiene la planificación de las actividades a realizar en la vigencia, así mismo, es preciso se alleguen de forma organizada y clara los listados de asistencia de aquellos talleres cuyo temario haya sido específicamente sobre titulación conjunta y la  correspondiente presentación, lo anterior a fin de evaluar, a partir de las evidencias, el avance físico real de la acción y proceder a su registro.
Respecto a las evidencias suministradas, la Oficina de Control Interno hace un llamado al cumplimiento de los compromisos adquiridos mediante la Carta de Representación, en cuanto al suministro de información bajo parámetros de veracidad, calidad y oportunidad, a fin de facilitar el desarrollo de los trabajos de aseguramiento, lo anterior, dado que  las evidencias aportadas no guardan correlación con la acción de mejora establecida.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</si>
  <si>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19/07/2021.  </t>
    </r>
    <r>
      <rPr>
        <sz val="11"/>
        <color theme="1"/>
        <rFont val="Arial Narrow"/>
        <family val="2"/>
      </rPr>
      <t xml:space="preserve">La Dirección de Gestión Jurídica, en el marco de la etapa preliminar, comunicó que,  frente a esta actividad es importante advertir que la SPAGJ adoptó erróneamente el término “Acta” a los oficios de afectación o desafectación de predios vinculados con el predio Arroyo Grande.  Esta actuación no tiene la necesidad de elevarse a acta ya que es un proceso que se tramita a través de comunicaciones oficiales (solicitud) y la ORIP de Cartagena conforme a los acuerdos de trabajo coordinado viene priorizando esta situación registral en los diferentes folios de matrícula con relación directa en el caso de Clarificación.  De esta manera, nos permitimos presentar un reporte de las actividades asociadas a las solicitudes de afectación de predios:
La Subdirección de Procesos Agrarios y Gestión Jurídica de la Agencia Nacional de Tierras -ANT- sostuvo una reunión el 10 de febrero de 2021 con la Oficina de Registro de Instrumentos Públicos de Cartagena, y el 11 de febrero, de forma virtual, con la misma oficina y con la Superintendencia de Notaria y Registro. Dichas reuniones tuvieron como finalidad, concretar la metodología de registro del citado acto administrativo.  
Fue así, que con Radicado de salida No. 20213200170461 de fecha 26 de febrero de 2021, se solicitó a la Registradora Principal de Cartagena el registro de la Resolución No. 3740 del 20 de mayo de 2020 y la consecuente CANCELACIÓN de la inscripción y/o registro de las Resoluciones Nros. 1344 del 28 de septiembre de 2017 y 2869 del 27 de junio de 2018, en las 4919 unidades inmobiliarias que se encuentran por fuera del polígono de intervención. 
Adicionalmente, se remitió solicitud de inscripción de la Resolución No. 3740 de 2020 en 638 matrículas inmobiliarias que se mantienen vinculadas al actual proceso de clarificación, mediante el oficio con radicado de salida ANT No. 20213200272731 de fecha 24 de marzo de 2021. 
Actualmente dicho trámite se encuentra culminado, y fue comunicado por la ORIP mediante Oficio No. 0602021EE04122- Radicado de entrada No. 20216200605472.
No obstante, por medio de oficios con radicados ANT No. 20213200807681 y 20213200807951 del 13 de julio de 2021, se puso conocimiento de la Autoridad de Registro los hallazgos encontrados en la revisión de las 5.557 matrículas sobre las que se ordenó la inscripción de la mencionada Resolución No. 3740 del 20 de mayo de 2020. Hallazgos que a juicio de esta autoridad de tierra no responden a la inscripción solicitada del acto administrativo en mención o al resuelve de este.   Lo anterior, será objeto de análisis en el próximo seguimiento a planes de mejoramiento.  Respecto a la unidad de medida, se sugiere evaluar su ajuste.
</t>
    </r>
    <r>
      <rPr>
        <b/>
        <sz val="11"/>
        <color theme="1"/>
        <rFont val="Arial Narrow"/>
        <family val="2"/>
      </rPr>
      <t xml:space="preserve">
</t>
    </r>
    <r>
      <rPr>
        <sz val="11"/>
        <color theme="1"/>
        <rFont val="Arial Narrow"/>
        <family val="2"/>
      </rPr>
      <t xml:space="preserve">La acción de mejora se encuentra en términos, su ejecución se programó para el periodo comprendido del 1/01/2021 al 30/12/2021, para el periodo evaluado reportó avances de gestión.
</t>
    </r>
    <r>
      <rPr>
        <b/>
        <sz val="11"/>
        <color theme="1"/>
        <rFont val="Arial Narrow"/>
        <family val="2"/>
      </rPr>
      <t xml:space="preserve">
09/07/2021.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La acción de mejora se encuentra en términos, su ejecución se programó para el periodo comprendido del 1/01/2021 al 30/12/2021, para el periodo evaluado no se allegaron avances de gestión relacionados con las actas de afectación y desafectación de medidas dentro del proceso de clarificación que den cuenta de la gestión coordinada entre la SNR y la ANT frente al caso en especifico.
</t>
    </r>
  </si>
  <si>
    <r>
      <rPr>
        <b/>
        <sz val="11"/>
        <color theme="1"/>
        <rFont val="Arial Narrow"/>
        <family val="2"/>
      </rPr>
      <t xml:space="preserve">19/01/2021.  </t>
    </r>
    <r>
      <rPr>
        <sz val="11"/>
        <color theme="1"/>
        <rFont val="Arial Narrow"/>
        <family val="2"/>
      </rPr>
      <t xml:space="preserve">La Dirección de Gestión Jurídica en el marco de la fase preliminar indico que, La observación descrita por la OCI, en la columna AT, no corresponde al hallazgo por cuanto la DGJT en su momento no se reportó avance, por lo tanto, respetuosamente se sugiere eliminar la observación.  Si bien la actividad se encuentRa dentro de los términos, se presenta el siguiente avance. A corte 30 de junio se tiene un primer borrador del procedimiento de acumulación.
Frente a lo enunciado, la Oficina de Control Interno procedió a ajustar el análisis comunicado el pasado 13/07/2021, toda vez que, por error involuntario que incluyó análisis de evidencia no correspondiente a lo allegado por la Dependencia.  
Por otra parte y de acuerdo a las evidencias aportadas el 14/07/2021, se observó proyecto de procedimiento de bienes de origen baldío identificadas en la caracterización jurídica de predios, sin embargo, es preciso se analice la acción de mejora y la unidad de medida establecida, toda vez que, los avances y evidencias aportadas no dan cuenta de esta.
En concordancia con lo anterior, la acción de mejora queda en los siguientes términos:
La Dirección de Gestión Jurídica informó que, la acción de mejora está programada para realizarse antes del 30/12/2021; por lo tanto se encuentra de los términos para el cumplimiento. No obstante, en la fase preliminar indicó que, con corte al 30/06/2021 se tiene un primer borrador del procedimiento de acumulación.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
</t>
    </r>
    <r>
      <rPr>
        <b/>
        <sz val="11"/>
        <color theme="1"/>
        <rFont val="Arial Narrow"/>
        <family val="2"/>
      </rPr>
      <t xml:space="preserve">
12/07/2021.</t>
    </r>
    <r>
      <rPr>
        <sz val="11"/>
        <color theme="1"/>
        <rFont val="Arial Narrow"/>
        <family val="2"/>
      </rPr>
      <t xml:space="preserve">  La Dirección de Gestión Jurídica informó que, la acción de mejora está programada para realizarse antes del 30/12/2021; por lo tanto se encuentra de los términos para el cumplimiento.   Así mismo, se aportó la comunicación oficial proveniente de la SNR mediante la cual se allega Resolución No. 03 del 14/01/2021 mediante la cual se traslada la anotación del FMI No. 190-46329 al FMI No. 190-46339 y a su vez se invalida la anotación No. 01, y se ordena cerrarlo de igual forma nace un nuevo FMI No. 191865.
La acción de mejora se encuentra en términos, su ejecución se programó para el periodo comprendido del 1/01/2021 al 30/10/2021, para el periodo evaluado no se allegaron avances de gestión relacionados con la revisión del mapa de procesos agrarios realización de la eventual actualización.</t>
    </r>
  </si>
  <si>
    <r>
      <rPr>
        <b/>
        <sz val="11"/>
        <rFont val="Arial Narrow"/>
        <family val="2"/>
      </rPr>
      <t xml:space="preserve">19/07/2021.  </t>
    </r>
    <r>
      <rPr>
        <sz val="11"/>
        <rFont val="Arial Narrow"/>
        <family val="2"/>
      </rPr>
      <t xml:space="preserve">La Subdirección de Procesos Agrarios y Gestión Jurídica, en el marco de la etapa preliminar indicó que,  para cumplir de manera integral con la orden de la Contraloría frente a la expedición de reglamentos de usos sobre sabanas comunales es necesario culminar con los procesos de deslinde. En este orden de ideas, una acción integral obedece a la identificación clara de los casos de rezago con decisión final para establecer de éstos cuales se encuentran en notificación de la resolución, cuales están ejecutoriadas y cuales casos ya fueron registrados ante las ORIP.  Ya se logró identificar un estimado de casos con decisiones finales (121),  los cuales deberán tener revisión física del expediente.
El avance consiste en la identificación de casos en la base de procesos agrarios y esto incluye una precisión del reporte que se asocia al cumplimiento de la acción de mejora del hallazgo 7 AME 475 (BASE DE PROCESOS AGRARIOS) </t>
    </r>
    <r>
      <rPr>
        <b/>
        <sz val="11"/>
        <rFont val="Arial Narrow"/>
        <family val="2"/>
      </rPr>
      <t xml:space="preserve">
12/07/2021. </t>
    </r>
    <r>
      <rPr>
        <sz val="11"/>
        <rFont val="Arial Narrow"/>
        <family val="2"/>
      </rPr>
      <t xml:space="preserve"> La Subdirección de Procesos Agrarios y Gestión Jurídica suministró base de datos de procesos agrarios, la cual relaciona 404 expedientes de deslinden en diferentes etapas procesales.  Así mismo, suministro la base de datos "Matriz deslinde decisiones finales", la cual relaciona 121 predios, de los cuales, en atención a la observaciones registradas, 13 fueron trasladados a la Subdirección de Administración de Tierras y 2 se les dio traslado a la Dirección de Acceso a Tierras.
La acción de mejora se encuentra en términos para su ejecución, presentó avances de gestión documentados.</t>
    </r>
    <r>
      <rPr>
        <b/>
        <sz val="11"/>
        <rFont val="Arial Narrow"/>
        <family val="2"/>
      </rPr>
      <t xml:space="preserve">
30/06/2021. </t>
    </r>
    <r>
      <rPr>
        <sz val="11"/>
        <rFont val="Arial Narrow"/>
        <family val="2"/>
      </rPr>
      <t>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</si>
  <si>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 xml:space="preserve">19/07/2021.  </t>
    </r>
    <r>
      <rPr>
        <sz val="11"/>
        <color theme="1"/>
        <rFont val="Arial Narrow"/>
        <family val="2"/>
      </rPr>
      <t>La Dirección de Gestión Jurídica de Tierras, en el marco de la etapa preliminar informó que el grupo de gestión documental de la SPAGJ ha logrado intervenir 77 expedientes de rezago de los 200 comprometidos en el PM para un avance del 38.5% de cumplimiento.
La acción de mejora se encuentra en términos, su ejecución se programó para el periodo comprendido del 1/02/2021 al 31/12/2021, para el periodo evaluado reportó avances de gestión no documentados relacionados con los 200 expedientes de rezago intervenidos.</t>
    </r>
    <r>
      <rPr>
        <b/>
        <sz val="11"/>
        <color theme="1"/>
        <rFont val="Arial Narrow"/>
        <family val="2"/>
      </rPr>
      <t xml:space="preserve">
09/07/2021.  </t>
    </r>
    <r>
      <rPr>
        <sz val="11"/>
        <color theme="1"/>
        <rFont val="Arial Narrow"/>
        <family val="2"/>
      </rPr>
      <t>La Dirección de Gestión Jurídica de Tierras informó que, la acción de mejora está programada para realizarse antes del 31/12/2021; por lo tanto, se encuentra de los términos para el cumplimiento.
La acción de mejora se encuentra en términos, su ejecución se programó para el periodo comprendido del 1/02/2021 al 31/12/2021, para el periodo evaluado no se allegaron avances de gestión relacionados con los 200 expedientes de rezago intervenidos.</t>
    </r>
  </si>
  <si>
    <r>
      <rPr>
        <b/>
        <sz val="11"/>
        <color theme="1"/>
        <rFont val="Arial Narrow"/>
        <family val="2"/>
      </rPr>
      <t xml:space="preserve">19/07/2021.  </t>
    </r>
    <r>
      <rPr>
        <sz val="11"/>
        <color theme="1"/>
        <rFont val="Arial Narrow"/>
        <family val="2"/>
      </rPr>
      <t>La Dirección de Gestión Jurídica de Tierras, en el marco de la etapa preliminar indicó que, el diccionario de datos se trabajará conjuntamente con SIT y para el cumplimiento de la actividad se tendrá incluido en la base.</t>
    </r>
    <r>
      <rPr>
        <b/>
        <sz val="11"/>
        <color theme="1"/>
        <rFont val="Arial Narrow"/>
        <family val="2"/>
      </rPr>
      <t xml:space="preserve">
09/07/2021.</t>
    </r>
    <r>
      <rPr>
        <sz val="11"/>
        <color theme="1"/>
        <rFont val="Arial Narrow"/>
        <family val="2"/>
      </rPr>
      <t xml:space="preserve">  La Subdirección de Procesos Agrarios y Gestión Jurídica suministró la base de datos de procesos agrarios de la SPAGJ la cual contiene la relación de 42.921 predios, informando que esta se encuentra en un 70% de actualización.
La acción de mejora se encuentra en términos para su ejecución, se sugiere incorporar diccionario de datos, a fin de facilitar la comprensión de los ítems que compren la base de datos, así como, indicar los criterios a través de los cuales se establece el porcentaje de avance de actualización de la base de datos de procesos agrarios de la SPAGJ, a fin de constatarlo a través de la evidencias suministradas y proceder a registrarlo en el avance físico de la ejecución de la actividad.
</t>
    </r>
  </si>
  <si>
    <r>
      <rPr>
        <b/>
        <sz val="11"/>
        <color theme="1"/>
        <rFont val="Arial Narrow"/>
        <family val="2"/>
      </rPr>
      <t xml:space="preserve">19/07/2021.  </t>
    </r>
    <r>
      <rPr>
        <sz val="11"/>
        <color theme="1"/>
        <rFont val="Arial Narrow"/>
        <family val="2"/>
      </rPr>
      <t xml:space="preserve">La Subdirección de Procesos Agrarios y Gestión Jurídica,  en el marco de la fase preliminar indicó que,  la actividad está en término y se modificó la unidad de medida, en ese orden de ideas a la fecha no se ha expedido ningún oficio remisorio para autoridades territoriales, no obstante, las evidencias muestran DOS Informes Técnico-Jurídicos Preliminares – ITJP – que dan cuenta de la decisión técnica de cierre para la expedición de los correspondientes actos administrativos de no inicio de procedimiento y la subsiguiente elaboración y remisión de estos dos casos.
A medida que la SPAGJ vaya cerrando estos procesos mediante no conformación o no inicio, se irán remitiendo los oficios y los mismos serán las evidencias del porcentaje de cumplimiento. </t>
    </r>
    <r>
      <rPr>
        <b/>
        <sz val="11"/>
        <color theme="1"/>
        <rFont val="Arial Narrow"/>
        <family val="2"/>
      </rPr>
      <t xml:space="preserve">
09/07/2021.  </t>
    </r>
    <r>
      <rPr>
        <sz val="11"/>
        <color theme="1"/>
        <rFont val="Arial Narrow"/>
        <family val="2"/>
      </rPr>
      <t>La Subdirección de Procesos Agrarios y Gestión Jurídica suministró los siguientes documentos:</t>
    </r>
    <r>
      <rPr>
        <b/>
        <sz val="11"/>
        <color theme="1"/>
        <rFont val="Arial Narrow"/>
        <family val="2"/>
      </rPr>
      <t xml:space="preserve">
INFORME TÉCNICO-JURÍDICO PRELIMINAR PREDIO: LOTE - FINCA - FMI: 146-42134 DEPARTAMENTO CÓRDOBA MUNICIPIO SAN ANTERO del 31 de marzo de 2021, </t>
    </r>
    <r>
      <rPr>
        <sz val="11"/>
        <color theme="1"/>
        <rFont val="Arial Narrow"/>
        <family val="2"/>
      </rPr>
      <t xml:space="preserve">el cual concluye  que el predio en mención, figura como tipo urbano según el certificado de uso del suelo de fecha 02 de octubre de 2019, expedido por la Secretaria de Planeación Municipal de San Antero (Córdoba). Así mismo, se encuentra identificado espacialmente en la capa predial catastral origen IGAC vigente para la zona.  Finalmente, se recomienda NO continuar con el estudio de la naturaleza jurídica por las razones enunciadas y en consecuencia emitir Resolución de No Inicio de Rutas del Decreto Ley 902 de 2017.
</t>
    </r>
    <r>
      <rPr>
        <b/>
        <sz val="11"/>
        <color theme="1"/>
        <rFont val="Arial Narrow"/>
        <family val="2"/>
      </rPr>
      <t>INFORME TÉCNICO-JURÍDICO PRELIMINAR PREDIO : CARRERA 8 # 16A-93 URBANIZACION SAN BERNARDO UN LOTE Y LAS MEJORAS EN EL EXISTENTES
FMI: 225-19725</t>
    </r>
    <r>
      <rPr>
        <sz val="11"/>
        <color theme="1"/>
        <rFont val="Arial Narrow"/>
        <family val="2"/>
      </rPr>
      <t>, el cual concluye que, es un predio de uso Residencial, ubicado en suelo urbano según la consulta en las bases de datos del SNC IGAC y el certificado de uso del suelo expedido la oficina de Planeación municipal del municipio de Fundación, Magdalena con fecha 10 de septiembre de 2020 y se recomienda NO continuar con el estudio de la naturaleza jurídica por las razones enunciadas y en consecuencia emitir Resolución de No Inicio de Rutas del Decreto Ley 902 de 2017.  
La acción de mejora se encuentra en términos para su ejecución, se allegaron soportes correlacionados con la actividad, se solicita que para el próximo seguimiento se suministren los oficios remisorios a las autoridades territoriales que identifiquen predios urbanos de su competencia, que se hayan realizado.   Igualmente, se suministró la relación de los  1007 casos identificados en zona urbana consolidada por el IGAC.</t>
    </r>
    <r>
      <rPr>
        <b/>
        <sz val="11"/>
        <color theme="1"/>
        <rFont val="Arial Narrow"/>
        <family val="2"/>
      </rPr>
      <t xml:space="preserve">
30/06/2021. </t>
    </r>
    <r>
      <rPr>
        <sz val="11"/>
        <color theme="1"/>
        <rFont val="Arial Narrow"/>
        <family val="2"/>
      </rPr>
      <t>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</si>
  <si>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19/07/2021.</t>
    </r>
    <r>
      <rPr>
        <sz val="11"/>
        <color theme="1"/>
        <rFont val="Arial Narrow"/>
        <family val="2"/>
      </rPr>
      <t xml:space="preserve"> En atención a la solicitud de la Oficina de Control Interno, Subdirección de Seguridad Jurídica suministró la matriz denominada "AME 530 Oficios del Listado Procesos Priorizados", que relaciona los 20 procesos priorizados sobre los cuales se adelanta el plan de mejoramiento del hallazgo H-30, y sobre estos, identificando los oficios que fueron generados con la descripción de los documentos solicitados.
Respecto a lo enunciado, se observó matriz del asunto, la cual refiere en 6 predios "No aplica - Proceso concluido" y se relaciona la gestión adelantada en los predios El Paraíso, La Asamblea, La Cabaña, Sin nombre - Martha Sanchez.  En concordancia con lo anterior, se observaron gestiones adelantas en 4 de los 14 predios.
</t>
    </r>
    <r>
      <rPr>
        <b/>
        <sz val="11"/>
        <color theme="1"/>
        <rFont val="Arial Narrow"/>
        <family val="2"/>
      </rPr>
      <t xml:space="preserve">
12/07/2021.  </t>
    </r>
    <r>
      <rPr>
        <sz val="11"/>
        <color theme="1"/>
        <rFont val="Arial Narrow"/>
        <family val="2"/>
      </rPr>
      <t>La Subdirección de Seguridad Jurídica de Tierras informó que,</t>
    </r>
    <r>
      <rPr>
        <b/>
        <sz val="11"/>
        <color theme="1"/>
        <rFont val="Arial Narrow"/>
        <family val="2"/>
      </rPr>
      <t xml:space="preserve"> </t>
    </r>
    <r>
      <rPr>
        <sz val="11"/>
        <color theme="1"/>
        <rFont val="Arial Narrow"/>
        <family val="2"/>
      </rPr>
      <t xml:space="preserve">se realizaron 10 oficios respecto de los casos correspondientes a los expedientes identificados y priorizados, radicados en el sistema ORFEO solicitando escrituras, sentencias, asientos registrales, entre otros, los cuales se relacionan a continuación: </t>
    </r>
    <r>
      <rPr>
        <b/>
        <sz val="11"/>
        <color theme="1"/>
        <rFont val="Arial Narrow"/>
        <family val="2"/>
      </rPr>
      <t xml:space="preserve"> </t>
    </r>
    <r>
      <rPr>
        <sz val="11"/>
        <color theme="1"/>
        <rFont val="Arial Narrow"/>
        <family val="2"/>
      </rPr>
      <t>20213100478391, 20213100478911, 20213100479181, 20213100479611, 20213100479921, 20213100480341, 20213100482521, 20213100489541, 20213100489671, 20213100489791.  En relación a lo enunciado, se observaron los memorando de referencia.
La acción de mejora se encuentra en términos, su ejecución se programó para el periodo comprendido del 17/11/2020 al 30/11/2021, para el periodo evaluado se allegaron avances de gestión documentados relacionados con los oficios necesarios con solicitudes a notarías, oficinas de registro, juzgados de la República y demás entidades.  Sin embargo, es necesario se suministre un documento base que permita verificar la gestión adelantada a partir de las evidencias aportadas y así, poder establecer el avance físico de la acción y proceder a su registro.</t>
    </r>
    <r>
      <rPr>
        <b/>
        <sz val="11"/>
        <color theme="1"/>
        <rFont val="Arial Narrow"/>
        <family val="2"/>
      </rPr>
      <t xml:space="preserve">
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</si>
  <si>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AME-365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</si>
  <si>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AME-366 realizada por la Dirección de Gestión Jurídica de Tierras en los términos sustentados en dicha sesión.</t>
    </r>
  </si>
  <si>
    <r>
      <rPr>
        <b/>
        <sz val="11"/>
        <color theme="1"/>
        <rFont val="Arial Narrow"/>
        <family val="2"/>
      </rPr>
      <t xml:space="preserve">13/07/2021.  </t>
    </r>
    <r>
      <rPr>
        <sz val="11"/>
        <color theme="1"/>
        <rFont val="Arial Narrow"/>
        <family val="2"/>
      </rPr>
      <t>La acción de mejora se encuentra en términos, su ejecución está programada para el periodo comprendido del 1/10/2020 al 30/11/2021.</t>
    </r>
  </si>
  <si>
    <r>
      <rPr>
        <b/>
        <sz val="11"/>
        <color theme="1"/>
        <rFont val="Arial Narrow"/>
        <family val="2"/>
      </rPr>
      <t xml:space="preserve">07/07/2021. </t>
    </r>
    <r>
      <rPr>
        <sz val="11"/>
        <color theme="1"/>
        <rFont val="Arial Narrow"/>
        <family val="2"/>
      </rPr>
      <t>En concordancia con las evidencias allegadas, se observaron 2 de los 3 informes a realizar.  Actividad en términos para su ejecución, planificada para cierre en el mes de julio de 2021.</t>
    </r>
  </si>
  <si>
    <r>
      <rPr>
        <b/>
        <sz val="11"/>
        <color theme="1"/>
        <rFont val="Arial Narrow"/>
        <family val="2"/>
      </rPr>
      <t xml:space="preserve">12/07/2021. </t>
    </r>
    <r>
      <rPr>
        <sz val="11"/>
        <color theme="1"/>
        <rFont val="Arial Narrow"/>
        <family val="2"/>
      </rPr>
      <t xml:space="preserve"> A partir de de los avances y soportes suministrados, se observó avance de gestión en la acción de mejora establecida, toda vez que, se observaron 4 de los 12 informes mensual de avances de sustanciación los productos de T-488.</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</si>
  <si>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AME-461 realizada por la Dirección de Gestión Jurídica de Tierras en los términos sustentados en dicha sesión.</t>
    </r>
  </si>
  <si>
    <r>
      <rPr>
        <b/>
        <sz val="11"/>
        <color theme="1"/>
        <rFont val="Arial Narrow"/>
        <family val="2"/>
      </rPr>
      <t xml:space="preserve">07/07/2021. </t>
    </r>
    <r>
      <rPr>
        <sz val="11"/>
        <color theme="1"/>
        <rFont val="Arial Narrow"/>
        <family val="2"/>
      </rPr>
      <t>En atención a las evidencias suministradas se observaron 7 de los 13  reportes mensuales consignado en el SPI, pertenecientes al periodo comprendido de noviembre de 2020 a mayo del 2021.</t>
    </r>
  </si>
  <si>
    <r>
      <rPr>
        <b/>
        <sz val="11"/>
        <color theme="1"/>
        <rFont val="Arial Narrow"/>
        <family val="2"/>
      </rPr>
      <t xml:space="preserve">09/07/2021. </t>
    </r>
    <r>
      <rPr>
        <sz val="11"/>
        <color theme="1"/>
        <rFont val="Arial Narrow"/>
        <family val="2"/>
      </rPr>
      <t xml:space="preserve"> La acción de mejora se encuentra en términos para su ejecución, se sugiere incorporar diccionario de datos, a fin de facilitar la comprensión de los ítems que compren la base de datos, así como, indicar los criterios a través de los cuales se establece el porcentaje de actualización.</t>
    </r>
  </si>
  <si>
    <r>
      <rPr>
        <b/>
        <sz val="11"/>
        <color theme="1"/>
        <rFont val="Arial Narrow"/>
        <family val="2"/>
      </rPr>
      <t xml:space="preserve">19/07/2021. </t>
    </r>
    <r>
      <rPr>
        <sz val="11"/>
        <color theme="1"/>
        <rFont val="Arial Narrow"/>
        <family val="2"/>
      </rPr>
      <t xml:space="preserve"> La acción de mejora se encuentra en términos, su ejecución se programó para el periodo comprendido del 1/02/2021 al 31/12/2021, para el periodo evaluado reportó avances de gestión no documentados relacionados con los 200 expedientes de rezago intervenidos.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</si>
  <si>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AME-478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</si>
  <si>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AME-479 realizada por la Dirección de Gestión Jurídica de Tierras en los términos sustentados en dicha sesión.</t>
    </r>
  </si>
  <si>
    <r>
      <rPr>
        <b/>
        <sz val="11"/>
        <color theme="1"/>
        <rFont val="Arial Narrow"/>
        <family val="2"/>
      </rPr>
      <t>12/07/2021</t>
    </r>
    <r>
      <rPr>
        <sz val="11"/>
        <color theme="1"/>
        <rFont val="Arial Narrow"/>
        <family val="2"/>
      </rPr>
      <t>. La acción de mejora se encuentra en términos para su ejecución, presentó avances de gestión, sin embargo, si bien la "Matriz deslinde decisiones finales" en algunos caso refiere el número de memorando remisorio, es preciso se suministren, a fin de evidenciar la unidad de medida establecida para la presente acción y proceder a registrar el avance físico de esta.</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</si>
  <si>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AME-480 realizada por la Dirección de Gestión Jurídica de Tierras en los términos sustentados en dicha sesión.</t>
    </r>
  </si>
  <si>
    <r>
      <rPr>
        <b/>
        <sz val="11"/>
        <color theme="1"/>
        <rFont val="Arial Narrow"/>
        <family val="2"/>
      </rPr>
      <t>12/07/2021</t>
    </r>
    <r>
      <rPr>
        <sz val="11"/>
        <color theme="1"/>
        <rFont val="Arial Narrow"/>
        <family val="2"/>
      </rPr>
      <t>. La acción de mejora se encuentra en términos para su ejecución, presentó avances de gestión documentados, observándose el registro de 1 notificación de la resolución final.</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</si>
  <si>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AME-487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</si>
  <si>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AME-491 realizada por la Dirección de Gestión Jurídica de Tierras en los términos sustentados en dicha sesión.</t>
    </r>
  </si>
  <si>
    <r>
      <rPr>
        <b/>
        <sz val="11"/>
        <color theme="1"/>
        <rFont val="Arial Narrow"/>
        <family val="2"/>
      </rPr>
      <t>12/07/2021</t>
    </r>
    <r>
      <rPr>
        <sz val="11"/>
        <color theme="1"/>
        <rFont val="Arial Narrow"/>
        <family val="2"/>
      </rPr>
      <t>. En concordancia con lo anterior, la acción de mejora presentó cumplimiento, toda vez que, se evidenció el Auto de Archivo y memorando de traslado Subdirección de Administración de Tierras de la Nación  del expediente de deslinde perteneciente a SABANAS COMUNALES DE LA VEGA ARRIBA.</t>
    </r>
  </si>
  <si>
    <r>
      <rPr>
        <b/>
        <sz val="11"/>
        <color theme="1"/>
        <rFont val="Arial Narrow"/>
        <family val="2"/>
      </rPr>
      <t xml:space="preserve">16/07/2021. </t>
    </r>
    <r>
      <rPr>
        <sz val="11"/>
        <color theme="1"/>
        <rFont val="Arial Narrow"/>
        <family val="2"/>
      </rPr>
      <t xml:space="preserve"> En concordancia con lo anterior, la acción de mejora presentó avances de gestión documentados, toda vez que, se observó 1 de los 3 Informe de avance y cumplimiento.</t>
    </r>
  </si>
  <si>
    <r>
      <rPr>
        <b/>
        <sz val="11"/>
        <color theme="1"/>
        <rFont val="Arial Narrow"/>
        <family val="2"/>
      </rPr>
      <t xml:space="preserve">09/07/2021. </t>
    </r>
    <r>
      <rPr>
        <sz val="11"/>
        <color theme="1"/>
        <rFont val="Arial Narrow"/>
        <family val="2"/>
      </rPr>
      <t xml:space="preserve"> La acción de mejora se encuentra en términos, su ejecución se programó para el periodo comprendido del 1/01/2021 al 30/12/2021, para el periodo evaluado no se allegaron avances de gestión, toda vez que esta supeditada a la ejecución de las acciones anteriores.  </t>
    </r>
  </si>
  <si>
    <r>
      <rPr>
        <b/>
        <sz val="11"/>
        <color theme="1"/>
        <rFont val="Arial Narrow"/>
        <family val="2"/>
      </rPr>
      <t xml:space="preserve">12/07/2021. </t>
    </r>
    <r>
      <rPr>
        <sz val="11"/>
        <color theme="1"/>
        <rFont val="Arial Narrow"/>
        <family val="2"/>
      </rPr>
      <t xml:space="preserve"> De conformidad con la unidad de medida establecida para la presente acción, así como, los avances y evidencias suministradas, la acción presentó incumplimiento, toda vez que, no se observaron los actos administrativos que evidencien el archivo definitivo para predios Juan de Acosta.</t>
    </r>
  </si>
  <si>
    <r>
      <rPr>
        <b/>
        <sz val="11"/>
        <color theme="1"/>
        <rFont val="Arial Narrow"/>
        <family val="2"/>
      </rPr>
      <t xml:space="preserve">13/07/2021. </t>
    </r>
    <r>
      <rPr>
        <sz val="11"/>
        <color theme="1"/>
        <rFont val="Arial Narrow"/>
        <family val="2"/>
      </rPr>
      <t xml:space="preserve"> En atención a los avances y evidencias suministradas, la acción de mejora presentó cumplimiento, toda vez que se observó la carpeta compartida.   No obstante, se sugiere migrar la información al Sistema de Gestión Documental Orfeo, atendiendo los lineamientos para la conformación de expedientes. </t>
    </r>
  </si>
  <si>
    <r>
      <rPr>
        <b/>
        <sz val="11"/>
        <color theme="1"/>
        <rFont val="Arial Narrow"/>
        <family val="2"/>
      </rPr>
      <t>14/07/2021.</t>
    </r>
    <r>
      <rPr>
        <sz val="11"/>
        <color theme="1"/>
        <rFont val="Arial Narrow"/>
        <family val="2"/>
      </rPr>
      <t xml:space="preserve"> De conformidad a lo descrito anteriormente, la acción de mejora presentó avances de gestión documentados, su ejecución finaliza el 30/11/2021  con la entrega del modulo en producción.</t>
    </r>
  </si>
  <si>
    <r>
      <rPr>
        <b/>
        <sz val="11"/>
        <color theme="1"/>
        <rFont val="Arial Narrow"/>
        <family val="2"/>
      </rPr>
      <t xml:space="preserve">14/07/2021.  </t>
    </r>
    <r>
      <rPr>
        <sz val="11"/>
        <color theme="1"/>
        <rFont val="Arial Narrow"/>
        <family val="2"/>
      </rPr>
      <t>La acción de mejora presentó avances de gestión documentados, sin embargo, es preciso para evaluar su ejecución se fortalezca la disposición de la información en atención a la unidad de medida establecida.</t>
    </r>
  </si>
  <si>
    <r>
      <rPr>
        <b/>
        <sz val="11"/>
        <color theme="1"/>
        <rFont val="Arial Narrow"/>
        <family val="2"/>
      </rPr>
      <t>16/07/2020.</t>
    </r>
    <r>
      <rPr>
        <sz val="11"/>
        <color theme="1"/>
        <rFont val="Arial Narrow"/>
        <family val="2"/>
      </rPr>
      <t xml:space="preserve"> En atención a las evidencias aportadas con corte al 30/12/2020 y las allegadas para el presente seguimiento, la acción de mejora presentó incumplimiento, toda vez que, se observaron los 10 documentos metodológicos  creados o actualizados en el SIG (formatos, guías, instructivos, procedimientos y políticas) para el periodo comprendido del 21/10/2020 al 30/07/2021.</t>
    </r>
  </si>
  <si>
    <r>
      <rPr>
        <b/>
        <sz val="11"/>
        <color theme="1"/>
        <rFont val="Arial Narrow"/>
        <family val="2"/>
      </rPr>
      <t xml:space="preserve">16/07/2020. </t>
    </r>
    <r>
      <rPr>
        <sz val="11"/>
        <color theme="1"/>
        <rFont val="Arial Narrow"/>
        <family val="2"/>
      </rPr>
      <t>En atención a lo anterior, la acción de mejora presentó cumplimiento, toda vez que se observó 3 informes  de  la gestión de recursos destinados a la financiación de la implementación de POSPR formulados que no cuentan con recursos.</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</si>
  <si>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AME-530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</si>
  <si>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</si>
  <si>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AME-532 realizada por la Dirección de Gestión Jurídica de Tierras en los términos sustentados en dicha sesión.</t>
    </r>
  </si>
  <si>
    <r>
      <rPr>
        <b/>
        <sz val="11"/>
        <color theme="1"/>
        <rFont val="Arial Narrow"/>
        <family val="2"/>
      </rPr>
      <t>12/07/2021</t>
    </r>
    <r>
      <rPr>
        <sz val="11"/>
        <color theme="1"/>
        <rFont val="Arial Narrow"/>
        <family val="2"/>
      </rPr>
      <t>. En concordancia con los avances de gestión y soportes allegados, la acción de mejora presentó avances de gestión, toda vez que, se observó 1 de las  20 Resoluciones que finalicen procesos agrarios de clarificación y recuperación de baldíos, perteneciente al predio Playa del Muerto.</t>
    </r>
  </si>
  <si>
    <r>
      <rPr>
        <b/>
        <sz val="11"/>
        <color theme="1"/>
        <rFont val="Arial Narrow"/>
        <family val="2"/>
      </rPr>
      <t xml:space="preserve">14/07/2021.  </t>
    </r>
    <r>
      <rPr>
        <sz val="11"/>
        <color theme="1"/>
        <rFont val="Arial Narrow"/>
        <family val="2"/>
      </rPr>
      <t>En atención a las evidencias allegadas, la acción de mejora presentó cumplimiento, toda vez que, se observó soportes de la capacitación mediante la cual se socialice el nuevo protocolo.</t>
    </r>
  </si>
  <si>
    <r>
      <rPr>
        <b/>
        <sz val="11"/>
        <color theme="1"/>
        <rFont val="Arial Narrow"/>
        <family val="2"/>
      </rPr>
      <t xml:space="preserve">19/07/2021.  </t>
    </r>
    <r>
      <rPr>
        <sz val="11"/>
        <color theme="1"/>
        <rFont val="Arial Narrow"/>
        <family val="2"/>
      </rPr>
      <t xml:space="preserve">La acción de mejora presentó avances de gestión documentados, se encuentra en términos para su ejecución.  A fin de evaluar su ejecución, en el próximo seguimiento a PM se solicita se allegue la Guía para la Incorporación del Enfoque Diferencial en el Modelo de Atención por Oferta  y la Guía de Participación en la Ruta de Formulación e Implementación de POSPR (...)  </t>
    </r>
  </si>
  <si>
    <r>
      <rPr>
        <b/>
        <sz val="11"/>
        <color theme="1"/>
        <rFont val="Arial Narrow"/>
        <family val="2"/>
      </rPr>
      <t xml:space="preserve">16/07/2021. </t>
    </r>
    <r>
      <rPr>
        <sz val="11"/>
        <color theme="1"/>
        <rFont val="Arial Narrow"/>
        <family val="2"/>
      </rPr>
      <t xml:space="preserve"> La acción de mejora se encuentra en términos, su ejecución esta programada para el periodo comprendido del 15/02/2021 al 15/09/2021, con la aprobación y publicación de una metodología que estandarice  las acciones desarrolladas por la supervisión de la ANT para complementar la información presentada por el socio.</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</si>
  <si>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de la acción AME-348 realizada por la Dirección de Gestión Jurídica de Tierras en los términos sustentados en dicha sesión.</t>
    </r>
  </si>
  <si>
    <r>
      <rPr>
        <b/>
        <sz val="11"/>
        <color theme="1"/>
        <rFont val="Arial Narrow"/>
        <family val="2"/>
      </rPr>
      <t>16/07/2021.</t>
    </r>
    <r>
      <rPr>
        <sz val="11"/>
        <color theme="1"/>
        <rFont val="Arial Narrow"/>
        <family val="2"/>
      </rPr>
      <t xml:space="preserve">  La acción de mejora se encuentra en términos,  reportó avances de gestión documentados, su ejecución se encuentra programada para el periodo comprendido del  1/02/2021 al 15/05/2022.</t>
    </r>
  </si>
  <si>
    <r>
      <rPr>
        <b/>
        <sz val="11"/>
        <color theme="1"/>
        <rFont val="Arial Narrow"/>
        <family val="2"/>
      </rPr>
      <t>16/07/2021.</t>
    </r>
    <r>
      <rPr>
        <sz val="11"/>
        <color theme="1"/>
        <rFont val="Arial Narrow"/>
        <family val="2"/>
      </rPr>
      <t xml:space="preserve">  La acción de mejora se encuentra en términos, se encuentra programada para ejecución para el periodo comprendido del  1/02/2021 al 31/12/2021, presentó avances de gestión documentados.</t>
    </r>
  </si>
  <si>
    <r>
      <rPr>
        <b/>
        <sz val="11"/>
        <color theme="1"/>
        <rFont val="Arial Narrow"/>
        <family val="2"/>
      </rPr>
      <t>16/07/2021.</t>
    </r>
    <r>
      <rPr>
        <sz val="11"/>
        <color theme="1"/>
        <rFont val="Arial Narrow"/>
        <family val="2"/>
      </rPr>
      <t xml:space="preserve">  La acción de mejora se encuentra en términos para su ejecución,  presentó avances de gestión documentados, toda vez que se observó 1 de las 2 Actas de mesas de OSPR semestrales donde  se monitoree el avance en las gestiones para búsqueda de recursos en fuentes.</t>
    </r>
  </si>
  <si>
    <r>
      <rPr>
        <b/>
        <sz val="11"/>
        <color theme="1"/>
        <rFont val="Arial Narrow"/>
        <family val="2"/>
      </rPr>
      <t xml:space="preserve">16/07/2021. </t>
    </r>
    <r>
      <rPr>
        <sz val="11"/>
        <color theme="1"/>
        <rFont val="Arial Narrow"/>
        <family val="2"/>
      </rPr>
      <t xml:space="preserve">  La acción de mejora se encuentra en términos para su ejecución,  presentó avances de gestión documentados.</t>
    </r>
  </si>
  <si>
    <r>
      <rPr>
        <b/>
        <sz val="11"/>
        <color theme="1"/>
        <rFont val="Arial Narrow"/>
        <family val="2"/>
      </rPr>
      <t xml:space="preserve">22/07/2021. </t>
    </r>
    <r>
      <rPr>
        <sz val="11"/>
        <color theme="1"/>
        <rFont val="Arial Narrow"/>
        <family val="2"/>
      </rPr>
      <t xml:space="preserve">  La acción de mejora presentó avances de gestión documentos, observándose cronograma con la planificación de 9  capacitaciones de las cuales se han adelantado 7.  </t>
    </r>
  </si>
  <si>
    <r>
      <rPr>
        <b/>
        <sz val="11"/>
        <color theme="1"/>
        <rFont val="Arial Narrow"/>
        <family val="2"/>
      </rPr>
      <t>16/07/2021.</t>
    </r>
    <r>
      <rPr>
        <sz val="11"/>
        <color theme="1"/>
        <rFont val="Arial Narrow"/>
        <family val="2"/>
      </rPr>
      <t xml:space="preserve">  La acción de mejora se encuentra en términos para su ejecución,  presentó avances de gestión documentados, observándose 1 de las 2  Actas de mesas de OSPR semestrales donde  se monitoree el avance en las gestiones para búsqueda de recursos en fuentes.</t>
    </r>
  </si>
  <si>
    <r>
      <rPr>
        <b/>
        <sz val="11"/>
        <rFont val="Arial Narrow"/>
        <family val="2"/>
      </rPr>
      <t>30/06/2021.</t>
    </r>
    <r>
      <rPr>
        <sz val="11"/>
        <rFont val="Arial Narrow"/>
        <family val="2"/>
      </rPr>
      <t xml:space="preserve"> Los integrantes del Comité Institucional de Coordinación de Control Interno - CICCI en sesión extraordinaria del 30/06/2021 aprobaron la solicitud de modificación de la acción AME-531 realizada por la Dirección de Gestión Jurídica de Tierras en los términos sustentados en dicha sesión.
Se solicita modificación de las fechas de las actividades. La SSJ, de acuerdo a la acción de mejora propuesta de "Expedir los autos de cierre de etapa probatoria que sean necesarios en los procesos identificados que nos acerquen a la expedición del acto final de los procesos agrarios de Clarificación y recuperación de baldíos": solicita la modificación de la fecha de terminación, de la actividad: "Actos Administrativos: Autos que cierran etapa probatoria, al 100%.
ACTIVIDADES / FECHA DE TERMINACIÓN: Se propone fecha de terminación de la actividad 30 de diciembre de 2021
Se realizó mesas de trabajo los días  mesas de trabajo  23, 29 de abril y 19 de mayo 2021
</t>
    </r>
  </si>
  <si>
    <r>
      <rPr>
        <b/>
        <sz val="11"/>
        <color theme="1"/>
        <rFont val="Arial Narrow"/>
        <family val="2"/>
      </rPr>
      <t xml:space="preserve">15/07/2021. </t>
    </r>
    <r>
      <rPr>
        <sz val="11"/>
        <color theme="1"/>
        <rFont val="Arial Narrow"/>
        <family val="2"/>
      </rPr>
      <t>La Subdirección Administración y Financiera en fase preliminar informó que, frente a la observación realizada por Control Interno, la Subdirección Administrativa y Financiera se permite aclarar que el contrato de mantenimiento integral suscrito en la vigencia 2020, es un contrato en el cual se contempla el mantenimiento integral preventivo y correctivo incluyendo suministro de materiales y equipos; es decir, el contratista debe realizar las cotizaciones de acuerdo con las necesidades generales de la Entidad. Dentro de este contrato se realizó la adecuación del baño de la sede CAN (principal); obedeciendo a la necesidad de contar con el servicio para las personas discapacitadas que se encuentran dentro de la sede. Sin embargo, para la vigencia 2021 se está realizando el diagnóstico de las necesidades puntuales sobre el número de baños de discapacitados y su dotación con el fin de desarrollar estas actividades dentro del contrato de mantenimientos preventivos y correctivos que se realizará durante la vigencia 2021. Es importante mencionar que, la Subdirección Administrativa y Financiera realiza todas las intervenciones necesarias para brindar los servicios administrativos a los colaboradores de la Agencia Nacional de Tierras y a los visitantes que se acerquen a las distintas sedes.</t>
    </r>
    <r>
      <rPr>
        <b/>
        <sz val="11"/>
        <color theme="1"/>
        <rFont val="Arial Narrow"/>
        <family val="2"/>
      </rPr>
      <t xml:space="preserve">
</t>
    </r>
    <r>
      <rPr>
        <sz val="11"/>
        <color theme="1"/>
        <rFont val="Arial Narrow"/>
        <family val="2"/>
      </rPr>
      <t>Respecto a lo anterior, las observaciones allegadas fueron analizadas junto al equipo de la Oficina de Control Interno, estableciéndose que, a fin de propender al cumplimiento de lo establecido para la acción  AME-455, se espera que en el próximo seguimiento a planes de mejoramiento se allegue el  documento con las necesidades y costos para establecer la cantidad de baños de discapacitados que la entidad requiere.</t>
    </r>
    <r>
      <rPr>
        <b/>
        <sz val="11"/>
        <color theme="1"/>
        <rFont val="Arial Narrow"/>
        <family val="2"/>
      </rPr>
      <t xml:space="preserve">
08/07/2021.</t>
    </r>
    <r>
      <rPr>
        <sz val="11"/>
        <color theme="1"/>
        <rFont val="Arial Narrow"/>
        <family val="2"/>
      </rPr>
      <t xml:space="preserve">  La Subdirección Administrativa y Financiera suministró el registro ADQBS-F-006 análisis del sector,  ADQBS-F-002 inherentes, Clausulado contrato de obra y matriz de costos de mantenimiento inherentes al Contrato 1272 de 2020, suscrito entre la ANT y Carlos Rodolfo Daza Ramirez,  el cual tiene por objeto "Contratar el servicio de mantenimiento integral preventivo y correctivo incluyendo suministro de materiales, equipos y demás bienes requeridos para el servicio con el fin de garantizar el adecuado funcionamiento de las sedes de la Agencia Nacional de Tierras", por medio del cual se realizó la construcción de un baño para personas en condición de discapacidad en el segundo piso de las instalaciones donde funciona la sede central de la ANT. Sin embargo, los documentos aportados no reflejan  las necesidades y costos para establecer la cantidad de baños de discapacitados que la entidad requiere. 
La acción de mejora se encuentra en términos para su ejecución, siendo el mes de agosto la fecha limite establecida par su ejecución, para lo cual, se solicita se allegue los soportes correspondientes al documento con las necesidades y costos que establezca la cantidad de baños de discapacitados que la entidad requiere, lo anterior, de acuerdo a la acción de mejora planificada.</t>
    </r>
  </si>
  <si>
    <r>
      <rPr>
        <b/>
        <sz val="11"/>
        <color theme="1"/>
        <rFont val="Arial Narrow"/>
        <family val="2"/>
      </rPr>
      <t xml:space="preserve">15/07/2021.  </t>
    </r>
    <r>
      <rPr>
        <sz val="11"/>
        <color theme="1"/>
        <rFont val="Arial Narrow"/>
        <family val="2"/>
      </rPr>
      <t>La Secretaría General en periodo de observaciones indico que, teniendo en cuenta que, la acción de mejora se encuentra orientada a revisar el estado de las pólizas de los contratos de arrendamiento y adelantar las gestiones correspondientes, la Secretaría General presentó como actividad gestionar los procedimientos administrativos o judiciales a que haya lugar en los casos que persista la ausencia de póliza, y para esto, es indispensable agotar las instancias contractuales o jurídicas dentro de los contratos de arrendamiento en cumplimiento a la normatividad relacionada, por lo cual se presentó lo siguiente: 
• Un primer informe realizado por la Subdirección de Administración de Tierras de la Nación como dependencia encargada de la supervisión de los contratos, en el cual se describieron las actividades administrativas desarrolladas con la finalidad de lograr el cumplimiento de las obligaciones contractuales y, los casos en los cuales, pese a los requerimientos se hizo necesario remitir al GIT de Coordinación para la Gestión contractual, los informes de presunto incumplimiento. Lo anterior, de conformidad con lo estipulado en los “LINEAMIENTOS ACUERDO 106 DE 2019” con código ADMTI-G-003, donde se estípula en su numeral 11: 
“11. PROCEDIMIENTO PARA LA DECLARACIÓN DE INCUMPLIMIENTO.
En caso de incumplimiento parcial o total de las obligaciones del contratista, el supervisor del contrato, de conformidad con las funciones de supervisión relacionadas con la imposición de sanciones por incumplimientos contractuales establecidas en el manual de supervisión de la entidad, documento del proceso de Adquisición de bienes y servicios código ADQBS-I-002, a través de comunicación interna que contenga informe detallado, informará a la Secretaria General y a la GIT Coordinación para la Gestión Contractual de la Agencia, para que se inicie la actuación administrativa con base en el procedimiento previsto en el artículo 86 de la Ley 1474 de 2011 y demás normas concordantes con la materia”.
Así mismo, en el numeral “15. SUPERVISIÓN DE LOS CONTRATOS” de los Lineamientos del Acuerdo 106 de 2019, se establece que la supervisión de los contratos de arrendamiento se realizará a través de la Subdirección de Administración de Tierras de la Nación, con la finalidad de realizar un seguimiento técnico y administrativo sobre el cumplimiento y ejecución de los contratos. 
• Un informe realizado por la Subdirección Administrativa y financiera, en el cual se expone el estado general de cartera e ingresos de arrendamientos que permite priorizar los contratos a los cuales se requiera adelantar alguna actuación administrativa. El mentado informe se realizó en cumplimiento de lo dispuesto en el numeral “15. SUPERVISIÓN DE LOS CONTRATOS” de los Lineamientos del Acuerdo 106 de 2019, donde se estipula que la Subdirección Administrativa y financiera brindará apoyo en la supervisión que ejerce la Subdirección de Administración de tierras de la Nación, verificando el cumplimiento de los aspectos contables y financieros de los contratos de arrendamiento.  
• Un informe del Despacho de la Secretaría General, donde se detallan los procedimientos administrativos que se han adelantado frente a los posibles incumplimientos contractuales evidenciados por la subdirección de Administración de Tierras de la Nación como supervisora de los contratos de arrendamiento y que son base para cualquier actuación judicial que se requiera instaurar. 
En virtud de lo expuesto, la Secretaría General como responsable de la actividad, cumplió con la gestión y elaboración de los tres informes requeridos para el cumplimiento estricto de la acción propuesta en el Plan de Mejoramiento.
Por lo tanto, solicitamos se tengan en cuenta los tres (3) informes presentados y proyectados dentro de la meta de la acción de mejora.
Respecto a lo enunciado, las observaciones fueron analizadas junto al equipo de la Oficina de Control Interno, estableciéndose que, a fin de propender al cumplimiento de lo establecido para la acción AME-399, se espera que en el próximo seguimiento se allegue el tercer informe de los procedimientos administrativos o judiciales gestionados a cargo de la Secretaría General.</t>
    </r>
    <r>
      <rPr>
        <b/>
        <sz val="11"/>
        <color theme="1"/>
        <rFont val="Arial Narrow"/>
        <family val="2"/>
      </rPr>
      <t xml:space="preserve">
07/07/2021.</t>
    </r>
    <r>
      <rPr>
        <sz val="11"/>
        <color theme="1"/>
        <rFont val="Arial Narrow"/>
        <family val="2"/>
      </rPr>
      <t xml:space="preserve"> La Secretaría General suministró los siguientes documentos:
</t>
    </r>
    <r>
      <rPr>
        <b/>
        <sz val="11"/>
        <color theme="1"/>
        <rFont val="Arial Narrow"/>
        <family val="2"/>
      </rPr>
      <t>INFORME PROCEDIMIENTOS ADMINISTRTIVOS - CONTRATO DE ARRENDAMIENTO SOBRE BALDIOS RESERVADOS ARCHIPIELAGO DE NUESTRA SEÑORA DEL ROSARIO Y SAN BERNARDO</t>
    </r>
    <r>
      <rPr>
        <sz val="11"/>
        <color theme="1"/>
        <rFont val="Arial Narrow"/>
        <family val="2"/>
      </rPr>
      <t xml:space="preserve">.  Elaborado por la Secretaría General, sin registro de fecha de emisión. El documento indica que, a partir del informe técnico de presunto incumplimiento de los contratos de los predios El Paraíso, NO te vendo, Latifundio y Minifundio, Terreno baldío sin nombre conocido, Coralina I, Isla Taitao, Cocosolo, Isla Calta o Gigi, Isla Hai Pao, Capriccio, Maria Galante, isla Risa, Quebracho I, Cocoliso Alcatraz S. A, Hotel Ibiza Resort, Isla Pavitos - Sector 2, L Perra, Estéreo de Canapote, Hotel San pedro de Majagua, elaborado por la Subdirección de Administración de Tierras de la Nación, la Secretaría General priorizó  el inició del procedimiento sancionatorio correspondiente a los contratos vigentes que la cartera era mayor a 90 días y la cual se encuentra concentrada en los siguientes 6 predios: Cocoliso Alcatraz, Terreno baldío sin nombre conocido, Hotel Ibiza resort, isla Pavitos - sector 2, La Perra y Estéreo del Canapote, de los cuales la Secretaría General tuvo conocimiento de la cesación de la situación de incumplimiento de los contratos relacionados con los siguientes predios, Isla Pavitos - sector 2, la Perra y Estéreo de Canapote.
</t>
    </r>
    <r>
      <rPr>
        <b/>
        <sz val="11"/>
        <color theme="1"/>
        <rFont val="Arial Narrow"/>
        <family val="2"/>
      </rPr>
      <t>INFORME DE CARTERA E INGRESOS ARRENDAMIENTOS ISLAS DEL ROSARIO Y SAN BERNARNDO, CORTE 25/06/2021.</t>
    </r>
    <r>
      <rPr>
        <sz val="11"/>
        <color theme="1"/>
        <rFont val="Arial Narrow"/>
        <family val="2"/>
      </rPr>
      <t xml:space="preserve">  Proyectado por la Subdirección Administrativa y Financiera.  El documento contienen información relacionada con la composición de los predios según  el estado del contrato/saldo, observándose que a la fecha de corte existían 120 contratos cuyo estado es el siguiente, 60 vigentes, 36 vencidos (aprovechamiento), 22 de cartera de difícil recaudo, 3 finalizados con saldo a favor y 1 con acuerdo de pago, así mismo, detalla la composición de la cartera por edades, la cual asciende a $5,192,457,925 a corte del informe y se encuentra concentrada en 65 contratos.  Por otra parte, presenta la discriminación de los 60 contratos vigentes (27 en mora), 51 Contratos finalizados (aprovechamiento) (30 mora), Contratos con saldos en revisión (vencidos con mora de mayor a 90 días 15), predios entregados con cartera mayor a 90 días, Acuerdos de pago, Saldos a favor pendientes - entregados por INCODER, Ingresos 2021, informe detallado de ingresos y saldos en cartera para cada predio, con corte a 25 de junio de 2021.
</t>
    </r>
    <r>
      <rPr>
        <b/>
        <sz val="11"/>
        <color theme="1"/>
        <rFont val="Arial Narrow"/>
        <family val="2"/>
      </rPr>
      <t xml:space="preserve">INFORME GENERAL DE LA GESTIÓN DE SUPERVISIÓN. </t>
    </r>
    <r>
      <rPr>
        <sz val="11"/>
        <color theme="1"/>
        <rFont val="Arial Narrow"/>
        <family val="2"/>
      </rPr>
      <t xml:space="preserve"> Elaborado por la Subdirección de Administración de Tierras de la Nación y el cual contienen acciones desarrolladas a fin de asegurar el cumplimiento de las obligaciones contenidas en los contratos, entre ellas la de constitución de póliza de cumplimiento para la vigencia correspondiente a 2020.
En concordancia con las evidencias allegadas, se observaron 2 de los 3 informes a realizar.  Actividad en términos para su ejecución, planificada para cierre en el mes de julio de 2021.</t>
    </r>
  </si>
  <si>
    <r>
      <rPr>
        <b/>
        <sz val="11"/>
        <color theme="1"/>
        <rFont val="Arial Narrow"/>
        <family val="2"/>
      </rPr>
      <t xml:space="preserve">22/07/2021.  </t>
    </r>
    <r>
      <rPr>
        <sz val="11"/>
        <color theme="1"/>
        <rFont val="Arial Narrow"/>
        <family val="2"/>
      </rPr>
      <t>La Dirección General - Mesa Unidad Coordinadora de Genero en el marco de la fase de observaciones allegó el Acuerdo 138 de 04/12/2020, el cual será objeto de análisis en el próximo seguimiento a planes de mejoramiento.</t>
    </r>
    <r>
      <rPr>
        <b/>
        <sz val="11"/>
        <color theme="1"/>
        <rFont val="Arial Narrow"/>
        <family val="2"/>
      </rPr>
      <t xml:space="preserve">
21/07/2021. </t>
    </r>
    <r>
      <rPr>
        <sz val="11"/>
        <color theme="1"/>
        <rFont val="Arial Narrow"/>
        <family val="2"/>
      </rPr>
      <t xml:space="preserve"> La Dirección General - Mesa Unidad Coordinadora de Genero informó que, de acuerdo a los compromisos se realizo capacitaciones a los lideres de la UGT y atención al ciudadano.
Respecto a lo enunciado, se observó Acta No. 01 del 15/03/2021 Encuentro de líderes de las Unidades de Gestión Territorial 2021, Acta No. 01 del 19/06/2021 Curso de Mujer Rural “Final de Reinducción a Servicio al Ciudadano”, para lo cual es preciso se suministre, en el próximo seguimiento a plan de mejoramiento, el Acuerdo de 04/12/2020  a fin de evaluar su concordancia con las capacitaciones brindadas, Por otra parte, se sugiere analizar la acción de mejora establecida, pues si bien la unidad de medida es 2, la capacitaciones se planificaron para las UGT, Servicio al Ciudadano y Colaboradores de la ANT.
La acción de mejora reportó avances de gestión, se encuentra en términos para su ejecución.</t>
    </r>
  </si>
  <si>
    <r>
      <rPr>
        <b/>
        <sz val="11"/>
        <color theme="1"/>
        <rFont val="Arial Narrow"/>
        <family val="2"/>
      </rPr>
      <t xml:space="preserve">22/07/2021.  </t>
    </r>
    <r>
      <rPr>
        <sz val="11"/>
        <color theme="1"/>
        <rFont val="Arial Narrow"/>
        <family val="2"/>
      </rPr>
      <t xml:space="preserve">La Dirección de Ordenamiento Social de la Propiedad en fase preliminar indicó que, solicita reevaluar estado de la acción, ya que cuenta con instructivo aprobado y actualizado, y está en proceso de cargue en el SIG, que de acuerdo a lo conversado por teléfono, se espera que esté público el día de hoy.
Respecto a lo anterior, se consultó el Sistema Integrado de Gestión obsevandose la publicación del instructivo GEMA-I-001 PROGRAMACIÓN DE ZONAS A INTERVENIR POR LA AGENCIA NACIONAL DE TIERRAS MEDIANTE PLANES DE ORDENAMIENTO SOCIAL DE LA PROPIEDAD,  versión 2 del 16/06/2021, el cual puede ser consultado en el siguiente enlace </t>
    </r>
    <r>
      <rPr>
        <sz val="11"/>
        <color rgb="FF0070C0"/>
        <rFont val="Arial Narrow"/>
        <family val="2"/>
      </rPr>
      <t>http://intranet.agenciadetierras.gov.co/wp-content/uploads/2021/07/GEMA-I-001_PROGRAMACI%C3%93N_ZONAS_INTERVENIR_POR_LA_ANT_.pdf</t>
    </r>
    <r>
      <rPr>
        <b/>
        <sz val="11"/>
        <color rgb="FF0070C0"/>
        <rFont val="Arial Narrow"/>
        <family val="2"/>
      </rPr>
      <t xml:space="preserve">
</t>
    </r>
    <r>
      <rPr>
        <sz val="11"/>
        <rFont val="Arial Narrow"/>
        <family val="2"/>
      </rPr>
      <t xml:space="preserve">En concordancia con lo anterior, la accion de mejora presentó cumplimiento, toda vez que se observó instructivo actualizado y publicado. 
</t>
    </r>
    <r>
      <rPr>
        <b/>
        <sz val="11"/>
        <color theme="1"/>
        <rFont val="Arial Narrow"/>
        <family val="2"/>
      </rPr>
      <t xml:space="preserve">
16/07/2021. </t>
    </r>
    <r>
      <rPr>
        <sz val="11"/>
        <color theme="1"/>
        <rFont val="Arial Narrow"/>
        <family val="2"/>
      </rPr>
      <t xml:space="preserve"> La Dirección de Ordenamiento Social de la Propiedad comunicó que, los equipos de Metodología y Operaciones de la SPO, en asocio con la DGOSP finalizaron la actualización del documento GEMA-I-001 Programación de zonas a Intervenir por la Agencia Nacional de Tierras mediante Planes de Ordenamiento Social de la Propiedad - Operativo. Fue remitido a la DGOSP vía correo electrónico del 25 de junio, junto con la correspondiente solicitud de actualización documental para aprobación del Director de Ordenamiento Social de la Propiedad Rural. Se adjunta el documento final firmado por el Subdirector de Planeación Operativa y su equipo técnico.
Frente a lo enunciado, se observó documento proyecto de actualización del instructivo </t>
    </r>
    <r>
      <rPr>
        <b/>
        <sz val="11"/>
        <color theme="1"/>
        <rFont val="Arial Narrow"/>
        <family val="2"/>
      </rPr>
      <t>GEMA-I-001</t>
    </r>
    <r>
      <rPr>
        <sz val="11"/>
        <color theme="1"/>
        <rFont val="Arial Narrow"/>
        <family val="2"/>
      </rPr>
      <t xml:space="preserve"> PROGRAMACIÓN DE ZONAS A INTERVENIR POR LA AGENCIA NACIONAL DE TIERRAS MEDIANTE PLANES DE ORDENAMIENTO SOCIAL DE LA PROPIEDAD y solicitud de modificación de documentos del 23/06/2021, sin embargo, al ser consultado el Sistema Integrado de Gestión, el documento registra versión 1 del 20/12/2017, ver enlace </t>
    </r>
    <r>
      <rPr>
        <sz val="11"/>
        <color rgb="FF0070C0"/>
        <rFont val="Arial Narrow"/>
        <family val="2"/>
      </rPr>
      <t>http://intranet.agenciadetierras.gov.co/wp-content/uploads/2018/04/GEMA-I-001-PROGRAMACI%CE%B1N-DE-ZONAS-A-INTERVENIR-POR-LA-ANT-MEDIANTE-PLANES-DE-ORDENAMIENTO-SO.pdf</t>
    </r>
    <r>
      <rPr>
        <sz val="11"/>
        <color theme="1"/>
        <rFont val="Arial Narrow"/>
        <family val="2"/>
      </rPr>
      <t xml:space="preserve">
En concordancia con lo anterior, la acción de mejora presentó incumplimiento, toda vez que no se observó la publicación del documento.</t>
    </r>
  </si>
  <si>
    <r>
      <rPr>
        <b/>
        <sz val="11"/>
        <color theme="1"/>
        <rFont val="Arial Narrow"/>
        <family val="2"/>
      </rPr>
      <t>16/07/2021.</t>
    </r>
    <r>
      <rPr>
        <sz val="11"/>
        <color theme="1"/>
        <rFont val="Arial Narrow"/>
        <family val="2"/>
      </rPr>
      <t xml:space="preserve">  La accion de mejora presentó cumplimiento, toda vez que se observó instructivo actualizado y publicado. </t>
    </r>
  </si>
  <si>
    <r>
      <rPr>
        <b/>
        <sz val="11"/>
        <color theme="1"/>
        <rFont val="Arial Narrow"/>
        <family val="2"/>
      </rPr>
      <t xml:space="preserve">14/07/2021.  </t>
    </r>
    <r>
      <rPr>
        <sz val="11"/>
        <color theme="1"/>
        <rFont val="Arial Narrow"/>
        <family val="2"/>
      </rPr>
      <t>La Subdirección de Sistemas de Información de Tierras informó que,  durante el primer trimestre se desarrolla el manual técnico para Alternativas de texto para contenido no textual en al portal web de la ANT, buscando establecer esta función de acuerdo con el trabajo realizado en 2020. Se inicia el cambio de formato en algunas de las páginas más pesadas del sitio web a fin de dar cumplimiento al principio de Robustez (WCAG 2,0 / 4-1). Se interviene el apartado para VIDEOS DE LA OFICINA DE PRENSA DE LA ANT, y se realizan las siguientes acciones de mejora: 1- SUBTITULACIÓN DE LOS VIDEOS. 2- ENCABEZADO DE EXPLICACIÓN PARA LA ACTIVACIÓN DE SUBTÍTULOS. 3- PRESENTACIÓN TEXTUAL DE CADA UNO DE ELLOS. 4- ENLACES EN NUEVA VENTANA DEL CANAL DE YOUTUBE.  Para el segundo trimestre Se interviene el apartado FOTOGRAFÍAS, en el sitio web de la entidad, y se realizan las siguientes acciones de mejora:  1 - REDISTRIBUCIÓN DE LA INFORMACIÓN (salto de foco); 2- ENCABEZADO DE CADA IMAGEN EN TEXTO ALTERNATIVO(contenido no textual) ; 3- PRESENTACIÓN DE COLECCIONES DE IMÁGENES A TRAVÉS DE METADATA; 4- GENERACIÓN DE NUEVO CÓDIGO DE EMBEBIDO (dando cumplimiento al principio de robustez de la accesibilidad web). Asimismo, se interviene el apartado AUDIOS, en el sitio web de la entidad, y se realizan las siguientes acciones de mejora: 1- Actualización de contenidos y parametrización de la navegación (controles elementos tempodependientes). 2- ENCABEZADO DE CADA SPOT (contenido no textual-navegación por teclado) . 3- Implementación de versión textual descargable de cada cuña. 4- GENERACIÓN DE NUEVO CÓDIGO DE EMBEBIDO (dando cumplimiento al principio de robustez de la accesibilidad web). Por ultimo, Se interviene el apartado AUDIOS, Se desarrollan los documentos de texto descargable para cada uno de los spots radiales a manera de medio alternativo. Los PDF son Accesibles y de fácil acceso a través del sitio web.
La acción de mejora presentó  avances de gestión documentados, su ejecución se encuentra programado para el 31/08/2021, para lo cual se solicita se fortaler las evidencias suministradas a la fecha, indicando el análisis realizado a las herramientas que tiene la página web para superar posibles barreras a usuarios con alguna discapacidad sensorial y que ayudas y/o herramientas se desarrollaron para facilitar el acceso a la población con alguna discapacidad.</t>
    </r>
  </si>
  <si>
    <r>
      <rPr>
        <b/>
        <sz val="11"/>
        <color theme="1"/>
        <rFont val="Arial Narrow"/>
        <family val="2"/>
      </rPr>
      <t xml:space="preserve">14/07/2021. </t>
    </r>
    <r>
      <rPr>
        <sz val="11"/>
        <color theme="1"/>
        <rFont val="Arial Narrow"/>
        <family val="2"/>
      </rPr>
      <t xml:space="preserve"> La Subdirección de Sistemas de Información de Tierras comunicó que, a corte Marzo del 2021 se ha generado 35 tareas de las cuales se han atendido 31 tareas relacionadas con el módulo de Administración de Predios Baldíos, a corte Abril del 2021 se ha generado 49 tareas de las cuales se han atendido 37 tareas relacionadas con el módulo de Administración de Predios Baldíos, a corte Mayo del 2021 se ha generado 63 tareas de las cuales se han atendido 50 tareas relacionadas con el módulo de Administración de Predios Baldíos y a corte Junio del 2021 se ha generado 63 tareas de las cuales se han atendido 51 tareas relacionadas con el módulo de Administración de Predios Baldíos. 
Respecto a los avances reportados, se observaron 5 archivos TFS Status, del modulo de Administración de Baldíos, en la cual se registra el total de tareas y su estado para los meses de febrero, marzo,  abril,  mayo y junio. Para el mes de junio registra un avance del 81% producto de la atención de 51 de 63 tareas.
De conformidad a lo descrito anteriormente, la acción de mejora presentó avances de gestión documentados, su ejecución finaliza el 30/11/2021 con la entrega del modulo en producción.</t>
    </r>
  </si>
  <si>
    <r>
      <rPr>
        <b/>
        <sz val="11"/>
        <color theme="1"/>
        <rFont val="Arial Narrow"/>
        <family val="2"/>
      </rPr>
      <t>14/01/2021.</t>
    </r>
    <r>
      <rPr>
        <sz val="11"/>
        <color theme="1"/>
        <rFont val="Arial Narrow"/>
        <family val="2"/>
      </rPr>
      <t xml:space="preserve">  La Subdirección de Sistemas de Información de Tierras allegó los siguientes avances:
</t>
    </r>
    <r>
      <rPr>
        <b/>
        <sz val="11"/>
        <color theme="1"/>
        <rFont val="Arial Narrow"/>
        <family val="2"/>
      </rPr>
      <t xml:space="preserve">Modulo Baldíos Restitución, </t>
    </r>
    <r>
      <rPr>
        <sz val="11"/>
        <color theme="1"/>
        <rFont val="Arial Narrow"/>
        <family val="2"/>
      </rPr>
      <t xml:space="preserve">este se encuentra desplegado en ambiente productivo, es decir, ya viene siendo utilizado por diferentes áreas misionales de la Entidad, como es el caso de la Subdirección de Acceso a Tierras por Demanda y Descongestión. Si bien existía una serie de requerimientos que identificados por el área misional mencionada, estos ya surtieron el flujo de desarrollo de software, empezando desde la especificación de requerimientos por medio de historias de usuario, hasta el desarrollo, pruebas y puesta en producción.   Por lo anterior, es importante señalar que se dio respuesta al 100% de las necesidades y todas se encuentran finalizadas y desplegadas en ambiente productivo, por ende, este módulo se encuentra totalmente funcional, por ello en las evidencias se podrá validar que todas las tareas están cerradas.  A continuación, se encuentran las historias de usuario que se especificaron y las cuales se pondrán en proceso de desarrollo de software:
22799 -	Control de cambio Plantilla etapa Constancia ejecutoria. IMPLEMENTACION
20711 -	Control de Cambio Envío ORIP. EN PRUEBAS
22798 -	Control de cambio Plantilla Etapa Notificación Aviso. EN DESARROLLO
22825 -	Control de cambios plantilla Etapa Envío ORIP. EN DESARROLLO
22939 -	NUMERACIÓN Y FIRMA DIGITAL PROCESO RESTITUCION ETAPA CORRECCION DE RESOLUCIÓN DE ADJUDICACIÓN. EN DESARROLLO
20490 -	NUMERACIÓN Y FIRMA DIGITAL PROCESO RESTITUCION ETAPA RESOLUCIÓN DE ADJUDICACIÓN. EN DESARROLLO
23159 -	REPORTE PROCESOS RUTA ETAPAS MÓDULO RESTITUCIÓN. EN ESPECIFICACIÓN
23158 -	REPORTE GENERAL DE DATOS, BALDIOS RESTITUCIÓN. EN ESPECIFICACIÓN
</t>
    </r>
    <r>
      <rPr>
        <b/>
        <sz val="11"/>
        <color theme="1"/>
        <rFont val="Arial Narrow"/>
        <family val="2"/>
      </rPr>
      <t>Modulo Baldíos Persona Natural 160:</t>
    </r>
    <r>
      <rPr>
        <sz val="11"/>
        <color theme="1"/>
        <rFont val="Arial Narrow"/>
        <family val="2"/>
      </rPr>
      <t xml:space="preserve"> para el módulo que gestiona el proceso de Baldíos Persona Natural 160, este ha sido objeto de actualizaciones, algunas por temas legales y jurídicos, cambios normativos, entre otros, por lo cual se realizó el proceso de levantamiento de requerimientos, los cuales se han venido trabajando desde la vigencia 2020, si bien, en su mayoría se ha dado tramite desde el levantamiento del requerimiento hasta la puesta en producción, aun hace falta el desarrollo de un Producto Backlog Ítem (que internamente generará una serie de actividades). En las evidencias relacionadas con este proceso de BPN 160, se puede ver el detalle de las actividades realizadas y del PBI que se encuentra en desarrollo.
Historia de usuario levantadas que responden a solicitudes de ajustes y actualización en etapas, además se adjunta el flujo del proceso que fue actualizado, a continuación se listan los documentos elaborados para desarrollo de software: - HU - Declara el desistimiento tácito y procede al archivo de la solicitud de adjudicación - HU - Expedir auto de archivo por fallecimiento o desistimiento parcial - HU - Expedir auto de inicio de la fase preliminar - HU - Notificar auto de archivo por fallecimiento o desistimiento parcial del solicitante - HU - Notificar auto fase preliminar - HU - Revisar la Documentación FISO - HU- Auto de archivo por desistimiento tácito - FLUJO BPN ACTUALIZADO PE2020_Final.
Para finalizar, es importante señalar que frente al proceso de Restitución se dan por cerradas las actualizaciones del proceso, y frente al modulo de BPN 160, se cerrará e informaremos en el momento que se cumpla en el ítem que se encuentra en desarrollo.
Respecto a la información allegada se observó lo siguiente:
</t>
    </r>
    <r>
      <rPr>
        <b/>
        <sz val="11"/>
        <color theme="1"/>
        <rFont val="Arial Narrow"/>
        <family val="2"/>
      </rPr>
      <t>MODULO BALDÍOS RESTITUCIÓN</t>
    </r>
    <r>
      <rPr>
        <sz val="11"/>
        <color theme="1"/>
        <rFont val="Arial Narrow"/>
        <family val="2"/>
      </rPr>
      <t xml:space="preserve">, se allegó matriz "Listado de tareas_Restitución" la cual relaciona 51  tareas en estado Done y/o Completed, sin embargo, esta registra 37 tareas adicionales en estado Done, situación por la cual, se solicita se aclare la evidencia aporta.  Así mismo, se aportaron soportes de ejecución de las tareas, sin embargo no fue posible establecer su correlación, por lo cual se sugiere nombrarlas con el ID asignado en la matriz para cada una de las actividades. Por otra parte, se relacionan 8 historias de usuario indicandose que se pondrán en proceso de desarrollo de software, para lo cual es preciso se establezca si dichos desarrollos haran parte del alcance de la actividad y si tiene planificado su cierre en el periodo de ejecución de la acción de mejora.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t>
    </r>
    <r>
      <rPr>
        <b/>
        <sz val="11"/>
        <color theme="1"/>
        <rFont val="Arial Narrow"/>
        <family val="2"/>
      </rPr>
      <t>MODULOS BALDÍOS PERSONA NATURAL 160</t>
    </r>
    <r>
      <rPr>
        <sz val="11"/>
        <color theme="1"/>
        <rFont val="Arial Narrow"/>
        <family val="2"/>
      </rPr>
      <t>, se allegó matriz "Listado de tareas_BPN 160", la cual relaciona 301 tareas de  las cuales 296 registran estado "Done".  Respecto a lo anterior y en atención a la unidad de medida establecida para la acción se solicita se alleguen la evidencias correspondientes a la entrega en funcionamiento del modúlo a las Dependencias que lo transacción, incorporando, si es de su elección, el listado de tareas solicitadas y finalizadas.
La acción de mejora presentó avances de gestión documentados, sin embargo, es preciso para evaluar su ejecución se fortalezca la disposicion de la información en atención a la unidad de medida establecida.</t>
    </r>
  </si>
  <si>
    <r>
      <rPr>
        <b/>
        <sz val="11"/>
        <color theme="1"/>
        <rFont val="Arial Narrow"/>
        <family val="2"/>
      </rPr>
      <t xml:space="preserve">14/01/2021. </t>
    </r>
    <r>
      <rPr>
        <sz val="11"/>
        <color theme="1"/>
        <rFont val="Arial Narrow"/>
        <family val="2"/>
      </rPr>
      <t xml:space="preserve"> La Subdirección de Sistemas de Información de Tierras, manifestó que, Se solicita pasar el estado de esta acción a "ejecutada" ya que se realizó el diccionario de datos de acuerdo a la revisión de toda la información que se ha utilizado para obtener las cifras reportadas en esta auditoría realizada por la CGR, donde se realizó un trabajo en conjunto entre las áreas responsables, identificando y estandarizando las fuentes de información utilizadas,
La subdirección suministro Diccionario de Datos para las siguiente bases FISO Natural, FISO Beneficiarios, Baldíos, FNA, SIDRA y SIT Subsidios, sin embargo,  a fin de dar tratamiento a lo observado por el Ente de control y en procura de la efectividad de las acciones de mejora implantadas, es preciso se indique si a través de Diccionario de datos establecido para la bases en mención se atendió lo observado por la Contraloría General de la República en las siguientes bases objeto de evaluación: 
Procesos agrarios, Base consolidado SPAGJ Requerimiento Contraloría FINAL
Adjudicación de baldíos y los actos de revocatoria o reversión de estas titulaciones “SOLICITUD_BASE_SATDD CONTRALORIA” y “BASE DE DATOS REPORTE CONTRALORIA 901 ADJUDICACIONES” “INVENTARIO PREDIOS BALDÍOS A FEBRERO 2020”  FOLIOS DE MATRICULA INMOBILIARIA ACTUALIZADA FEBRERO 2020 
La acción de mejora presenta avances de gestión documentadas, y tiene una programación del 1/11/2020 al 30/09/2021 por lo cual se encuentra en terminos</t>
    </r>
  </si>
  <si>
    <r>
      <rPr>
        <b/>
        <sz val="11"/>
        <color theme="1"/>
        <rFont val="Arial Narrow"/>
        <family val="2"/>
      </rPr>
      <t>14/07/2021.</t>
    </r>
    <r>
      <rPr>
        <sz val="11"/>
        <color theme="1"/>
        <rFont val="Arial Narrow"/>
        <family val="2"/>
      </rPr>
      <t xml:space="preserve">  La Subdirección de Sistemas de Información de Tierras indicó que, que se realizaron las modificaciones pertinentes al protocolo "PROTOCOLO REPORTE DE INFORMACIÓN INSTITUCIONAL DE PROCESOS MISIONALES" para su respectiva actualización y publicación en el sistema de gestión documental de la ANT.
Respecto a lo enunciado, se observó el documento GINFO-PT-001 PROTOCOLO REPORTE DE INFORMACIÓN INSTITUCIONAL DE PROCESOS MISIONALES, versión 1 del 18/06/2021, el cual define los lineamientos de entrega de Información de procedimientos culminados en los distintos procesos misionales, con el fin de registrar y sistematizar la información originada, asegurando la coherencia, exactitud y calidad de la información que genera la entidad y que es presentada como su gestión.  El documento en mención se encuentra controlado por el Sistema Integrado de la Gestión y puede ser consultado en el siguiente enlace </t>
    </r>
    <r>
      <rPr>
        <sz val="11"/>
        <color rgb="FF0070C0"/>
        <rFont val="Arial Narrow"/>
        <family val="2"/>
      </rPr>
      <t>http://intranet.agenciadetierras.gov.co/wp-content/uploads/2021/06/GINFO-PT-001-PROTOCOLO-REPORTE-DE-INFORMACIO%CC%81N-INSTITUCIONAL-DE-PROCESOS-MISIONALES-ORIGINAL-FIRMADO_.pdf</t>
    </r>
    <r>
      <rPr>
        <sz val="11"/>
        <color theme="1"/>
        <rFont val="Arial Narrow"/>
        <family val="2"/>
      </rPr>
      <t xml:space="preserve">
En concordancia con lo anterior, la acción de mejora presentó cumplimiento, toda vez que, se observó el protocolo para el manejo de la información. No obstante, su elaboración fue posterior a la fecha establecida para su ejeucición, a saber, 15/05/2021.</t>
    </r>
  </si>
  <si>
    <r>
      <rPr>
        <b/>
        <sz val="11"/>
        <color theme="1"/>
        <rFont val="Arial Narrow"/>
        <family val="2"/>
      </rPr>
      <t xml:space="preserve">14/07/2021. </t>
    </r>
    <r>
      <rPr>
        <sz val="11"/>
        <color theme="1"/>
        <rFont val="Arial Narrow"/>
        <family val="2"/>
      </rPr>
      <t xml:space="preserve"> La Subdirección de Sistemas de Información de Tierras informó que,  se realizo la socialización del protocolo "PROTOCOLO REPORTE DE INFORMACIÓN INSTITUCIONAL DE PROCESOS MISIONALES" actualizado  y publicado.
Frente a lo enunciado,  se observó captura de pantalla reunión virtual realizada el 30/06/2021,  presentación "Protocolo Reporte de Información Institucional de Procesos Misionales" y listado de asistencia.
En ateción a las evidencias allegadas, la acción de mejora presentó cumplimiento, toda vez que, se observó soportes de la capacitación mediante la cual se socialice el nuevo protocolo.</t>
    </r>
  </si>
  <si>
    <r>
      <rPr>
        <b/>
        <sz val="11"/>
        <color theme="1"/>
        <rFont val="Arial Narrow"/>
        <family val="2"/>
      </rPr>
      <t xml:space="preserve">14/07/2021. </t>
    </r>
    <r>
      <rPr>
        <sz val="11"/>
        <color theme="1"/>
        <rFont val="Arial Narrow"/>
        <family val="2"/>
      </rPr>
      <t xml:space="preserve"> La acción de mejora se encuentra programanda para ejecución para el periodo comprendido del 01/07/2021 al 1/09/2021.</t>
    </r>
  </si>
  <si>
    <r>
      <rPr>
        <b/>
        <sz val="11"/>
        <color theme="1"/>
        <rFont val="Arial Narrow"/>
        <family val="2"/>
      </rPr>
      <t xml:space="preserve">14/07/2021.  </t>
    </r>
    <r>
      <rPr>
        <sz val="11"/>
        <color theme="1"/>
        <rFont val="Arial Narrow"/>
        <family val="2"/>
      </rPr>
      <t xml:space="preserve">La Subdirección de Sistemas de Información de Tierras indico que,  se realizó una lista de las entidades con las que se tiene interés para intercambiar información y con las que ya se ha tenido algún avance a través de reuniones y que es preciso consolidar la forma en que se va a dar el intercambio, es decir, el instrumento que debe formalizar el proceso, de igual forma en la lista están las entidades con las que hay que continuar adelantando reuniones para avanzar en el proceso. Es claro que el foco de la información es para la consolidación de la información que requiere el proceso RESO de MinJusticia, ART, UPRA y DNP, ya se cuenta con propuesta de instrumentos (convenio, acuerdo, anexo técnico), y los mismos los está revisando el equipo de articulación de la DGOSP.
Frente a lo enunciado, se observó listado de 9 entidades, de las cuales se ha definido y/o se encuentra en proces de gestión el instrumentos y/o convenio con las siguientes entidades, Minjusticia, ART, DNP, UPRA, ARN.  Por otra parte se allegaron los siguientes informes:
</t>
    </r>
    <r>
      <rPr>
        <b/>
        <sz val="11"/>
        <color theme="1"/>
        <rFont val="Arial Narrow"/>
        <family val="2"/>
      </rPr>
      <t>Actividades Abril 2021,</t>
    </r>
    <r>
      <rPr>
        <sz val="11"/>
        <color theme="1"/>
        <rFont val="Arial Narrow"/>
        <family val="2"/>
      </rPr>
      <t xml:space="preserve"> getiones adelantas con la DNP y ARN.
</t>
    </r>
    <r>
      <rPr>
        <b/>
        <sz val="11"/>
        <color theme="1"/>
        <rFont val="Arial Narrow"/>
        <family val="2"/>
      </rPr>
      <t>Actividades Mayo 2021,</t>
    </r>
    <r>
      <rPr>
        <sz val="11"/>
        <color theme="1"/>
        <rFont val="Arial Narrow"/>
        <family val="2"/>
      </rPr>
      <t xml:space="preserve"> gestiones adelantadas con SNR,  ART, DNP y  X-Road.
</t>
    </r>
    <r>
      <rPr>
        <b/>
        <sz val="11"/>
        <color theme="1"/>
        <rFont val="Arial Narrow"/>
        <family val="2"/>
      </rPr>
      <t>Actividades junio  2021</t>
    </r>
    <r>
      <rPr>
        <sz val="11"/>
        <color theme="1"/>
        <rFont val="Arial Narrow"/>
        <family val="2"/>
      </rPr>
      <t>, gestiones adelantadas con el DNP,  SNR, ART y X-Road.
La acción de mejora se encuentra términos,  presentó avances de gestión documentados, su ejecución se encuentra programada para el periodo compredido del 22/02/2021 al 17/09/2021.</t>
    </r>
  </si>
  <si>
    <r>
      <rPr>
        <b/>
        <sz val="11"/>
        <color theme="1"/>
        <rFont val="Arial Narrow"/>
        <family val="2"/>
      </rPr>
      <t xml:space="preserve">14/07/2021. </t>
    </r>
    <r>
      <rPr>
        <sz val="11"/>
        <color theme="1"/>
        <rFont val="Arial Narrow"/>
        <family val="2"/>
      </rPr>
      <t xml:space="preserve"> La Subdirección de Sistemas de Información de Tierras  allegó  la pieza grafica"Duplicidad de puntajespara los once (11) criterios de calificación contemplados en la Resolución 12096 de 2019, Artículo 26, cuando se acredite la condición de mujer campesina jefe de hogar"
La acción de mejora se encuentra en términos para su ejecución, presentó avances de gestión documentados.  Sin embargo, se solicita se allegue soportes que evidencien la socialización de las piezas gráficas en las capacitaciones brindadas y de mas medios de divulgación interno, de acuerdo a lo planificado.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</si>
  <si>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14/07/2021.</t>
    </r>
    <r>
      <rPr>
        <sz val="11"/>
        <color theme="1"/>
        <rFont val="Arial Narrow"/>
        <family val="2"/>
      </rPr>
      <t xml:space="preserve">  La Subdirección de Sistemas de Información de Tierras informó que, se realizaron reuniones internas para iniciar con la identificación de la mejora y los insumos que se requieren para iniciar con la construcción del indicador. Adicionalmente, en marzo se elaboraron los formatos de registro de asistencia para que a partir de dicha información se pueda generar la base para la generación del indicador. (se anexa las listas de asistencia de los colaboradores y funcionarios a corte de 31 de marzo han sido capacitados en el diligenciamiento de FISO con enfoque de genero)  Durante el segundo trimestre, para el mes de abril se siguió con la consolidación de los registros de asistencia sobre las capacitaciones de diligenciamiento de FISO con enfoque de genero, para tomar dichos datos como fundamento para la estructuración del indicador. (se anexan listas de asistencia del mes de abril). Para el periodo de Mayo de 2021 se presenta como avance el soporte de capacitación del tablero de indicadores para RESO (Metodologías de construcción y desarrollo tecnológico). En esta actividad se trataron los temas de Indicadores Total solicitudes, Indicadores solicitudes por año y estado de la solicitud, Indicadores solicitud por Departamento y Municipio; Indicadores solicitud por departamento y sexo, por sexo y cabeza de hogar; de igual forma se avanzo en temas de soluciones técnicas para el desarrollo tecnológico del tablero de indicadores de Reso. En el periodo de Junio del 2021, se realizo la apertura del desarrollo del software de especialistas de la ANT, para la creación de plantillas manuales que no se encuentren en el SIT (Plantilla memorando manual - plantilla acto administrativo automática) lo anterior como acción de mejora para el indicador del FISO.
La acción de mejora reportó avances de gestión, se encuentra en términos, su ejecución esta programado para el 24/12/2021.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</si>
  <si>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r>
      <rPr>
        <b/>
        <sz val="11"/>
        <color theme="1"/>
        <rFont val="Arial Narrow"/>
        <family val="2"/>
      </rPr>
      <t xml:space="preserve">22/07/2021 </t>
    </r>
    <r>
      <rPr>
        <sz val="11"/>
        <color theme="1"/>
        <rFont val="Arial Narrow"/>
        <family val="2"/>
      </rPr>
      <t>El responsable de ejecución, mediante correo electronico aclaro lo solicitado asi: SSIT- Acción AME-564, Reevaluar estado de  la acción, toda vez que con la capacitación "Galería de Reportes y Certificaciones" que se realizó el 22 de abril de dio cumplimiento a la actividad así como a la unidad de medida indicada en el PM CGR. Como evidencia del cumplimiento de la acción de mejora se envió el Cronograma de capacitación y lista de asistencia.
Teniendo en cuenta lo anterior la actividad se encuentra ejecutada</t>
    </r>
    <r>
      <rPr>
        <b/>
        <sz val="11"/>
        <color theme="1"/>
        <rFont val="Arial Narrow"/>
        <family val="2"/>
      </rPr>
      <t xml:space="preserve">
21/07/2021
</t>
    </r>
    <r>
      <rPr>
        <sz val="11"/>
        <color theme="1"/>
        <rFont val="Arial Narrow"/>
        <family val="2"/>
      </rPr>
      <t>La dependencia solicita a pasar el estado de esta acción a "ejecutada".  dado que realizó  la capacitación para el 22 de abril (Plan Institucional de Capacitaciones). Realizándose la socialización este día del tema de  galería de reportes y certificaciones del SIT, aclarándose las dudas a los asistentes al finalizar la sesión
Sin embargo se le solicita al responsable de ejecución si dentro del cronograma aportado hay otras actividades que apunten al cumplimiento de la actividad, dado que se observan otras sesiones programadas en el semestre.</t>
    </r>
    <r>
      <rPr>
        <b/>
        <sz val="11"/>
        <color theme="1"/>
        <rFont val="Arial Narrow"/>
        <family val="2"/>
      </rPr>
      <t xml:space="preserve">
14/07/2021.</t>
    </r>
    <r>
      <rPr>
        <sz val="11"/>
        <color theme="1"/>
        <rFont val="Arial Narrow"/>
        <family val="2"/>
      </rPr>
      <t xml:space="preserve">  La Subdirección de Sistemas de Información de Tierras indicó que, una vez creado el cronograma de capacitaciones, se procedió a dar cumplimiento con las actividades registradas, reportando la lista de participantes.
</t>
    </r>
    <r>
      <rPr>
        <b/>
        <sz val="11"/>
        <color theme="1"/>
        <rFont val="Arial Narrow"/>
        <family val="2"/>
      </rPr>
      <t/>
    </r>
  </si>
  <si>
    <r>
      <rPr>
        <b/>
        <sz val="11"/>
        <color theme="1"/>
        <rFont val="Arial Narrow"/>
        <family val="2"/>
      </rPr>
      <t>22/07/2021.</t>
    </r>
    <r>
      <rPr>
        <sz val="11"/>
        <color theme="1"/>
        <rFont val="Arial Narrow"/>
        <family val="2"/>
      </rPr>
      <t xml:space="preserve">  La acción presentó cumplimiento, toda vez que, se observó el  Cronograma de capacitación y listas de asistencia</t>
    </r>
  </si>
  <si>
    <t>Se sostuvieron reuniones los  21 y 28 de diciembre de 2020 con la gobernación del Huila, la CAM y alcaldias muniicipales en las que se discutió la necesidad de una convocatoria nueva de compra de predios para analizar bajo las condiciones técnicas definidas en el acuerdo. Para la cual, por parte de la ANT fue remitido el dia 22 de diciembre  de 2020 a la gobernación, el listado de predios jurídicamente viables junto con los shapes para el análisis y dar continuidad en el proceso de compra,  previa validación técnica. Se está en espera de la continuación y la formalización del acuerdo.</t>
  </si>
  <si>
    <r>
      <rPr>
        <b/>
        <sz val="11"/>
        <color theme="1"/>
        <rFont val="Arial Narrow"/>
        <family val="2"/>
      </rPr>
      <t>16/07/2021.</t>
    </r>
    <r>
      <rPr>
        <sz val="11"/>
        <color theme="1"/>
        <rFont val="Arial Narrow"/>
        <family val="2"/>
      </rPr>
      <t xml:space="preserve"> La Dirección de Acceso a Tierras, manifestó que, se sostuvieron reuniones los  21 y 28 de diciembre de 2020 con la gobernación del Huila, la CAM y alcaldías municipales en las que se discutió la necesidad de una convocatoria nueva de compra de predios para analizar bajo las condiciones técnicas definidas en el acuerdo. Para la cual, por parte de la ANT fue remitido el día 22 de diciembre  de 2020 a la gobernación, el listado de predios jurídicamente viables junto con los shapes para el análisis y dar continuidad en el proceso de compra,  previa validación técnica. Se está en espera de la continuación y la formalización del acuerdo.
La acción muestra avance de gestión, los cuales se encuentran documentados, y se encuentra planificada para ejecución del 19/08/2020 al 30/08/2021 sin embargo, se sugiere adelantar las actividades necesarias para el cumplimiento bajo los términos estipulados.</t>
    </r>
  </si>
  <si>
    <t>Ejecutada.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solicita a la Oficina de Control Interno validar la ejecución de la Acción de Mejora según las evidencias aportadas en su momento.</t>
  </si>
  <si>
    <t>Ejecutada. Por medio de correo electrónico el 27 ene 2021 fue allegada evidencia a la OCI, dos informes de seguimiento a los procesos de adjudicación de baldíos a Entidades de Derecho Público en ZRC.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</si>
  <si>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r>
      <t xml:space="preserve">16/07/2021. </t>
    </r>
    <r>
      <rPr>
        <sz val="11"/>
        <color theme="1"/>
        <rFont val="Arial Narrow"/>
        <family val="2"/>
      </rPr>
      <t>La Dirección de Acceso a Tierras, manifestó que, Por medio de correo electrónico el 27 ene 2021 fue allegada evidencia a la OCI, dos informes de seguimiento a los procesos de adjudicación de baldíos a Entidades de Derecho Público en ZRC. Teniendo en cuenta lo enviado, se da ejecución a esta acción de mejora.</t>
    </r>
    <r>
      <rPr>
        <b/>
        <sz val="11"/>
        <color theme="1"/>
        <rFont val="Arial Narrow"/>
        <family val="2"/>
      </rPr>
      <t xml:space="preserve">
</t>
    </r>
    <r>
      <rPr>
        <sz val="11"/>
        <color theme="1"/>
        <rFont val="Arial Narrow"/>
        <family val="2"/>
      </rPr>
      <t>Se observaron, dos informes denominados INFORME DE IMPULSO DE TRAMITES DE ADJUDICACIÓN DE ENTIDADES DE DERECHO PÚBLICO EN ZONAS DE RESERVA CAMPESINA, mediante los cuales la Subdirección relaciona las acciones que ha adelantada la ANT en cuanto a procesos de titulación a entidades de derecho público en zonas de reserva campesina</t>
    </r>
    <r>
      <rPr>
        <b/>
        <sz val="11"/>
        <color theme="1"/>
        <rFont val="Arial Narrow"/>
        <family val="2"/>
      </rPr>
      <t xml:space="preserve">.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</si>
  <si>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t>Ejecutada. Por medio de correo electrónico el 27 ene 2021 fue allegada evidencia a la OCI. Teniendo en cuenta lo enviado, se da ejecución a esta acción de mejora.
Es conveniente señalar que, en razón a  la emergencia sanitaria derivada del Covid – 19, condición entendida como un hecho sobreviniente, ha limitado el ejercicio misional de la entidad, desde la vigencia anterior, en tanto no se adelantó buena parte de las actividades dentro del plazo inicialmente propuesto en el Plan de Mejoramiento, en especial aquellas que refieren trabajo de campo con comunidades. Por lo tanto y considerando los planes de apertura adelantada al interior de los municipios de las zonas de reserva campesina permitidas por el gobierno nacional, es pertinente señalar que el cumplimiento de esta acción de mejora se adelantó de manera extempóranea hasta el 31 de diciembre de 2020, fecha en la que fueron allegadas la evidencias. 
Se solicita a la Oficina de Control Interno validar la ejecución de la Acción de Mejora según las evidencias aportadas en su momento.</t>
  </si>
  <si>
    <r>
      <rPr>
        <b/>
        <sz val="11"/>
        <color theme="1"/>
        <rFont val="Arial Narrow"/>
        <family val="2"/>
      </rPr>
      <t xml:space="preserve">16/07/2021. </t>
    </r>
    <r>
      <rPr>
        <sz val="11"/>
        <color theme="1"/>
        <rFont val="Arial Narrow"/>
        <family val="2"/>
      </rPr>
      <t>La Dirección de Acceso a Tierras, manifestó que, Ejecutada. Por medio de correo electrónico el 27 ene 2021 fue allegada evidencia a la OCI. Teniendo en cuenta lo enviado, se da ejecución a esta acción de mejora.
Se evidenciaron, dos poligonos actualizados por parte de la ANT, y un informe denominado Solución de conflictos limítrofes de la ZRC Cuenca del río Pato y valle de Balsillas -ZRCPB, medienta el cual se presenta los diferentes conflictos limítrofes de la ZRC; traslape con la Reserva Forestal de la Amazonía (Ley 2 de 1959), traslape con el Parque Regional Natural Miraflores y Picachos, pequeños traslapes con el Parque Nacional Natural Cordillera de los Picachos, traslape con dos áreas protegidas administradas por la Corporación Autónoma Regional del Huila -CAM-, colindancia del área de ampliación (Bajo Pato) con el Resguardo Indígena de Altamira
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</si>
  <si>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16/07/2021.</t>
    </r>
    <r>
      <rPr>
        <sz val="11"/>
        <color theme="1"/>
        <rFont val="Arial Narrow"/>
        <family val="2"/>
      </rPr>
      <t xml:space="preserve"> La Dirección de Acceso a Tierras, manifestó que, Por medio de correo electrónico del 27ene2021 fue allegada evidencia a la OCI en archivo formato Excel, 45 actos administrativos expedidos en el marco del proceso de promoción y titulación de baldíos a Entidades de Derecho Público sobre predios ubicados en zonas de reserva campesina.Teniendo en cuenta lo allegado, se da ejecución a esta acción de mejora, considerando que: El cambio de Actividades/Unidad de Medida corresponde a que algunos de los actos administrativos emitidos en el marco del procedmimeinto de EDP no son suceptibles de registro, ejemplo: Resoluciones de negación y actos de archivo. Asi las cosas, es necesario precisar que el impulso para este tipo de trámites se ve reflejado con los actos admnistrativos de decisión que resuelven de fondo la solicitud: Resolución de adjudicación, resolución de negación o acto de archivo.
Se observó relación de 45 Actos Administrativos rexpedidos en el marco de promoción y titulación de baldíos a Entidades de Derecho Publicó, sin embargo, el desarrollo de la actividad y su reporte documentado a la Oficina de Control Interno, se da de manera extemporanea.
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</si>
  <si>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2021/02/02 y finalización 2023/02/02.</t>
    </r>
  </si>
  <si>
    <t>La acción de mejora se encuentra planificada para ejecución del 2021/02/02 al 2023/12/22.</t>
  </si>
  <si>
    <r>
      <rPr>
        <b/>
        <sz val="11"/>
        <color theme="1"/>
        <rFont val="Arial Narrow"/>
        <family val="2"/>
      </rPr>
      <t xml:space="preserve">16/07/2021. </t>
    </r>
    <r>
      <rPr>
        <sz val="11"/>
        <color theme="1"/>
        <rFont val="Arial Narrow"/>
        <family val="2"/>
      </rPr>
      <t>La Dirección de Acceso a Tierras, manifestó que, La acción de mejora se encuentra planificada para ejecución del 2021/02/02 al 2023/12/22.</t>
    </r>
  </si>
  <si>
    <r>
      <rPr>
        <b/>
        <sz val="11"/>
        <color theme="1"/>
        <rFont val="Arial Narrow"/>
        <family val="2"/>
      </rPr>
      <t>16/07/2021.</t>
    </r>
    <r>
      <rPr>
        <sz val="11"/>
        <color theme="1"/>
        <rFont val="Arial Narrow"/>
        <family val="2"/>
      </rPr>
      <t xml:space="preserve"> La Dirección de Acceso a Tierras, manifestó que, la acción de mejora se encuentra planificada para ejecución del 2021/02/02 al 2023/12/22.</t>
    </r>
  </si>
  <si>
    <r>
      <rPr>
        <b/>
        <sz val="11"/>
        <color theme="1"/>
        <rFont val="Arial Narrow"/>
        <family val="2"/>
      </rPr>
      <t xml:space="preserve">16/07/2021. </t>
    </r>
    <r>
      <rPr>
        <sz val="11"/>
        <color theme="1"/>
        <rFont val="Arial Narrow"/>
        <family val="2"/>
      </rPr>
      <t xml:space="preserve">La Dirección de Acceso a Tierras, manifestó que, Se continúa con el estudio para determinar la ruta jurídica de incorporación de bienes de revocatorias de adjudicación de Subsidios, debido a que algunos nunca estuvieron bajo la propiedad del  INCODER porque fueron adquiridos directamente por los adjudicatarios a través del mencionado Subsidio, situación que dificulta integrarlos al patrimonio de la Entidad por ser de propiedad privada.
La acción reportó avances de gestión sin documentar, se encuentra en términos y planificada para ejecución del 2020/07/01 al 2021/12/18.  </t>
    </r>
  </si>
  <si>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t>
    </r>
  </si>
  <si>
    <t>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t>
  </si>
  <si>
    <r>
      <rPr>
        <b/>
        <sz val="11"/>
        <color theme="1"/>
        <rFont val="Arial Narrow"/>
        <family val="2"/>
      </rPr>
      <t xml:space="preserve">16/07/2021. </t>
    </r>
    <r>
      <rPr>
        <sz val="11"/>
        <color theme="1"/>
        <rFont val="Arial Narrow"/>
        <family val="2"/>
      </rPr>
      <t>La Dirección de Acceso a Tierras, manifestó que, La acción de mejora se encuentra planificada para inicio de ejecución  el 2021/02/02 y finalización 2023/02/02. En la conciliación de noviembre de 2020 entre la Subdirección de Administración y la Subdirección Administrativa y Financiera, se comunicó de la inscripción a nombre de la ANT del predio Maracaibo con FMI 282-38808, ubicado en el municipio de Buenavista departamento de Quindío. Se anexa conciliación, donde se evidencia que las dos dependencias tienen el registro del bien.
La acción de  mejora presentó avances de gestión documentados, evidenciándose 1 de las 2 conciliaciones planificadas, se encuentra en términos y planificada para ejecución del 2021/02/02 y finalización 2023/02/02.</t>
    </r>
  </si>
  <si>
    <t>La acción de mejora se encuentra planificada para finalización 2021/07/04.</t>
  </si>
  <si>
    <r>
      <rPr>
        <b/>
        <sz val="11"/>
        <color theme="1"/>
        <rFont val="Arial Narrow"/>
        <family val="2"/>
      </rPr>
      <t xml:space="preserve">16/07/2021. </t>
    </r>
    <r>
      <rPr>
        <sz val="11"/>
        <color theme="1"/>
        <rFont val="Arial Narrow"/>
        <family val="2"/>
      </rPr>
      <t>La Dirección de Acceso a Tierras, manifestó que, La acción de mejora se encuentra planificada para finalización 2021/07/04.</t>
    </r>
  </si>
  <si>
    <t>Ejecutada.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En tal sentido y habida cuenta que se logró la identificación de los predios que presentan ocupación y no cuentan con contrato actualmente, tal como se tenía previsto en el plan de mejoramiento, de manera respetuosa solicito tener por ejecutada la presente actividad.</t>
  </si>
  <si>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t>
    </r>
    <r>
      <rPr>
        <b/>
        <sz val="11"/>
        <color theme="1"/>
        <rFont val="Arial Narrow"/>
        <family val="2"/>
      </rPr>
      <t xml:space="preserve">
19/07/2021. </t>
    </r>
    <r>
      <rPr>
        <sz val="11"/>
        <color theme="1"/>
        <rFont val="Arial Narrow"/>
        <family val="2"/>
      </rPr>
      <t xml:space="preserve">La Subdirección de Administración de Tierras de la Nación, manifestó que, En desarrollo de las acciones y gestiones adelantadas por parte de la Subdirección de Administración de Tierras de la Nación, identificó tanto en terreno como en los registros y bases de datos a la fecha existen ciento cincuenta y nueva (159) terrenos insulares en islas del rosario, de los cuales noventa y siete (97) están bajo la administración de la Agencia, sin que medie un contrato.
Lo anterior obedece a que, 41 presentan particularidades o condiciones por las cuales no son susceptibles de regularización, adicional a ello hay 40 en fase contractual, por cuanto presentaron documentos para contrato los cuales están bajo estudio o porque manifestaron su intención de regularizar su situación de ocupación y 16 que están en procesos de recuperación, como quiera que no fue posible obtener una respuesta positiva por parte de las personas que los ocupan para que se acojan las prescripciones del Acuerdo 106 de 2019 y sus Lineamientos. Así las cosas, se suministra la relación de los 97 predios y su estado o condición.
Se observó, el informe denominado INFORME CUMPLIMIENTO PLAN DE MEJORAMIENTO PRIMER SEMESTRE 2021, suscrito por el Subdirector de Administración de Tierras de la Nación, en el cual se relaciona la identifación de los predios que presentan ocupación y no cuentan con un contrato actualmente.
La acción presente la gestión ejecutada, la cual se encuentra documentada mediante el informe de cumplimiento de la actividad formulada, en los tiempos establecidos.
</t>
    </r>
  </si>
  <si>
    <t>Ejecutada. 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Así las cosas y teniendo en cuenta que se generaron todas las comunicaciones tendientes a invitar a los ocupantes a regularizar su situación de ocupación, respecto de los predios que son susceptibles de regularización. Razón por la que se solicita de manera respetuosa tener por ejecutada la respectiva actividad.</t>
  </si>
  <si>
    <r>
      <t xml:space="preserve">19/07/2021. </t>
    </r>
    <r>
      <rPr>
        <sz val="11"/>
        <color theme="1"/>
        <rFont val="Arial Narrow"/>
        <family val="2"/>
      </rPr>
      <t>Frente a esta acción, se brinda la relación de los predios en torno a los cuales se generaron las comunicaciones u oficios con miras a invitar a los ocupantes de los mismos, para que estas personas normalicen su situación, conforme a la normatividad que rige la materia y que se encuentra vigente para el efecto, es decir, el Acuerdo 106 de 2019. Para lo anterior fue necesario realizar visitas de seguimiento y control, dentro de las cual se realizaron labores de inspección ocular, vecindario, captura y registro de datos.
Se observó, el informe denominado INFORME CUMPLIMIENTO PLAN DE MEJORAMIENTO PRIMER SEMESTRE 2021, suscrito por el Subdirector de Administración de Tierras de la Nación, en el cual se relacionan las comunicaciones generadas (35) con el proposito de invitar a los ocupantes de los predios a la regularización de su situación, mediante ORFEO y la bandeja de correo electronico (islasdelrosario@ant.gov.co) 
La acción presente la gestión ejecutada, la cual se encuentra documentada mediante el informe de cumplimiento de la actividad formulada y los comunicados emitirdos, en los tiempos establecidos.</t>
    </r>
  </si>
  <si>
    <t>Ejecutada. 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e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También se comunció que existe un proceso representativo frente a los terrenos insulares Punta Morena e Isla Machi,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tambien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
Cabe aclarar, que se reportan las actividades, las unidades de medida y se cumple el objetivo de atender la causa del hallazgo identificado por la Contraloría.</t>
  </si>
  <si>
    <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Dirección de Acceso a Tierras manifiesta lo siguiente: AME-446 y AME-448: Ajustar el estado de la Eficacia a Ejecutada. 
</t>
    </r>
    <r>
      <rPr>
        <b/>
        <sz val="11"/>
        <color theme="1"/>
        <rFont val="Arial Narrow"/>
        <family val="2"/>
      </rPr>
      <t xml:space="preserve">
19/07/2021. </t>
    </r>
    <r>
      <rPr>
        <sz val="11"/>
        <color theme="1"/>
        <rFont val="Arial Narrow"/>
        <family val="2"/>
      </rPr>
      <t>La Subdirección de Administración de Tierras de la Nación, aportó los informes trimestrales realizados en el primer semestre de la vigencia 2021, en los cuales se evidencia la gestión realizada por la ANT en cuanto a la atención  más cercana  con  cada  uno  de  los  ocupantes  de  los  baldíos, atendiendo  y  resolviendo  las dudas  que  estos  tienen  o  tenían  sobre  el  referido  proceso,  estableciendo  contacto  de manera  presencial  en  los  predios,  en  desarrollo de  las  visitas  de  seguimiento  y control o en su defecto a través de llamadas telefónicas, datos obtenidos de los registros y  bases de datos.</t>
    </r>
    <r>
      <rPr>
        <b/>
        <sz val="11"/>
        <color theme="1"/>
        <rFont val="Arial Narrow"/>
        <family val="2"/>
      </rPr>
      <t xml:space="preserve">
</t>
    </r>
    <r>
      <rPr>
        <sz val="11"/>
        <color theme="1"/>
        <rFont val="Arial Narrow"/>
        <family val="2"/>
      </rPr>
      <t xml:space="preserve">Se observó que en el primer trimestre del año 2021, se suscribieron 10 contratos, a saber, ISLA ZARAGOZA, ISLA BONAIRA, ISLA SAN JUNA DE PAJARALES, ISLA PAVITOS I, ISLA MAJAYURA, ISLA TAMBITO, ISLA GLORIA LA PROVINCIA,  ISLA PARAÍSO, ISLA MARIA DEL MAR. De la misma manera, manifiestan que se logró que los ocupantes de los siguientes predios remitieran la documentación para regularizar su situación, a saber, ISLA ARENA, MELISA DEL MAR, PUNTA MORENA, ISLA MACHI, MELISA DEL MAR, ISLA VIGIA, CASA ROSARIO, ISLA FAMA.
En el informe realizadó para el segundo trimestre de la vigencia 2021, se evidenció que, se obtuvo respuesta por parte de los siguientes predios, que presentaron solicitud junto los documentos los cuales se encuentran en etapa de verificación y estudio, a saber, PUNTA MORENA, ISLA MACHI, ISLA CHACA, ECO HOTEL LOS TOTUMOS, ISLA EL SOL, LOS HIGUITOS, VALE CARO, LA PENDA, GRAN EDEN, BORA BORA, ISLA MEDORO. 
De la misma manera se evidenció, gestión frente a los predios de la regularización en relación con la ocupación de los predios Yamileila o Vale Caro, Quebracho 1 y Quebracho 2, por cuanto a la fecha estos bienes se encuentran en fase contractual, por cuanto sus ocupantes han enviado los documentos para el efecto.
La acción presente la gestión ejecutada, la cual se encuentra documentada mediante el informe de cumplimiento de la actividad formulada, en los tiempos establecidos.
</t>
    </r>
  </si>
  <si>
    <t>Ejecutada.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De igual forma se evidencia que los predios Quebracho 2 y Yamileila se encuentran en fase contractual, y los predios Poligamia, Chía, Quebracho 1 y Palmarosa presentan contrato vigente y no poseen deudas. Razón por la que del seguimiento efectuado se evidencia, no solo la gestión acuciosa de la supervisión de cara a la regularización, sino también a las acciones de supervisión y financieras. En tal sentido y habida cuenta que la actividad de mejora y su unidad de medida están dadas por el seguimiento de la supervisión, del cual se da cuenta de manera detallada en los informes, respetuosamente se solicita tener por ejecutada la presente actividad.</t>
  </si>
  <si>
    <t>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</si>
  <si>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t xml:space="preserve">16/07/2021. La Dirección de Acceso a Tierras, manifestó que,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
Se observó, el documento INFORME TRIMESTRAL PLAN DE MEJORAMIENTO CGR– JUNIO DE 2021 que menciona que,  mediante radicado 20214300480701, la ANT solicitó al Instituto Geográfico Agustín Codazzi –IGAC, los Certificados Catastrales de los  predios  baldíos  ubicados  en  los  Archipiélagosde  Nuestra  Señora  del  Rosario  y  San Bernardo,  que  es  de  competencia exclusiva  del IGAC 
La acción de mejora reportó avances de gestión documentados, referente a los cuatro informes de las gestiones adelantadas por la ANT, dando como ejecutada la acción de mejora.
</t>
  </si>
  <si>
    <t>En relación con la presente actividad correspondiente a solicitar espacios de comunicación con el Distrito de Cartagena o emitir comunicaciones solicitando al Distrito que realice la actualización catastral de los predios ubicados en las islas de los archipiélagos de El Rosario y San Bernardo, cabe mencionar que mediante radicado 20214300296491 dirigida a la Alcaldía Distrital de Cartagena y 20214300297271 dirigido a la Gobernación de Bolívar, se les instó para que como entidades territoriales y desde sus competencias como Gestor Catastral, adelanten la gestión catastral para la formación, actualización y conservación catastral directamente o mediante la contratación de operadores catastrales, en virtud de los dispuesto en la Ley 1955 de 2019, con el fin de que la ANT mantenga actualizada la información catastral de los predios ubicados en los archipiélagos del Rosario y San Bernardo, los cuales son el insumo para establecer un correcto y justo valor del canon de arriendo de los predios baldíos reservados de la Nación, al momento de suscribir los respectivos contratos de arriendo para su uso y aprovechamiento.  
Así mismo, se solicitó adelantar una mesa de trabajo interinstitucional con el Instituto Geográfico Agustín Codazzi – IGAC, ANT y su despacho, a fin de establecer una estrategia de trabajo conjunto y lograr el cumplimiento de los fines misionales, los cuales redundarán en una mejor calidad de conservación, preservación y sostenibilidad de la zona insular. 
En tal virtud, estamos a la espera de una pronta respuesta de parte de la Alcaldía Distrital de Cartagena y la Gobernación de Bolívar, que como gestores catastrales sean quienes adelanten dicha gestión para la formación, actualización y conservación catastral directamente o mediante la contratación de operadores catastrales. 
De otra parte, la ANT mediante comunicación con radicado 20214300749481, dirigido a la Alcaldía Distrital presenta una posible ruta de acción, que se desprende del cruce de comunicaciones de los meses pasados con el IGAC.  
Igualmente, cabe mencionar que mediante Oficio AMC-OFI-0068867-2021, la Alcaldía Distrital de Cartagena, nos informa que, a través del oficio AMC-OFI-0068812-2021 de fecha dieseis (16) de junio de 2021, pusimos en cocimientos al Instituto Geográfico Agustín Codazzi – IGAC de la solicitud del desarrollo de una mesa instruccional conjunta para tratar el asunto. 
Finalmente, nos comunican que están a la espera de las repuestas que corresponden de las entidades requeridas, así como también de la fecha de la realización de la mesa de trabajo solicitada.
Consecuencia de lo anterior y habida cuenta que de las gestiones adelantadas por la ANT, se lograron establecer no solo los responsables, sino las rutas de acción para la gestión de actualización catastral, frente a la cual la Agencia no tiene competencia, ni injerencia sobre las entidades responsables, se solicita tener como ejecutada la acción de mejora. Máxime si se tiene en cuenta que no solo se cumplió con las actividades las uidades de medida, sino la determinación de la ruta jurírica.</t>
  </si>
  <si>
    <t>16/07/2021. La Dirección de Acceso a Tierras, manifestó que, la ANT mediante comunicación con radicado 20214300749481, dirigido a la Alcaldía Distrital presenta una posible ruta de acción, que se desprende del cruce de comunicaciones de los meses pasados con el IGAC.  
Se observó, el documento INFORME TRIMESTRAL PLAN DE MEJORAMIENTO CGR– JUNIO DE 2021 que menciona que, la ANT mediante comunicación con radicado 20214300749481, dirigido a la Alcaldía Distrital presenta una posible ruta de acción, que se desprende del cruce de comunicaciones de los meses pasados con el IGAC. De la misma manera  mediante Oficio  AMC-OFI-0068867-2021,  la  Alcaldía Distrital  de  Cartagena,  nos  informa  que,  a  través  del  oficio  AMC-OFI-0068812-2021  de fecha dieseis (16) de junio de 2021, pusimos en cocimientos al Instituto Geográfico Agustín Codazzi –IGAC de la solicitud del desarrollo de una mesainstruccional conjunta para tratar el asunto.
La acción de mejora reportó avances de gestión documentados, referente a los cuatro informes de las gestiones adelantadas por la ANT, dando como ejecutada la acción de mejora.</t>
  </si>
  <si>
    <t>La acción de mejora se encuentra en términos y planificada para ejecución del 19/08/2020 al 30/08/2021.</t>
  </si>
  <si>
    <r>
      <rPr>
        <b/>
        <sz val="11"/>
        <color theme="1"/>
        <rFont val="Arial Narrow"/>
        <family val="2"/>
      </rPr>
      <t xml:space="preserve">16/07/2021. </t>
    </r>
    <r>
      <rPr>
        <sz val="11"/>
        <color theme="1"/>
        <rFont val="Arial Narrow"/>
        <family val="2"/>
      </rPr>
      <t>La Dirección de Acceso a Tierras, manifestó que, La acción de mejora se encuentra en términos y planificada para ejecución del 19/08/2020 al 30/08/2021.</t>
    </r>
  </si>
  <si>
    <t>Se realizó una mesa de trabajo el 02 de junio de 2021, en la cual se aportaron insumos para continuar con el desarrollo del módulo. Actividad finaliza el 2022/06/30.</t>
  </si>
  <si>
    <r>
      <rPr>
        <b/>
        <sz val="11"/>
        <color theme="1"/>
        <rFont val="Arial Narrow"/>
        <family val="2"/>
      </rPr>
      <t>16/07/2021.</t>
    </r>
    <r>
      <rPr>
        <sz val="11"/>
        <color theme="1"/>
        <rFont val="Arial Narrow"/>
        <family val="2"/>
      </rPr>
      <t xml:space="preserve"> La Dirección de Acceso a Tierras, manifestó que, Se realizó una mesa de trabajo el 02 de junio de 2021, en la cual se aportaron insumos para continuar con el desarrollo del módulo. Actividad finaliza el 2022/06/30.
La acción de mejora reportó avances de gestión sin documentar, se encuentra planificada para ejecución  del 2021/12/1 al 2022/06/30.</t>
    </r>
  </si>
  <si>
    <t>Ejecutada. Se incorporó la fecha de inicio (Columna K) y de culminación (Columna AT) en la base de datos de los procesos de Apertura de Folio de Matrícula Inmobiliaria y en el mismo sentido se incluyeron estos criterios en los requerimientos de desarrollo del modulo de AFMI.</t>
  </si>
  <si>
    <r>
      <rPr>
        <b/>
        <sz val="11"/>
        <color theme="1"/>
        <rFont val="Arial Narrow"/>
        <family val="2"/>
      </rPr>
      <t>16/07/2021.</t>
    </r>
    <r>
      <rPr>
        <sz val="11"/>
        <color theme="1"/>
        <rFont val="Arial Narrow"/>
        <family val="2"/>
      </rPr>
      <t xml:space="preserve"> La Dirección de Acceso a Tierras, manifestó que, Se incorporó la fecha de inicio (Columna K) y de culminación (Columna AT) en la base de datos de los procesos de Apertura de Folio de Matrícula Inmobiliaria y en el mismo sentido se incluyeron estos criterios en los requerimientos de desarrollo del modulo de AFMI.
Se evidenció que en la base de datos de los procesos de apertura de Folio de Matricula Inmobiliaria se incluyeron los criterios de fecha de inicio y de culminación, por lo anterior se da por ejecutada la actividad dentro de los teminos establecidos. 
La acción de mejora reportó gestión, que se encuentra documentada en el ajsute de la Base de Datos Folio de Matricula Inmobiliaria, por lo cual se da por ejecutada.</t>
    </r>
  </si>
  <si>
    <r>
      <rPr>
        <b/>
        <sz val="11"/>
        <color theme="1"/>
        <rFont val="Arial Narrow"/>
        <family val="2"/>
      </rPr>
      <t>16/07/2021</t>
    </r>
    <r>
      <rPr>
        <sz val="11"/>
        <color theme="1"/>
        <rFont val="Arial Narrow"/>
        <family val="2"/>
      </rPr>
      <t>. La Dirección de Acceso a Tierras, manifestó que, la acción de mejora se encuentra planificada para inicio de ejecución  el 2021/01/18 y finalización 2021/12/17.</t>
    </r>
  </si>
  <si>
    <r>
      <rPr>
        <b/>
        <sz val="11"/>
        <color theme="1"/>
        <rFont val="Arial Narrow"/>
        <family val="2"/>
      </rPr>
      <t>16/07/2021.</t>
    </r>
    <r>
      <rPr>
        <sz val="11"/>
        <color theme="1"/>
        <rFont val="Arial Narrow"/>
        <family val="2"/>
      </rPr>
      <t xml:space="preserve"> La Dirección de Acceso a Tierras, manifestó que, La acción de mejora se encuentra planificada para inicio de ejecución  el 2021/01/02 y finalización 2021/12/30.</t>
    </r>
  </si>
  <si>
    <r>
      <rPr>
        <b/>
        <sz val="11"/>
        <color theme="1"/>
        <rFont val="Arial Narrow"/>
        <family val="2"/>
      </rPr>
      <t>23/07/2021</t>
    </r>
    <r>
      <rPr>
        <sz val="11"/>
        <color theme="1"/>
        <rFont val="Arial Narrow"/>
        <family val="2"/>
      </rPr>
      <t xml:space="preserve"> La acción de mejora se encuentra planificada para ejecución del 2021/02/15 al 2021/12/31.</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</si>
  <si>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  La dependencia no suministro soportes de gestión sobre el avance de la actividad.</t>
    </r>
  </si>
  <si>
    <r>
      <rPr>
        <b/>
        <sz val="11"/>
        <color theme="1"/>
        <rFont val="Arial Narrow"/>
        <family val="2"/>
      </rPr>
      <t>23/07/2021</t>
    </r>
    <r>
      <rPr>
        <sz val="11"/>
        <color theme="1"/>
        <rFont val="Arial Narrow"/>
        <family val="2"/>
      </rPr>
      <t xml:space="preserve"> La acción de mejora se encuentra en términos y su ejecución esta planificada del  2021/02/15 al 2021/12/31.</t>
    </r>
  </si>
  <si>
    <r>
      <rPr>
        <b/>
        <sz val="11"/>
        <color theme="1"/>
        <rFont val="Arial Narrow"/>
        <family val="2"/>
      </rPr>
      <t xml:space="preserve">23/07/2021. </t>
    </r>
    <r>
      <rPr>
        <sz val="11"/>
        <color theme="1"/>
        <rFont val="Arial Narrow"/>
        <family val="2"/>
      </rPr>
      <t xml:space="preserve"> La acción de mejora se encuentra en términos y su ejecución esta planificada del  2021/02/15 al 2021/12/31.  La dependencia no suministro soportes de gestión sobre el avance de la actividad.</t>
    </r>
  </si>
  <si>
    <r>
      <rPr>
        <b/>
        <sz val="11"/>
        <color theme="1"/>
        <rFont val="Arial Narrow"/>
        <family val="2"/>
      </rPr>
      <t>23/07/2021</t>
    </r>
    <r>
      <rPr>
        <sz val="11"/>
        <color theme="1"/>
        <rFont val="Arial Narrow"/>
        <family val="2"/>
      </rPr>
      <t xml:space="preserve"> La acción de mejora se encuentra en términos y su ejecución esta planificada del  2021/03/15 al 2021/12/31.</t>
    </r>
  </si>
  <si>
    <t>Ejecutada. En atención a este punto, las actividades desarrolladas para la recuperación o suscripción de contrato de arrendamiento, se tiene que:
Frente a los predios Isla Arena e Isla Fama, ya se encuentran en fase de suscripción del contrato, ello, teniendo en cuenta, que se envió la minuta contractual a los ocupantes del predio, para su respectiva firma.
Ahora, me place informar que, en relación a los predios Majayura y Tambito ya tienen contrato de arrendamiento, con fecha de suscripción el 28 de diciembre de 2020, Nos. 1579 y 1580, respectivamente.
Por último, en cuando al predio Gran Edén, actualmente, se encuentra en fase contractual, a la espera de la actualización del RUT del ocupante del predio, para la respectiva suscripción del contracto.
Por lo anterior, solicitamos de manera respetuosa se tenga esta actividada por ejecutada y se cierre la respectiva acción, por haberse aportado los dos (2) informes requeridos y cumplido con el compromiso adquirido en el plan de mejoramiento.</t>
  </si>
  <si>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observaron dos carpetas denominadas Octubre y Diciembre respectivamente, los cuales contienen el documento denominado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t>
    </r>
  </si>
  <si>
    <t>En desarrollo de las acciones adelantadas por la Agencia, en el primer semestre del año 2021, se realizó un informe cada trimestre dentro del citado periodo, en el que se indicó el seguimiento y avance respecto de la suscripción de contratos, señalando los predios que se encuentra en la fase contractual o suscripción.
Para el primer trimestre, se dio a conocer que los contratos sobre los predios Isla Arena y Melisa del Mar se encuentran en un gran avance por cuanto los ocupantes enviaron todos los documentos requeridos para tal fin. Así mismo, se comunicó sobre el progreso que se ha tenido frente a otros terrenos que han enviado documentos.
En el segundo trimestre, se informa que los contratos de los bienes referidos anteriormente, se encuentran al despacho para firma del Subdirector de Administración de Tierras de la Nación. Así mismo, se comunció que existe un proceso representativo frente a los terrenos insulares Punta Morena e Isla Manichi, como quiera que sus ocupantes allegaron los documentos necesarios para proceder al estudio y verificación de los mismos y así determinar si encuadran o no dentro de los preceptos del Acuerdo 106 de 2019 y sus lineamientos. Adicional a ello se brindó el avance en cuanto a los demás terrenos insulares</t>
  </si>
  <si>
    <r>
      <rPr>
        <b/>
        <sz val="11"/>
        <color theme="1"/>
        <rFont val="Arial Narrow"/>
        <family val="2"/>
      </rPr>
      <t>19/07/2021</t>
    </r>
    <r>
      <rPr>
        <sz val="11"/>
        <color theme="1"/>
        <rFont val="Arial Narrow"/>
        <family val="2"/>
      </rPr>
      <t>. El responsable de ejecución, mediante comunicación electrónica del  01/07/2021 dispuso soportes de  ejecución de la actividad así:
-INFORME CUMPLIMIENTO PLAN DE MEJORAMIENTO PRIMER SEMESTRE 2021 
Dicho documento contiene los avances en la gestión de los contratos sobre los predios:
xISLA ARENA
xMELISA DEL MAR 
xPUNTA MORENA 
xISLA MACHI
xMELISA DEL MAR 
xISLA VIGIA
xCASA ROSARIO 
xISLA FAMA</t>
    </r>
  </si>
  <si>
    <t>Ejecutada. Frente a este punto, me permito informar que, en función de supervisión de los sesenta (60) contratos vigentes, se han generado 17 informes de supervisión por presunto incumplimiento de las cláusulas contractuales, y se han remitido al Grupo Interno de Gestión Contractual para el estudio de la viabilidad de iniciar el procedimiento administrativo contenido en el artículo 86 de la Ley 1474 de 2011.
Adicional a ello, se requirió a 48 predios el cumplimiento de la obligación contractual de constituir póliza de cumplimiento, dentro de los cuales se encuentran 14 predios pendientes de cumplir con esta obligación, sobre los cuales se efectuó el respectivo informe de supervisión.
También se han generado 23 requerimientos de cumplimiento de las obligaciones contractuales, en especial, el relacionado con el pago oportuno del canon de arrendamiento.
Y finalmente, se han enviado las 48 pólizas de cumplimiento aportadas por los arrendatarios, al Grupo Interno de Gestión Contractual, para su respectiva verificación y aprobación. En tal sentido se encuentran ejecutadas las actividades y el objetivo.</t>
  </si>
  <si>
    <r>
      <rPr>
        <b/>
        <sz val="11"/>
        <color theme="1"/>
        <rFont val="Arial Narrow"/>
        <family val="2"/>
      </rPr>
      <t>19/07/2021.</t>
    </r>
    <r>
      <rPr>
        <sz val="11"/>
        <color theme="1"/>
        <rFont val="Arial Narrow"/>
        <family val="2"/>
      </rPr>
      <t xml:space="preserve"> El responsable de ejecución, mediante comunicación electrónica del  01/07/2021, dispuso soportes de la ejecución de la actividad que dan cuenta de avances en relación a la acción de mejora. Se observar la carpeta denominada AME-486 la cual contenía las  carpetas denominadas Octubre y Diciembre, requerimientos de pólizas y de mora se observó el "INFORME DE REVISIÓN DE CONTRATOS DE ARRENDAMIENTO DE LOS PREDIOS UBICADOS EN ISLAS DEL ROSARIO Y SAN BERNANDO", sin embargo teniendo en cuenta la unidad de medida de la presente acción "Informe Semestral", y la fecha de inicio 01/12/2020 y de terminación 01/12/2021 se recomienda a la dependencia asignarle a los informes la fecha de elaboración, presentándolos de acuerdo a la periodicidad asignada en la unidad de medida.</t>
    </r>
  </si>
  <si>
    <t>Ejecutada. Se verificó la totalidad de predios que se encuentran registrados en la conciliación realizada entre la Subdirección de Administración de Tierras de la Nación y la Subdirección Administrativa y Financiera, logrando determinar la misma cantidad de bienes  registrados.
Se anexa la conciliación que da cuenta de las revisiones adelantadas a dichos bienes.</t>
  </si>
  <si>
    <r>
      <t xml:space="preserve">19/07/2021.  </t>
    </r>
    <r>
      <rPr>
        <sz val="11"/>
        <color theme="1"/>
        <rFont val="Arial Narrow"/>
        <family val="2"/>
      </rPr>
      <t>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yenlas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t>
    </r>
  </si>
  <si>
    <t>La acción de mejora se encuentra planificada para inicio de ejecución  el 2021/04/01 y finalización 2022/01/31. Depende de la respuesta que remitan el IGAC y Catastro Antioquia.
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</si>
  <si>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r>
      <rPr>
        <b/>
        <sz val="11"/>
        <color theme="1"/>
        <rFont val="Arial Narrow"/>
        <family val="2"/>
      </rPr>
      <t>19/07/2021</t>
    </r>
    <r>
      <rPr>
        <sz val="11"/>
        <color theme="1"/>
        <rFont val="Arial Narrow"/>
        <family val="2"/>
      </rPr>
      <t>.  La Subdirección de Administración de Tierras de la Nación informó que, mediante los radicados ANT 20214300305491 y 20214300305531 se oficio a Catastro Antioquia y al IGAC, solicitando los certificados catastrales de los predios identificados con valor CERO en la conciliación entre las dos Subdirecciones.
La acción de mejora presentó avances de gestión documentados, se encuentra planificada para cierre en 1/01/2022.</t>
    </r>
  </si>
  <si>
    <t>La acción de mejora se encuentra planificada para inicio de ejecución el 2021/04/01 y finalización 2022/01/31. Depende de la respuesta que remitan el IGAC y Catastro Antioquia, que se solicitó en AME-515.</t>
  </si>
  <si>
    <r>
      <rPr>
        <b/>
        <sz val="11"/>
        <color theme="1"/>
        <rFont val="Arial Narrow"/>
        <family val="2"/>
      </rPr>
      <t>19/07/2021.</t>
    </r>
    <r>
      <rPr>
        <sz val="11"/>
        <color theme="1"/>
        <rFont val="Arial Narrow"/>
        <family val="2"/>
      </rPr>
      <t xml:space="preserve">  La acción de mejora se encuentra en términos y su ejecución esta planificada del  2021/04/01 al 2022/01/31.  La dependencia  suministro avance de la actividad.</t>
    </r>
  </si>
  <si>
    <t>Ejecutada. Se envío memorandos a las subdirecciones de Acceso a Tierras en Zonas Focalizadas, por Demanda y Descongestión y Administración de Tierras de la Nación, impartiendo instrucciones de remisión de información de ejecución de los convenios, a los asesores de la Dirección de Acceso a Tierras.</t>
  </si>
  <si>
    <r>
      <rPr>
        <b/>
        <sz val="11"/>
        <color theme="1"/>
        <rFont val="Arial Narrow"/>
        <family val="2"/>
      </rPr>
      <t>19/07/2021.</t>
    </r>
    <r>
      <rPr>
        <sz val="11"/>
        <color theme="1"/>
        <rFont val="Arial Narrow"/>
        <family val="2"/>
      </rPr>
      <t xml:space="preserve"> Se observó de acuerdo a los soportes allegados por el responsable de ejecución tres memorandos emitidos el 21/06/2021 dirigidos a las subdirecciones así: 
-20214000171293 SATN
-20214000171743 SATDD
-20214000171753 SATZF
Teniendo en cuenta la fecha de cierre de la actividad 31/01/2021, esta se encuentra ejecutada con posterioridad</t>
    </r>
  </si>
  <si>
    <t>Ejecutada. Se envió memorando a la Coordinación de Gestión Contractual, solicitando crear y/o mantener una carpeta digital y física con la información suministrada por cada área misional responsable, en relación a los convenios suscritos.</t>
  </si>
  <si>
    <r>
      <rPr>
        <b/>
        <sz val="11"/>
        <color theme="1"/>
        <rFont val="Arial Narrow"/>
        <family val="2"/>
      </rPr>
      <t>19/07/2021.</t>
    </r>
    <r>
      <rPr>
        <sz val="11"/>
        <color theme="1"/>
        <rFont val="Arial Narrow"/>
        <family val="2"/>
      </rPr>
      <t xml:space="preserve"> 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</si>
  <si>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t>Mediante acuerdo 167 de 2021, el Consejo Directivo de la Agencia Nacional de Tierras adoptó la guía metodológica para el cálculo de las unidades agrícolas familiares por unidades físicas homogéneas a escala municipal, ejercicio que se adelantó de manera articulada tripartita entre el MADR, la Upra y la ANT, dando cumplimiento a esta acción de mejora</t>
  </si>
  <si>
    <r>
      <rPr>
        <b/>
        <sz val="11"/>
        <color theme="1"/>
        <rFont val="Arial Narrow"/>
        <family val="2"/>
      </rPr>
      <t>19/07/2021</t>
    </r>
    <r>
      <rPr>
        <sz val="11"/>
        <color theme="1"/>
        <rFont val="Arial Narrow"/>
        <family val="2"/>
      </rPr>
      <t xml:space="preserve"> El responsable de ejecución allegó mediante comunicación electrónica del día 01/07/2021 el Acuerdo 167 del 2/06/2021 del Consejo Directivo de la Agencia Nacional de Tierras  Por medio del cual se adopta la guía metodológica para el cálculo de la unidad agrícola familiar por unidades físicas homogéneas  a escala municipal". Teniendo en cuenta la unidad de medida de la acción esta se encuentra ejecutada.</t>
    </r>
  </si>
  <si>
    <t>La acción de mejora se encuentra en términos y su ejecución esta planificada del  2021/07/01 al 2023/07/01</t>
  </si>
  <si>
    <r>
      <rPr>
        <b/>
        <sz val="11"/>
        <color theme="1"/>
        <rFont val="Arial Narrow"/>
        <family val="2"/>
      </rPr>
      <t>19/07/2021.</t>
    </r>
    <r>
      <rPr>
        <sz val="11"/>
        <color theme="1"/>
        <rFont val="Arial Narrow"/>
        <family val="2"/>
      </rPr>
      <t xml:space="preserve">  La acción de mejora se encuentra en términos y su ejecución esta planificada del 1/07/2021 al 1/07/2023.  No allegaron avances de gestión.</t>
    </r>
  </si>
  <si>
    <t>La acción de mejora se encuentra en términos y su ejecución esta planificada del  2021/02/01 al 2022/06/30</t>
  </si>
  <si>
    <r>
      <rPr>
        <b/>
        <sz val="11"/>
        <color theme="1"/>
        <rFont val="Arial Narrow"/>
        <family val="2"/>
      </rPr>
      <t>19/07/2021.</t>
    </r>
    <r>
      <rPr>
        <sz val="11"/>
        <color theme="1"/>
        <rFont val="Arial Narrow"/>
        <family val="2"/>
      </rPr>
      <t xml:space="preserve">  La acción de mejora se encuentra en términos y su ejecución esta planificada del 1/02/2021 al 30/06/2023.  No allegaron avances de gestión.</t>
    </r>
  </si>
  <si>
    <t>La acción de mejora se encuentra en términos y su ejecución esta planificada del 2021/02/01 al 2022/06/30</t>
  </si>
  <si>
    <r>
      <rPr>
        <b/>
        <sz val="11"/>
        <color theme="1"/>
        <rFont val="Arial Narrow"/>
        <family val="2"/>
      </rPr>
      <t xml:space="preserve">19/07/2021. </t>
    </r>
    <r>
      <rPr>
        <sz val="11"/>
        <color theme="1"/>
        <rFont val="Arial Narrow"/>
        <family val="2"/>
      </rPr>
      <t xml:space="preserve"> La acción de mejora se encuentra en términos y su ejecución esta planificada del 1/02/2021 al 30/06/2022.  No allegaron avances de gestión.</t>
    </r>
  </si>
  <si>
    <t>La acción de mejora se encuentra planificada para inicio de ejecución  el 2021/03/15 y finalización 2021/07/15</t>
  </si>
  <si>
    <r>
      <rPr>
        <b/>
        <sz val="11"/>
        <color theme="1"/>
        <rFont val="Arial Narrow"/>
        <family val="2"/>
      </rPr>
      <t>19/07/2021</t>
    </r>
    <r>
      <rPr>
        <sz val="11"/>
        <color theme="1"/>
        <rFont val="Arial Narrow"/>
        <family val="2"/>
      </rPr>
      <t>.  La acción de mejora se encuentra en términos y su ejecución esta planificada del 15/03/2021 al 15/07/2021.  No allegaron avances de gestión.</t>
    </r>
  </si>
  <si>
    <t>Ejecutada. Se verificó la totalidad de predios que se encuentran registrados en la conciliación realizada entre la Subdirección de Administración de Tierras de la Nación y la Subdirección Administrativa y Financiera, logrando determinar la misma cantidad de bienes.
Se anexa la conciliación que da cuenta de las revisiones adelantadas a dichos bienes.</t>
  </si>
  <si>
    <r>
      <rPr>
        <b/>
        <sz val="11"/>
        <color theme="1"/>
        <rFont val="Arial Narrow"/>
        <family val="2"/>
      </rPr>
      <t xml:space="preserve">19/07/2021. </t>
    </r>
    <r>
      <rPr>
        <sz val="11"/>
        <color theme="1"/>
        <rFont val="Arial Narrow"/>
        <family val="2"/>
      </rPr>
      <t xml:space="preserve"> Se observó Acta No 2 del 25/02/2021,  cuyo objetivo fue "Continuidad en la verificación de bienes registrados en la base a cargo de la Subdirección de Administración de Tierras de la Nación versus los bienes  reflejados  en  la  conciliación  de la  Subdirección  Administrativa  y Financiera."  Dicha acta menciona que se continuó con la verificación de las cantidades de bienes que se encuentran registrados en las conciliaciones que adelantan la Subdirección Administrativa y Financiera y La Subdirección de Administración de Tierras de la Nación, siendo la herramienta que permite llevar el control de los registros de bienes del Fondo de Tierras.  
Adicionalmente se indicó como filtrar la información nentre el inventario del Fondo y la hoja Excel destinada para hacer las conciliaciones que adelantan las dos dependencias.
Se indica además que "Se verificó la totalidad de predios que se encuentran registrados en la conciliación realizada entre la  Subdirección  de  Administración  de  Tierras  de  la  Nación  y  la  Subdirección  Administrativa  y Financiera, logrando determinar la misma cantidad de bienes que se encuentran registrados en la base del Fondo de Tierras y en las subunidades dispuestas para tal fin"
Adjunto al acta se encuentra el documento Conciliación No. 38, como soporte adicional
Finalmente se indica que el acta se encuentra firmada por NARLIS JULIETH QUINTERO OCHOA  y LUZ STELLA CORONADO URQUIJO
Teniendo en cuenta la unidad de medida de la acción esta se encuentra ejecutada.</t>
    </r>
  </si>
  <si>
    <t>Se adjunta oficio No.20214300305491, dirigido a Catastro Antioquía, solicitando certificados catastrales de bienes del fondo de tierras para lal reforma rural integral y el oficio No.20214300305531, dirigido al Instituto Geogrñafico Agustín Codazzi, con asunto solicitud certificados catastrales de bienes del fondo de tierras para lal reforma rural integral ambos con fecha del 31 de marzo de 2021.</t>
  </si>
  <si>
    <r>
      <rPr>
        <b/>
        <sz val="11"/>
        <color theme="1"/>
        <rFont val="Arial Narrow"/>
        <family val="2"/>
      </rPr>
      <t xml:space="preserve">19/07/2021. </t>
    </r>
    <r>
      <rPr>
        <sz val="11"/>
        <color theme="1"/>
        <rFont val="Arial Narrow"/>
        <family val="2"/>
      </rPr>
      <t xml:space="preserve"> La Subdirección de Administración de Tierras de la Nación informó que, mediante los radicados ANT 20214300305491 y 20214300305531 se ofició a Catastro Antioquia y al IGAC, solicitando los certificados catastrales de los predios identificados con valor CERO en la conciliación entre las dos Subdirecciones.
La acción de mejora presentó avances de gestión documentados, se encuentra planificada para cierre en 1/01/2022.</t>
    </r>
  </si>
  <si>
    <t>El Comité está planteado con fecha propuesta para la realización el próximo 12 de julio de 2021, debido a que por la contingencia sanitaria que atraviesa el país no se ha logrado sesionar.</t>
  </si>
  <si>
    <r>
      <rPr>
        <b/>
        <sz val="11"/>
        <color theme="1"/>
        <rFont val="Arial Narrow"/>
        <family val="2"/>
      </rPr>
      <t xml:space="preserve">19/07/2021 </t>
    </r>
    <r>
      <rPr>
        <sz val="11"/>
        <color theme="1"/>
        <rFont val="Arial Narrow"/>
        <family val="2"/>
      </rPr>
      <t xml:space="preserve">La dependencia manifiesta que no se ha realizado sesión del Comité para la Gerencia y Administración del Fondo de Tierras para la Reforma Rural Integral debido a la contingencia sanitaria que atraviesa el país. </t>
    </r>
  </si>
  <si>
    <t>Acción en terminos de ejecución (31/12/2021)
A la fecha se han realizado cinco  reuniones de seguimiento y se adjuntan cuatro actas (la quinta está en revisión) De esta manera, se ha realizado el seguimiento en los términos planteados en esta acción de mejora.</t>
  </si>
  <si>
    <r>
      <t xml:space="preserve">19/07/2021. </t>
    </r>
    <r>
      <rPr>
        <sz val="11"/>
        <color theme="1"/>
        <rFont val="Arial Narrow"/>
        <family val="2"/>
      </rPr>
      <t>La Oficina de Planeación, manifestó que, A la fecha se han realizado cinco  reuniones de seguimiento y se adjuntan cuatro actas (la quinta está en revisión) De esta manera, se ha realizado el seguimiento en los términos planteados en esta acción de mejora.
Se evidenciaron, cuatro actas de las cinco reuniones realizadas en cuanto al Seguimiento ejecución presupuestal, plan anual de adquisición de bienes y servicios y metas plan de acción 2021de la ANT, donde se verifica la asistencia de la Oficina de Planeación. 
La acción presenta avance de gestión, la cual se encuentra documentada por medio de las actas de reuniones de seguimiento a la ejecución presupuestal, sin embargo, se recomienda que las actas se encuentren suscritas por los participantes.</t>
    </r>
  </si>
  <si>
    <t>Entre la Oficina de Control Interno y la Oficina de Planeación se adelantaron mesas de trabajo orientadas por asesor el DAFP, Andrés Mendez, con el propósito de elaborar Mapa de aseguramiento de aspectos clave de la entidad, incluido, la gestión de los Planes de Mejoramiento,
Se adjuntan 3 documentos: los registros de asistencia de las dos mesas de trabajo en las que se abordó el aspecto clave "Planes de mejoramiento" y el Mapa de aseguramiento consolidado, con los resultados de los ejercicios, en terminos de los roles y responsabilidades para la gestión de Planes de mejoramiento, entre otros aspectos clave analizados. Dicho Mapa de aseguramiento permite establecer las tareas de monitoreo, seguimiento y evaluación de los Planes de mejoramiento.</t>
  </si>
  <si>
    <r>
      <rPr>
        <b/>
        <sz val="11"/>
        <color theme="1"/>
        <rFont val="Arial Narrow"/>
        <family val="2"/>
      </rPr>
      <t>19/07/2021</t>
    </r>
    <r>
      <rPr>
        <sz val="11"/>
        <color theme="1"/>
        <rFont val="Arial Narrow"/>
        <family val="2"/>
      </rPr>
      <t>. La Oficina de Planeación, manifestó que, Entre la Oficina de Control Interno y la Oficina de Planeación se adelantaron mesas de trabajo orientadas por asesor el DAFP, Andrés Mendez, con el propósito de elaborar Mapa de aseguramiento de aspectos clave de la entidad, incluido, la gestión de los Planes de Mejoramiento.
Se evidenciaron, los documentos referentes a las mesas de trabajo que se han adelantado con la Oficina de Planeación y la Oficina de Control Interno, en los cuales se ha buscado establecer el aseguramiento del aspecto clave de PLANES DE MEJORAMIENTO, en donde se pueda definir los roles de las líneas de defensa en cuanto a este aspecto.
La acción muestra gestión documentada, mediante los documentos de las mesas de trabajo entre la DAFP, Oficina de Planeación y Oficina de Control Interno, dando cómo ejecutada la actividad.</t>
    </r>
  </si>
  <si>
    <t>Acción en terminos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</si>
  <si>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r>
      <t>19/07/2021.</t>
    </r>
    <r>
      <rPr>
        <sz val="11"/>
        <color rgb="FF000000"/>
        <rFont val="Arial Narrow"/>
        <family val="2"/>
      </rPr>
      <t xml:space="preserve"> 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proceso de cierre técnico para su aprobación.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t>
    </r>
  </si>
  <si>
    <t>Acción en términos de ejecución (30/12/2021).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t>
  </si>
  <si>
    <r>
      <rPr>
        <b/>
        <sz val="11"/>
        <color theme="1"/>
        <rFont val="Arial Narrow"/>
        <family val="2"/>
      </rPr>
      <t>19/07/2021.</t>
    </r>
    <r>
      <rPr>
        <sz val="11"/>
        <color theme="1"/>
        <rFont val="Arial Narrow"/>
        <family val="2"/>
      </rPr>
      <t xml:space="preserve"> La Oficina de Planeación, manifiestó que, La aprobación del indicador está sujeto a los ajustes que se realicen a la ficha del indicador ODS 1.4, el cual a la fecha no se ha oficializado. Sisn embargo se han adelantado gestiones  en la construcción y definición de las fuentes del indicador los cuales se encuentran alineados al Plan Nacional de Formalización Masiva de la Propiedad Rural, que se encuentra en proceso de cierre técnico para su aporbación.
La acción de mejora  tiene una fecha de ejecución del 11/08/2021 al 30/12/2021, por lo anterior se encuentra en terminos de ejecución, sin embargo, se sugiere a la Oficina de Planeación adelantar las tareas pertinentes para dar cumplimiento a la actividad en los tiempos establecidos. </t>
    </r>
  </si>
  <si>
    <t>Acción en terminos de ejecucuión (31/12/2021).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</si>
  <si>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t xml:space="preserve">19/07/2021. La Oficina de Planeación, manifiestó que, Se encuentran en proceso de aprobación los indicadores SIIPO, una vez se aproben se dejará explicitó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quedarán explícitos en la plataforma de seguimiento SINERGIA
La acción de mejora presenta avance de gestión sin documentar, y tiene una fecha de ejecución del 1/02/2021 al 31/12/2021,sin embargo, se sugiere a la Oficina de Planeación adelantar las tareas pertinentes para dar cumplimiento a la actividad en los tiempos establecidos. </t>
  </si>
  <si>
    <t>Acción en términos de ejecución (10/08/2021).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</si>
  <si>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t xml:space="preserve">Acción en términos de ejecución (30/11/2021)
Conforme a lo expuesto en la actividd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</si>
  <si>
    <r>
      <rPr>
        <b/>
        <sz val="11"/>
        <color theme="1"/>
        <rFont val="Arial Narrow"/>
        <family val="2"/>
      </rPr>
      <t xml:space="preserve">19/07/2021. </t>
    </r>
    <r>
      <rPr>
        <sz val="11"/>
        <color theme="1"/>
        <rFont val="Arial Narrow"/>
        <family val="2"/>
      </rPr>
      <t xml:space="preserve">La Oficina de Planeación, manifiestó que, El ajuste de la Ficha Técnica ODS 1.4 aun no se ha oficializado, ya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
La acción de mejora tiene una fecha de ejecución del 1/02/2021 al 10/08/2021,sin embargo, se sugiere a la Oficina de Planeación adelantar las tareas pertinentes para dar cumplimiento a la actividad en los tiempos establecidos. </t>
    </r>
  </si>
  <si>
    <t>Acción cumplida. 
Se remitió comunicación al MADR para establecer la coordinación y acompañamiento a los planes de trabajo ODS.</t>
  </si>
  <si>
    <t>Actividad ejecutada.
Se realizaron los ajustes frente a las observaciones hechas la aprobación del PNFMPR.</t>
  </si>
  <si>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Correo electrónico "Ajustes Plan de Formalización - respuesta DNP" del  17/05/2021.
2. Correo electrónico remisorio "Radicación Plan de Formalización" del 11/06/2021 .
3. Correo electrónico "Radicación Plan de Formalización" del 11/06/2021 .
4.Documento Word con correcciones Plan Nacional de Formalización Masiva de la Propiedad Rural.
Teniendo en cuenta las correcciones ajustadas y comunicadas en el documento del Plan se observa la ejecución de la actividad propuesta.</t>
    </r>
  </si>
  <si>
    <t>Actividad ejecutada.
Se realizaron mesas de trabajo para atender las observaciones hechas al documento.</t>
  </si>
  <si>
    <r>
      <rPr>
        <b/>
        <sz val="11"/>
        <color theme="1"/>
        <rFont val="Arial Narrow"/>
        <family val="2"/>
      </rPr>
      <t>20/07/2021</t>
    </r>
    <r>
      <rPr>
        <sz val="11"/>
        <color theme="1"/>
        <rFont val="Arial Narrow"/>
        <family val="2"/>
      </rPr>
      <t xml:space="preserve"> Mediante comunicación electrónica del 30/06/2021, el responsable de ejecución allegó avances de gestión junto con los siguientes soportes:
1. screenshot "Agenda mesa de trabajoTeams revisión plan de formalización" del  13/04/2021.
2. mail convocatoria "Sesión de trabajo presencial revisión del Plan de Formalización" del 20/04/2021 .
3. Correo electrónico "Radicación Plan de Formalización" del 17/05/2021 .
4.Correo electrónico "Devolución Plan de Formalización" del 31/05/2021 .
5, Correo electrónico "Ajustes Plan de formalización" del  11/06/2021
Teniendo en cuenta las mesas de trabajo realizadas y los ajustes realizados  y comunicadas en el documento del Plan se observa la ejecución de la actividad propuesta.</t>
    </r>
  </si>
  <si>
    <r>
      <rPr>
        <b/>
        <sz val="11"/>
        <color theme="1"/>
        <rFont val="Arial Narrow"/>
        <family val="2"/>
      </rPr>
      <t>21/07/2021.</t>
    </r>
    <r>
      <rPr>
        <sz val="11"/>
        <color theme="1"/>
        <rFont val="Arial Narrow"/>
        <family val="2"/>
      </rPr>
      <t xml:space="preserve"> La Oficina de Planeación, manifestó que, Se remitió comunicación al MADR para establecer la coordinación y acompañamiento a los planes de trabajo ODS.
Se evidenció, el envío de un correo electrónico por parte de la ANT y el MADR de fecha del19 de abril del 2021, en cuanto a el acompañamiento de los planes de trabajo con respecto al indicador ODS a cargo de la Agencia Nacional de Tierras.
La acción presenta gestión documentada, por medio de un comunicado con el MADR, para dar optimo cumplimiento a la actividad dentro de los términos estipulados.</t>
    </r>
  </si>
  <si>
    <t>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Cabe resaltar que se solicita una ampliación de la fecha de terminación de la acción, ya que como se sustenta al comienzo aun se está la espera de la aprobación de la ficha técnica del indicador trazador del Plan Marco de Implementación – PMI A.MT.2, y este será la fuente de información y sustento técnico para el ajuste de indicador ODS 1.4</t>
  </si>
  <si>
    <r>
      <rPr>
        <b/>
        <sz val="11"/>
        <color theme="1"/>
        <rFont val="Arial Narrow"/>
        <family val="2"/>
      </rPr>
      <t xml:space="preserve">22/07/2021. </t>
    </r>
    <r>
      <rPr>
        <sz val="11"/>
        <color theme="1"/>
        <rFont val="Arial Narrow"/>
        <family val="2"/>
      </rPr>
      <t xml:space="preserve">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r>
    <r>
      <rPr>
        <b/>
        <sz val="11"/>
        <color theme="1"/>
        <rFont val="Arial Narrow"/>
        <family val="2"/>
      </rPr>
      <t xml:space="preserve">
20/07/2021. </t>
    </r>
    <r>
      <rPr>
        <sz val="11"/>
        <color theme="1"/>
        <rFont val="Arial Narrow"/>
        <family val="2"/>
      </rPr>
      <t xml:space="preserve">La dependencia manifiesta que Los ajustes respectivos no se han podido solicitar dado que este indicador se encuentra articulado con el indicador trazador del Plan Marco de Implementación – PMI A.MT.2 Siete millones de hectáreas de pequeña y mediana propiedad rural, formalizadas, el cual está en etapa de aprobación y publicación en la plataforma SIIPO del DNP.
Teniendo en cuenta la fecha de finalización propuesta la presente acción se encuentra incumplida.
</t>
    </r>
  </si>
  <si>
    <t>Acción en términos de Ejecución (30/12/2021)
El indicador se ha venido reportando (ven anexo "soporte del reporte indicador ODS 1.4") sin embargo se está a la espera de la solicitud de ajuuste a la ficha técnica como a los reporte, lo anterior sustenado en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indocador ODS 1.4. Cabe mencionar que dicha aporbación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Durante el primer semestre se trabajo en la construcción y definición de las fuentes del indicador los cuales se encuentran alineados al Plan Nacional de Formalización Masiva de la Propiedad Rural, el cual se encuentra en proceos de cierre técnico para su aporbación.</t>
  </si>
  <si>
    <r>
      <rPr>
        <b/>
        <sz val="11"/>
        <color theme="1"/>
        <rFont val="Arial Narrow"/>
        <family val="2"/>
      </rPr>
      <t>20/07/2021,</t>
    </r>
    <r>
      <rPr>
        <sz val="11"/>
        <color theme="1"/>
        <rFont val="Arial Narrow"/>
        <family val="2"/>
      </rPr>
      <t xml:space="preserve"> La dependencia presentó avances relacionados al reporte del indicador, sin embargo no se presentaron soportes de la actividad. 
La actividad se encuentra en términos para su ejecución con fecha de cierre 30/12/2021</t>
    </r>
  </si>
  <si>
    <t>Acción en terminos de ejecución (31/12/2021).
El reporte de la vigencia 2020 se realizó el 25 de marzo de 2021, sin embargo este se ajustarría con los cambios propuestos conforme a la alineación de este indicador con el l indicador trazador del Plan Marco de Implementación – PMI A.MT.2 Siete millones de hectáreas de pequeña y mediana propiedad rural, formalizadas, el cual está en etapa de aprobación y publicación en la plataforma SIIPO del DNP.  Se remite soporte de la comunicación remitida al DANE con la confirmación del reporte realizado.</t>
  </si>
  <si>
    <r>
      <rPr>
        <b/>
        <sz val="11"/>
        <color theme="1"/>
        <rFont val="Arial Narrow"/>
        <family val="2"/>
      </rPr>
      <t>20/07/2021</t>
    </r>
    <r>
      <rPr>
        <sz val="11"/>
        <color theme="1"/>
        <rFont val="Arial Narrow"/>
        <family val="2"/>
      </rPr>
      <t>.  La acción de mejora se encuentra en términos y su ejecución esta planificada para finalizar el 31/12/2021.  La dependencia  suministro avance de la actividad.</t>
    </r>
  </si>
  <si>
    <t>Acción en terminos de ejecución (31/12/2021).
SE esta a la espera de la aprobación de los indicadores SIIPO, una vez se aproben se dejará explcitó en la descripción cualitativa la correlación de las variables asociadas frente al indicador ODS 1.4. Frente a los indicadores sinergia se esta dejando como descripción cualitativa el numero de hectáreas asociadas a cada indicador. Sin embargo una vez se oficialicen los ajustes al indicador ODS.14 estos qudarán explcitos en la plataforma de seguimineto SINERGIA. Los avances cualtitativos de SINERGIA pueden consultarse en los siguientes links: 
https://sinergiapp.dnp.gov.co/#IndicadorProgEntE/33/1613/5634/176
https://sinergiapp.dnp.gov.co/#IndicadorProgEntE/33/1613/5633/176</t>
  </si>
  <si>
    <r>
      <t xml:space="preserve">20/07/2021. </t>
    </r>
    <r>
      <rPr>
        <sz val="11"/>
        <color theme="1"/>
        <rFont val="Arial Narrow"/>
        <family val="2"/>
      </rPr>
      <t>La dependencia manifiesta quese esta a la espera de la aprobación  de los indicadores SIIPO, una vez se aprueben se dejará explicitó en la descripción cualitativa la correlación de las variables asociadas frente al indicador ODS 1.4.
En cuanto a indicadores sinergia la dependencia ha reportado avance en la presenta vigencia (12,13%) sin embargo una vez se ajuste al indicador ODS.14 este se actualizara.
Teniendo en cuenta lo anterior y la actividad cuenta con cierre para 31/12/2021 esta se encuentra en términos.</t>
    </r>
  </si>
  <si>
    <t>En sesión del Comité Institucional de Control Interno, de fecha 30 de junio de 2021, se acordo el cambio de la acción de mejora en el sentido de Realizar el procedimiento técnico contenido en el acuerdo 024 de 1996 para la preentación al Consejo Directivo de los proyectos de acuerdo</t>
  </si>
  <si>
    <t>La Subdirección de Acceso a Tierras por Demanda y Descongestión en desarrollo de esta sinergia institucional diseñada en el marco del convenio con CORPROGRESO, está trabajando con el equipo de mujer rural de la ANT el documento denominado “Estrategia de Gestión del Conocimiento”, el cual define la metodología relacionada con la realización de los talleres de formación dirigidos a los campesinos, para fomentar el desarrollo socioeconómico de las poblaciones rurales a partir del enfoque sostenible.
Pero debido a la contingencia de salud que está atravesando el país a raíz de la pandemia del COVID-19, la metodología relacionada con la realización de los talleres de formación dirigidos a los campesinos, para fomentar el desarrollo socioeconómico de las poblaciones rurales a partir del enfoque sostenible fue suspendida.</t>
  </si>
  <si>
    <t xml:space="preserve">Se iba implementar los talleres de mujer rural en el municipio de La Primavera – Vichada, estipulada en el cronograma del Plan de Mejoramiento de la Contraloría General de la Nación a partir del 01 de marzo hasta el 31 de mayo del 2021, se informa que no fue posible adelantar en territorio dichos talleres, por cuanto en cumplimiento al Plan Operativo de Actividades del Convenio 1097 del 2020 redefinido en el mes de diciembre del 2020, CORPROGRESO se encontraba en la ejecución e implementación de actividades en territorio denominado “Estrategia de Búsqueda Activa”.
Aunado a lo anterior, la primera semana de abril CORPROGRESO y la ANT suscribieron el Otrosí No. 2 del Convenio en comento, dentro del cual se estableció en el nuevo Plan Operativo de Actividades la implementación de los talleres de mujer rural en el municipio de La Primavera - Vichada para el mes de junio, que involucra en la planeación de dicho ejercicio otras actividades logísticas como la entrega de una cartilla pedagógica con relación al componente de mujer rural a las campesinas participantes </t>
  </si>
  <si>
    <r>
      <rPr>
        <b/>
        <sz val="11"/>
        <color theme="1"/>
        <rFont val="Arial Narrow"/>
        <family val="2"/>
      </rPr>
      <t>22/07/2021.</t>
    </r>
    <r>
      <rPr>
        <sz val="11"/>
        <color theme="1"/>
        <rFont val="Arial Narrow"/>
        <family val="2"/>
      </rPr>
      <t xml:space="preserve"> En el marco de las observaciones a la remisión preliminar de la matriz de Plan de Mejoramiento Institucional, allegadas mediante correo electrónico el 22/07/2021 la Oficina de Planeación manifiesta lo siguiente:
"Luego de revisar la matriz para el seguimiento de los planes de mejoramiento CGR, la Oficina de Planeación se encuentra de acuerdo con lo revisado. Sin embargo, nos permitimos manifestar lo siguiente:
Para los hallazgos AME 579: Hallazgo 6. INDICADOR ESTABLECIDO POR EL GOBIERNO NACIONAL PARA LA META ODS 1.4 Y SU FICHA TÉCNICA, y AME 594: Hallazgo 20. PLATAFORMA www.ods.gov.co, los ajustes respectivos no se han podido solicitar dado que este indicador se encuentra articulado con el indicador trazador del Plan Marco de Implementación – PMI A.MT.2 Siete millones de hectáreas de pequeña y mediana propiedad rural, formalizadas, el cual su ficha técnica está en etapa de aprobación y publicación en la plataforma SIIPO del DNP. Los criterios que se definan en este indicador serán aplicados y sustentados en el indicador ODS 1.4.C.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t>
    </r>
    <r>
      <rPr>
        <b/>
        <sz val="11"/>
        <color theme="1"/>
        <rFont val="Arial Narrow"/>
        <family val="2"/>
      </rPr>
      <t>19/07/2021.</t>
    </r>
    <r>
      <rPr>
        <sz val="11"/>
        <color theme="1"/>
        <rFont val="Arial Narrow"/>
        <family val="2"/>
      </rPr>
      <t xml:space="preserve"> No registra reporte por parte de la Oficina de Planeación, por lo anterior se da por incumplida la acción de mejora, ya que no reportan gestión en los plazos definidos de la actividad.
</t>
    </r>
  </si>
  <si>
    <r>
      <rPr>
        <b/>
        <sz val="11"/>
        <color theme="1"/>
        <rFont val="Arial Narrow"/>
        <family val="2"/>
      </rPr>
      <t xml:space="preserve">19/07/2021. </t>
    </r>
    <r>
      <rPr>
        <sz val="11"/>
        <color theme="1"/>
        <rFont val="Arial Narrow"/>
        <family val="2"/>
      </rPr>
      <t xml:space="preserve">La Oficina de Planeación, manifiestó que, Conforme a lo expuesto en la actividad anterior (AME-583), aun no se ha construido, dado a que este indicador se encuentra articulado con el indicador trazador del Plan Marco de Implementación – PMI A.MT.2 Siete millones de hectáreas de pequeña y mediana propiedad rural, formalizadas, el cual está en etapa de aprobación y publicación en la plataforma SIIPO del DNP. Los criterios que se definan en este indicador serán aplicados y sustentados en el indicador ODS 1.4. Cabe mencionar que dicha aprobación está en cabeza del DNP, por consiguiente una vez se tenga la oficialización de dicho indicador se procederá a realizar los ajustes que haya lugar a la ficha técnica del ODS 1.4.C Hectáreas de pequeña y mediana propiedad rural, formalizadas, mediante el protocolo establecido para tal fin. 
La acción de mejora tiene una fecha de ejecución del 11/08/2021 al 30/11/2021,sin embargo, se sugiere a la Oficina de Planeación adelantar las tareas pertinentes para dar cumplimiento a la actividad en los tiempos establecidos. </t>
    </r>
  </si>
  <si>
    <r>
      <rPr>
        <b/>
        <sz val="11"/>
        <color theme="1"/>
        <rFont val="Arial Narrow"/>
        <family val="2"/>
      </rPr>
      <t xml:space="preserve">21/07/2021.  </t>
    </r>
    <r>
      <rPr>
        <sz val="11"/>
        <color theme="1"/>
        <rFont val="Arial Narrow"/>
        <family val="2"/>
      </rPr>
      <t xml:space="preserve">La acción de mejora tiene una fecha de ejecución del 1/02/2021 al 31/12/2021,sin embargo, se sugiere a la Oficina de Planeación adelantar las tareas pertinentes para dar cumplimiento a la actividad en los tiempos establecidos. </t>
    </r>
  </si>
  <si>
    <r>
      <rPr>
        <b/>
        <sz val="11"/>
        <color theme="1"/>
        <rFont val="Arial Narrow"/>
        <family val="2"/>
      </rPr>
      <t xml:space="preserve">21/07/2021. </t>
    </r>
    <r>
      <rPr>
        <sz val="11"/>
        <color theme="1"/>
        <rFont val="Arial Narrow"/>
        <family val="2"/>
      </rPr>
      <t xml:space="preserve"> La acción de mejora tiene una fecha de ejecución del 1/02/2021 al 31/12/2021,sin embargo, se sugiere a la Oficina de Planeación adelantar las tareas pertinentes para dar cumplimiento a la actividad en los tiempos establecidos. </t>
    </r>
  </si>
  <si>
    <t>Actividad en terminos de ejecución (31/12/2021) 
En junio de 2021 comenzó la revisión del Macro proceso "Comunicación y gestión con grupis de interes". Se adjuntan registros de asistencia de de la mesa de trabajo Numero 1  y Copia de la Caracterización del proceso, con el control de los cambios consolidados</t>
  </si>
  <si>
    <r>
      <rPr>
        <b/>
        <sz val="11"/>
        <color theme="1"/>
        <rFont val="Arial Narrow"/>
        <family val="2"/>
      </rPr>
      <t>20/07/2021.</t>
    </r>
    <r>
      <rPr>
        <sz val="11"/>
        <color theme="1"/>
        <rFont val="Arial Narrow"/>
        <family val="2"/>
      </rPr>
      <t xml:space="preserve">  Mediante comunicación electrónica del 30/06/2021  el responsable de ejecución presento avances y soportes de ejecución relacionados con la actividad así:
-Acta No. 01 del 18/05/2021 con el objeto de "Adelantar la primera mesa de trabajo con las dependencias responsables de los procesos para la socialización de la caracterización de COMUNICACIÓN Y GESTIÓN CON GRUPOS DE INTERÉS en su versión actual, como trabajo preliminar a su revisión y actualización, si corresponde."
-Reporte de asistencia Excel a a la mesa de trabajo del 18/05/2021
-Caracterización del proceso, con el control de los cambios y comentarios activos
La actividad se encuentra en términos para su ejecución con fecha de cierre  31/12/2021</t>
    </r>
  </si>
  <si>
    <t>AME-623</t>
  </si>
  <si>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AME-623, AME-624 y AME-625.</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</si>
  <si>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AME-432 realizada por Oficina de Planeación en los términos sustentados en dicha sesión.  Por consiguiente, se generaron 3 acciones bajo los códigos AME-623, AME-624 y AME-625.
Debido a que la acción de mejora planteada en  el plan de mejoramiento no ataca la causa raíz del hallazgo, consideramos necesario  fortalecerla  a través de un monitoreo  a la formulación y ejecución de los proyectos de inversión en donde se controle la debía aplicación de los principios presupuestales. 
</t>
    </r>
    <r>
      <rPr>
        <b/>
        <sz val="11"/>
        <color theme="1"/>
        <rFont val="Arial Narrow"/>
        <family val="2"/>
      </rPr>
      <t>25/05/2021.  Memorando 20211020144043 del 02/06/2021</t>
    </r>
    <r>
      <rPr>
        <sz val="11"/>
        <color theme="1"/>
        <rFont val="Arial Narrow"/>
        <family val="2"/>
      </rPr>
      <t xml:space="preserve">. Durante la asesoría brindada por correo electrónico del 22 de abril de 2021 y la mesa de trabajo del día 28 de abril 2021, en donde se revisó la acción AME 432 y las actividades incumplidas de los Planes de Mejoramiento de la CGR, se insistió en la importancia de plantear acciones que fueren oportunas teniendo en cuenta los tiempos en que se efectúa la formulación de proyectos de inversión, luego en las fechas puntualmente planteadas habrá oportunidad de ver el efecto de las acciones definidas siempre que se formulen proyectos. 
También se advirtió del análisis que corresponde frente a los controles establecidos por ustedes en la Matriz de Riesgos de la Agencia actividades que fueron integradas en las acciones del plan de mejoramiento. </t>
    </r>
  </si>
  <si>
    <r>
      <rPr>
        <b/>
        <sz val="11"/>
        <color theme="1"/>
        <rFont val="Arial Narrow"/>
        <family val="2"/>
      </rPr>
      <t xml:space="preserve">30/06/2021. </t>
    </r>
    <r>
      <rPr>
        <sz val="11"/>
        <color theme="1"/>
        <rFont val="Arial Narrow"/>
        <family val="2"/>
      </rPr>
      <t xml:space="preserve">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t>
    </r>
  </si>
  <si>
    <r>
      <rPr>
        <b/>
        <sz val="11"/>
        <rFont val="Arial Narrow"/>
        <family val="2"/>
      </rPr>
      <t xml:space="preserve">30/06/2021. </t>
    </r>
    <r>
      <rPr>
        <sz val="11"/>
        <rFont val="Arial Narrow"/>
        <family val="2"/>
      </rPr>
      <t xml:space="preserve"> 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Solicitan Modificación  de descripción de la acción, unidad de medida.  El procedimiento  se encuentra  actualizado y formalizado  en el  sistema de gestión de la entidad, adicionalmente se informa que el instructivo no requirió de actualización, por lo que se propone excluirlo de la redacción de la Descripción y Unidad de Medida.
</t>
    </r>
    <r>
      <rPr>
        <b/>
        <sz val="11"/>
        <rFont val="Arial Narrow"/>
        <family val="2"/>
      </rPr>
      <t>Memorando 20211020144393 del 02/06/2021.</t>
    </r>
    <r>
      <rPr>
        <sz val="11"/>
        <rFont val="Arial Narrow"/>
        <family val="2"/>
      </rPr>
      <t xml:space="preserve">  Se sugiere documentar por medio de alguna herramienta (memorando, actas, etc.), la revisión del instructivo indicando que se encuentra acorde con el procedimiento y no excluirlo de la acción, debido que los dos instrumentos deben estar alineados.
Adicionalmente, en las mesas de trabajo, se explicó sobre las fechas de las modificaciones, que deberían ser acordes con la fecha de modificación de la acción también se explico sobre el concepto y clases de las eventualidades.</t>
    </r>
  </si>
  <si>
    <r>
      <rPr>
        <b/>
        <sz val="11"/>
        <rFont val="Arial Narrow"/>
        <family val="2"/>
      </rPr>
      <t xml:space="preserve">30/06/2021.  </t>
    </r>
    <r>
      <rPr>
        <sz val="11"/>
        <rFont val="Arial Narrow"/>
        <family val="2"/>
      </rPr>
      <t>30/06/2021.  Los integrantes del Comité Institucional de Coordinación de Control Interno - CICCI en sesión extraordinaria del 30/06/2021 aprobaron la solicitud de eventualidad de la acción AME-415 y AME-416 realizada por la Dirección de Acceso a Tierras en los términos sustentados en dicha sesión. Por lo anterior, se generó 1 acción bajo el código AME-622.
Se solicita eliminar la acción de mejora con código AME-416 para el hallazgo 6, por cuanto la actividad que contiene dicha acción se encuentra en las acciones AME-415 para el hallazgo 6 a cargo de la Subdirección de Acceso a Tierras en Zonas Focalizadas y AME-417 para el hallazgo 6 a cargo de la Subdirección de Administración de Tierras de la Nación.</t>
    </r>
  </si>
  <si>
    <r>
      <rPr>
        <b/>
        <sz val="11"/>
        <color indexed="8"/>
        <rFont val="Arial Narrow"/>
        <family val="2"/>
      </rPr>
      <t>30/06/2021.</t>
    </r>
    <r>
      <rPr>
        <sz val="11"/>
        <color indexed="8"/>
        <rFont val="Arial Narrow"/>
        <family val="2"/>
      </rPr>
      <t xml:space="preserve"> Los integrantes del Comité Institucional de Coordinación de Control Interno - CICCI en sesión extraordinaria del 30/06/2021 aprobaron la solicitud de eventualidad de la acción AME-319 realizada por la Dirección de Asuntos Étnicos en los términos sustentados en dicha sesión.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08/06/2021.  En atención a la mesa técnica de trabajo realizada el 11/05/2021, se sugiere garantizar un único expediente físico y virtual que compile toda la documentación referente al convenio de asociación y las gestiones adelantadas por la ANT.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30/04/2021.  En atención a los avances de gestión y evidencias aportadas por el responsable de ejecución, en el marco de las mesas técnicas de planes de mejoramiento, a continuación, se presenta el análisis correspondiente:
	La Dirección de Asuntos Étnicos remitió minuta del Convenio de asociación N° 912, suscrito entre la ANT y la Corporación Afrocolombiana Hileros, y el Otro sí celebrado. 
	Oficio N° 20205100673301 del 23/07/2021 y N° 20205100960071 del 24/09/2020, dirigidos al señor Jose Santos Caicedo Cabezas, en su condición de representante legal de la Corporación Hileros, a través de los cuales se le solicita balance financiero y los soportes de los informes de gestión, además de los informes de actividades y ejecución financiera de los meses de mayo - junio 2020.
	Informe de ejecución financiera firmado por el supervisor del Convenio de fecha 20/04/2021, en el cual se detalla la ejecución presupuestal del convenio. 
	Cronograma de trabajo, Plan operativo, compromisos del convenio.
Se aportan de igual manera los siguientes informes de supervisión:
	Mayo - junio 2019, en el cual se hace la anotación que mediante oficio con radicado 20195100207281 del 29/03/2019, se solicitó a la Corporación Afrocolombiana Hileros el balance de ejecución financiera.
	Septiembre - octubre 2019, noviembre - diciembre 2019, en el cual se hace la anotación que mediante radicado N° 20196201146702 del 28/10/2019, la corporación Hileros allegó informes de ejecución financiera desde el mes de agosto de 2018 a 30 de agosto de 2019 firmados y elaborados por contador con un soporte de ejecución de $1.326.198.030, sin embargo, dichos informes no fueron aportados para verificación. 
	Mayo - junio 2020, septiembre - octubre 2020, noviembre - diciembre 2020, enero - febrero 2021, marzo 2021, en el cual se realiza una explicación de los avances realizados; además, se menciona que se realizó revisión del informe financiero presentado, sin embargo, no se adjunta dicha evidencia. 
	Enero - febrero 2020, marzo - abril 2020, en el cual se relaciona como anexo el informe financiero, sin embargo, no fue aportado para verificación. 
	Informe resumen en el cual se menciona sobre la priorización de 35 procesos de los 50 casos para estudio y desarrollo de actividades operacionales, los cuales y dado que se encontraba próximo al vencimiento del Convenio no pudieron ser llevados al Comité Directivo; se relaciona la ejecución financiera del Convenio y se eleva la sugerencia de prórroga por seis meses más, fecha en la cual se estimaría llegar al cumplimiento de las metas del convenio. 
En relación con la causa raíz identificada, esta Jefatura considera la necesidad de realizar la verificación física del expediente documental y virtual, a fin de validar su correcta conformación y disponibilidad del total de las piezas documentales que evidencian la ejecución del Convenio 912 de 2018.
Por otra parte, se observó el “Informe de Ejecución Financiera con fecha 20/04/2021”, el cual evalúa el periodo de febrero, firmado únicamente por el supervisor del convenio, sin embargo, este no contiene los balances financieros que fueron solicitados a la Corporación HILEROS a través de Oficio N° 20205100673301 del 23/07/2021 y N° 20205100960071 del 24/09/2020. Es importante mencionar que, en pasadas evaluaciones la Oficina de Control Interno ha hecho referencia a que si bien los informes de supervisión se han venido presentando bimensualmente como lo refiere los términos del Convenio, algunos de estos no relacionan información del estado financiero del aporte a cargo de la ANT y del operador, en otros se hace referencia a que se presentó como anexo, sin embargo, no se aportan los mismos para revisión. 
Con respecto a la actividad "entrega de 50 expedientes conforme a los lineamientos establecidos por la Comisión Ley 70 de 1993 y Decreto reglamentario", que se encuentra estipulada en el Convenio y relacionada para cumplimiento en la semana N° 32 y que fue planificada para ejecución para el periodo comprendido de septiembre de 2019 a abril de 2020, se observó en el informe final que la actividad no pudo ser ejecutada en su totalidad.
Con relación a la obligación referente a las 192 solicitudes de titulación colectiva, de acuerdo con los reportes suministrados y al informe final suscrito, solo se presentan 94, pese a que en el cronograma de actividades se relacionaba para ser tramitada en el mes 24.
En concordancia con lo descrito anteriormente, la acción de mejora presentó incumplimiento, toda vez que, si bien se evidenció la adopción, por parte de la Dirección de Asuntos Étnicos, de actuaciones destinadas a ejercer la correcta supervisión del convenio, no se observa el total cumplimiento de las obligaciones del mismo. 
Se sugiere presentar solicitud de eventualidad, a fin de esperar la liquidación del convenio para revisar el cumplimiento del objeto y verificar que se atendieran las anotaciones realizadas por la CGR. 
REFLEXIONES FRENTE AL HALLAZGO:
	¿Se revisaron y actualizaron al menos las 192 de solicitudes de titulación colectivas de Consejos Comunitarios?
	¿El expediente documental del Convenio No. 912 del 2018 se encuentra conformado por los documentos de la etapa precontractual, así como, la relacionada con el cumplimiento de las obligaciones?
	¿El Convenio puede ser liquidado sin haber cumplido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</si>
  <si>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</si>
  <si>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AME-331, AME - 332 y AME-333 realizada por la Dirección de Asuntos Étnicos en los términos sustentados en dicha sesión. A partir de lo enunciado, se generó una nueva acción bajo código AME-614.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08/06/2021. Se recomienda generar un expediente único del Predio Yaruma, a fin que se garantice la trazabilidad de las gestiones adelantadas por la entidad a la fecha, así como, todas aquellas futuras relacionada con los resultados del proceso de recuperación del predio, proceso disciplinario y titulación de la comunidad.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</si>
  <si>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AME-334 realizada por la Dirección de Asuntos Étnicos en los términos sustentados en dicha sesión. 
La verificación de la presente actividad fue adelantada por la profesional Lila María Guzmán.
17/06/2021.  La Dirección de Asuntos Étnicos allegó memorando bajo radicado 20215000159263 a través del cual suministró la matriz de solicitud de eventualidades, a fin que sea puesta a consideración del Comité Institucional de Coordinación de Control Interno.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02/03/2021.  La Dirección de Asuntos Étnicos  allegó el memorando 20215000034233 del 02/03/2021 a través del cual se informó los avances de gestión adelantados, anexando los siguientes documentos:
1. Acta No. 2 del 9 de febrero de 2021, con la participación de la Oficina Jurídica, cuyo objetivo fue establecer la ruta jurídica, para lograr la recuperación del predio Yarumal y definir qué tipo de querella policiva se va a instaurar.
2. Acta No. 3 del 9 de febrero de 2021, con el fin de determinar qué acciones se van a proponer en reunión con la oficina jurídica para atender proceso de titulación del predio Bocas del río Turbo.
3. Oficio con radicado 20215100165171 del 25 de febrero de 2021, dirigido al representante legal del consejo comunitario Bocas del Río Turbo, en el que se le solicita que manifieste su voluntad de continuar o no con el procedimiento de titulación colectiva a comunidades negras.
4. Oficio 20215100165191 a la Alcaldía de Turbo (Antioquia), solicitando certificación sobre existencia y representación del Consejo Comunitaria y los documentos que lo acrediten.
5. Oficio 20215100165311 del 25 de febrero de 2021, a la Gobernación de Antioquia, solicitando certificación sobre existencia y representación del Consejo Comunitaria y los documentos que lo acrediten.
6. Oficio 20215000162811 del 25 de febrero de 2021, al representante legal de la junta de acción comunal tenedor del predio Yarumal, quien pretende la adjudicación del mismo.
7. Oficio 20215100165351 del 25 de febrero de 2021, dirigido al Ministerio del Interior, solicitando información sobre la existencia y registro del Consejo comunitario.
8. Solicitud de concepto al Departamento Nacional de Planeación, consultando sobre la viabilidad jurídica de hacer un cambio de destinación del predio, ante la dificultad para recuperarlo.
15/03/2021.  La Dirección de Asuntos Étnicos  allegó el memorando 20215000044163 del 15/03/2021 a través del cual se informó los avances de gestión adelantados, anexando los siguientes documentos:
1. Acta No. 5 del 22 de febrero de 2021, de la mesa de trabajo para conocer la ruta jurídica para presentar la acción policiva, pretendiendo la recuperación del predio.
2. Acta No. 6 del 24 de febrero de 2021, con el objeto de conocer lo observado por la comisión para la caracterización del predio Yarumal en diciembre de 2020.
3. Presentación en Power point que contiene las relación de documentos generados dentro de la acción de mejora.
Los avances de gestión reportados serán objeto de evaluación por parte de la Oficina de Control Interno en el marco del seguimiento al estado del plan de mejoramiento institucional a realizarse en el mes de julio del 2021.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</si>
  <si>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AME-374 realizada por la Dirección de Asuntos Étnicos en los términos sustentados en dicha sesión. 
La verificación de la presente actividad fue adelantada por el contratista Sergio Alejandro Matiz Parra.
17/06/2021.  La Dirección de Asuntos Étnicos allegó memorando bajo radicado 20215000159263 a través del cual suministró la matriz de solicitud de eventualidades, a fin que sea puesta a consideración del Comité Institucional de Coordinación de Control Interno.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</si>
  <si>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AME-375y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</si>
  <si>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AME-375 y AME-376 realizada por la Dirección de Asuntos Étnicos en los términos sustentados en dicha sesión. Respecto a lo anterior, se genero una acción con un nuevo código AME-616.
La verificación de la presente actividad fue adelantada por la contratista Eliana Paola Castro Arrieta.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analizar si la acción propuesta permite subsanar las dificultades presentadas en la notificación.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las acciones AME-374, AME-375, AME-376, se solicita ajustar la matriz de eventualidades suministrada el pasado 23/04/2021 de con acuerdo las indicaciones brindadas anteriormente.
RECOMENDACIONES EVENTUALIDADES FORMULADAS
 La dependencia responsable ha expresado que el cuello de botella del procedimiento es la notificación personal, dado a lo establecido en el Decreto 2333, ahora bien, se sugiere que las acciones de mejora a establecer permitan mejorar la operación de la Agencia en cuanto a la notificación personal.
 Se sugiere que las acciones de mejora estén orientadas a garantizar la resolución de los casos priorizados mediante proyecto de inversión.
 AME -374. Reflexionar si la generación de un instructivo permite superar las dificultades presentadas en la notificación, o sea, si esto va a permitir que fluya la notificación, de no ser suficiente, se sugiere establecer acciones complementarias que agilicen la notificación.
 AME-375.  Es preciso se analice si la unidad de medida establecida da cuenta del cumplimiento de la acción de mejora propuesta. 
 AME-376.  Se recomienda analizar la necesidad de incorporar como política de operación (Generalidades) el actuar de la Agencia en lo relacionado con el CNTI, cómo se seleccionan los casos atendidos por proyectos de inversión, cómo es priorizado el plan de atención y como se gestiona el mismo.
Por otra parte, es preciso tener en cuenta que las acciones AME-374, AME-375 y AME-376 su ejecución se planificó para inicio el 03/02/2020, con fecha de terminación del 30/10/2020, 30/08/2020 y 31/12/2020 respectivamente, por lo cual esta Jefatura recomienda imprimir la celeridad correspondiente que conlleve a dar tratamiento efectivo a las desviaciones observadas por el Ente de control en el menor tiempo posible.
Finalmente, se indica que la acción de mejora AME-375 presentó eventualidad relacionada con la ampliación en los términos para su ejecución, siendo el 31/07/2021 la nueva fecha establecida para su finalización, según lo aprobado por el Comité Institucional de Coordinación de Control Interno – CICCI el pasado 27/08/2020, por lo cual, se invita a las dependencias a realizar un proceso de análisis acucioso en el momento de presentar las eventualidades a fin de garantizar el cumplimiento del principio de planeación.
REFLEXIONES DEL HALLAZGO
 El procedimiento establecido por la ANT para atender las solicitudes de protección es el ADMTI-P-002?
 Cuantas solicitudes de solicitud de protección existen en la actualidad? Cuál es el instrumento para gestionar y controlar dichas solicitudes?
 En qué estado se encuentran las 125 solicitudes observadas por la CGR?
 Cuantas solicitudes han sido priorizadas por el CNTI?
 Cuál es la meta establecida para el 2021? Cómo la ANT seleccionó los casos a gestionar por el proyecto de inversión del 2021? Se cumplió con la meta establecida en el 2020?
 La DAÉ cuenta con un diagnóstico que permita identificar los casos críticos con mayor impacto social y político, se ha generado planes específicos a fin de llevar a cabo su intervención?  Lo anterior, es documentado en el SGA?
 Cuáles son las comunidades relacionadas con las 8 visitas técnicas observadas por la CGR en el ejercicio auditor? Cuál es el estado de dichos casos? Se requiere generar acciones tendientes a garantizar la finalización de dichos casos?
</t>
    </r>
  </si>
  <si>
    <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AME-378 realizada por la Dirección de Asuntos Étnicos en los términos sustentados en dicha sesión.
</t>
    </r>
    <r>
      <rPr>
        <b/>
        <sz val="11"/>
        <color theme="1"/>
        <rFont val="Arial Narrow"/>
        <family val="2"/>
      </rPr>
      <t xml:space="preserve">
La verificación de la presente actividad fue adelantada por el contratista Sergio Alejandro Matiz Parra.
17/06/2021.  </t>
    </r>
    <r>
      <rPr>
        <sz val="11"/>
        <color theme="1"/>
        <rFont val="Arial Narrow"/>
        <family val="2"/>
      </rPr>
      <t xml:space="preserve">La Dirección de Asuntos Étnicos allegó memorando bajo radicado 20215000159263 a través del cual suministró la matriz de solicitud de eventualidades, a fin que sea puesta a consideración del Comité Institucional de Coordinación de Control Interno.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Oficina de Control Interno recomienda impartir celeridad a la acción establecida, toda vez que, la acción AME-378 se planificó para inicio en el mes de febrero del 2020 y durante el periodo de ejecución no se allegaron avances de gestión documentados donde se observará el avance de esta.   
REFLEXIONES DEL HALLAZGO
 ¿El procedimiento ACCTI-P-021 se encuentra articulado con el procedimiento de constitución, ampliación, saneamiento o reestructuración de resguardos indígenas? Sus salidas y entradas se encuentran plenamente identificadas y articuladas en las tareas establecidas en los procedimientos?
 ¿Se dispone de un instructivo con el enfoque diferencial étnico para la realización de la visita? ¿Estese usa como insumo para la realización de los estudios socioeconómicos, jurídicos y de tenencia de tierras?
</t>
    </r>
  </si>
  <si>
    <r>
      <rPr>
        <b/>
        <sz val="11"/>
        <color theme="1"/>
        <rFont val="Arial Narrow"/>
        <family val="2"/>
      </rPr>
      <t xml:space="preserve">15/07/2021.  </t>
    </r>
    <r>
      <rPr>
        <sz val="11"/>
        <color theme="1"/>
        <rFont val="Arial Narrow"/>
        <family val="2"/>
      </rPr>
      <t>La Dirección de Asuntos Étnicos en fase preliminar sumininistró remitio base de datos actualizada y ajustada para mayor comprensión en las columnas k (comunidad) y L (año de verificación), lo anterior, será objeto de verificaicón en el próximo seguimiento a planes de mejoramiento.</t>
    </r>
    <r>
      <rPr>
        <b/>
        <sz val="11"/>
        <color theme="1"/>
        <rFont val="Arial Narrow"/>
        <family val="2"/>
      </rPr>
      <t xml:space="preserve">
13/07/2021.</t>
    </r>
    <r>
      <rPr>
        <sz val="11"/>
        <color theme="1"/>
        <rFont val="Arial Narrow"/>
        <family val="2"/>
      </rPr>
      <t xml:space="preserve">  La Dirección de Asuntos Étnicos informó que, de los 370 predios que se deben revisar durante el año 2021, se han verificado 313 relacionados con los 58 adjudicados y los 255 fundos (predios) asociados a una comunidad étnica. Para un 85% de predios relacionados a comunidades negras, comunidades indígenas y campesinos.  La verificación se realizó con la revisión de expedientes de los fundos, memorandos, reuniones con el CRIC, radicados,  Base Adquisición Predial y Plan de atención 2019, 2020 y 2021.   En la revisión general se encontró un predio duplicado ubicado en el departamento de Nariño municipio de Guachucal con FMI 244-5648 denominado San Ignacio lote 1B, este se eliminó de la base. 
En cuanto a los avances reportados, se observó matriz "Fondo de Tierras", la cual relaciona 486 predios con el siguiente estado: Titularidad ANT 449,  Titularidad INCODER 37.
La acción de mejora se encuentra en términos para su ejecución, presento avances de gestión documentados.
Se sugiere incorporar a la matriz una columna que permita establecer los expedientes verificados en la vigencia 2020 y 2021, así como, fortalecer la tabla de selección utilizadas en la columna "Comunidad" evitando el uso de siglas.  Finalmente, se sugiere analizar la generación del diccionario de datos de la matriz, dando  precisión sobre los datos que se manejan en la matriz, evitando así malas interpretaciones o ambigüedades y permitiendo una mejor orientación por parte del evaluador.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</si>
  <si>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AME-381 realizada por la Dirección de Asuntos Étnicos en los términos sustentados en dicha sesión.
La verificación de la presente actividad fue adelantada por la profesional Lila María Guzmán
17/06/2021.  La Dirección de Asuntos Étnicos allegó memorando bajo radicado 20215000159263 a través del cual suministró la matriz de solicitud de eventualidades, a fin que sea puesta a consideración del Comité Institucional de Coordinación de Control Interno.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RECOMENDACIONES EVENTUALIDADES FORMULADAS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REFLEXIONES DEL HALLAZGO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</si>
  <si>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AME-382 realizada por la Dirección de Asuntos Étnicos en los términos sustentados en dicha sesión.
La verificación de la presente actividad fue adelantada por la profesional Lila María Guzmán
17/06/2021.  La Dirección de Asuntos Étnicos allegó memorando bajo radicado 20215000159263 a través del cual suministró la matriz de solicitud de eventualidades, a fin que sea puesta a consideración del Comité Institucional de Coordinación de Control Interno.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particular, se solicita se ajuste la matriz de eventualidades suministrada el pasado 23/04/2021 de acuerdo con las indicaciones brindadas anteriormente, toda vez que, para las acciones AME-381 presenta imprecisiones según las instrucciones dadas.
La información remitida en la matriz es confusa, se entendería que la DAÉ desea reformular la acción AME-381 y AME-382 en una sola, por tratarse de la actualización del mismo procedimiento, de ser así, se debe registrar las acciones enunciadas y debajo la nueva acción que las modificaría o reformularía.
RECOMENDACIONES EVENTUALIDADES FORMULADAS
Respecto a la acción reformulada, se sugiere lo siguiente:
En cuanto al análisis de causa raíz, este se centra en la desarticulación del procedimiento ACCTI-P-008 con el de compras, sin embargo, la acción que se formula busca incorporar en el procedimiento controles respecto a Ministerio del Interior y CPACA.  Lo anterior, denota una desarticulación entre la causa raíz y la actividad formulada para su eliminación, dicha situación puede ocasionar inefectividad de las acciones a futuro, al no eliminar la causa raíz identificada, lo cual generaría reprocesos al interior de la dependencia, toda vez que, se debe replantear nuevas acciones.
Ahora bien, es preciso tener en cuenta que las acciones AME-381 y AME-382 su ejecución se planificó para inicio el 01/03/2020 y 03/02/2020 respectivamente, con fecha de terminación del 31/12/2020, por lo cual esta Jefatura recomienda imprimir la celeridad correspondiente que conlleve a dar tratamiento efectivo a las desviaciones observadas por el Ente de control en el menor tiempo posible.
REFLEXIONES DEL HALLAZGO
 ¿El procedimiento ACCTI-P-021 se encuentra articulado con el ACCTI-P-008 procedimiento de constitución, ampliación, saneamiento o reestructuración de resguardos indígenas, de tal manera que se especifique con claridad las entradas y salidas entre uno y otro?
 ¿Existe claridad del momento en que se concreta la necesidad de compra en el procedimiento de Constitución, Ampliación, Saneamiento o Reestructuración de Resguardos Indígenas y si esta demanda se surtirá a través del Fondo de Tierras?
 ¿El procedimiento Constitución, Ampliación, Saneamiento o Reestructuración de Resguardos Indígenas cuenta con controles que garanticen el oportuno seguimiento de las solicitudes tramitadas?
 ¿La Dirección de Asuntos Étnicos, como Segunda Línea de Defensa, realiza monitoreo a los controles establecidos en el procedimiento Constitución, Ampliación, Saneamiento o Reestructuración de Resguardos Indígenas? De ser así, ¿Se cuentan con herramientas que garanticen la calidad, veracidad y oportunidad de la información?  
</t>
    </r>
  </si>
  <si>
    <r>
      <rPr>
        <b/>
        <sz val="11"/>
        <color theme="1"/>
        <rFont val="Arial Narrow"/>
        <family val="2"/>
      </rPr>
      <t xml:space="preserve">30/06/2021. </t>
    </r>
    <r>
      <rPr>
        <sz val="11"/>
        <color theme="1"/>
        <rFont val="Arial Narrow"/>
        <family val="2"/>
      </rPr>
      <t xml:space="preserve">Los integrantes del Comité Institucional de Coordinación de Control Interno - CICCI en sesión extraordinaria del 30/06/2021 aprobaron la solicitud de eventualidad de la acción AME-390 realizada por la Dirección de Asuntos Étnicos en los términos sustentados en dicha sesión.
La verificación de la presente actividad fue adelantada por la profesional Lila María Guzmán
17/06/2021.  La Dirección de Asuntos Étnicos allegó memorando bajo radicado 20215000159263 a través del cual suministró la matriz de solicitud de eventualidades, a fin que sea puesta a consideración del Comité Institucional de Coordinación de Control Interno. 
16/06/2021.  Se sugiere fortalecer la justificación a fin que esta describa las situaciones que conllevaron a la solicitud de eventualidad.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La presente acción de mejora presentó incumplimiento con corte al 31/12/2020, dado que, el Acta 01 de la sesión 5 del 11/12/2020 indica que los Pueblos y Organizaciones indígenas decidieron, por ahora, no concertar los criterios de priorización en el marco de la V Sesión de la CNTI, solicitando se apliquen y se cumplan los compromisos que se tiene con las instancias regionales y nacionales de dialogo y concertación.
Ahora bien, la Dirección de Asunto Étnicos dispuso en el Sistema Integrado de Gestión el instructivo DEST-I-002 CRITERIOS PARA LA PRIORIZACIÓN DE LOS PROCEDIMIENTOS DEL PLAN DE ATENCIÓN Y METAS DE LOS PROYECTOS DE INVERSIÓN DE LA DIRECCIÓN ASUNTOS Étnicos, versión 1 del 26/10/2020, el cual enuncia lo siguiente:
(…) El Plan de Atención a Comunidades Étnicas se realiza de acuerdo con los lineamientos establecidos en el procedimiento POSPR-P-001, cuyo objetivo es formular los planes de atención a comunidades étnicas de acuerdo con los compromisos adquiridos, el presupuesto apropiado por el Ministerio de Hacienda y Crédito Público – MHCP en cada vigencia y la capacidad operativa y técnica de la Dirección y Subdirección de Asuntos Étnicos. 
Estos compromisos deben ser atendidos de acuerdo con los criterios de priorización, operación y focalización que en su mayoría son acordados en las mesas de concertación llevadas a cabo en el territorio nacional y de acuerdo con los lineamientos establecidos en el Plan Nacional de Desarrollo definidos por el Gobierno Nacional, así como con las autoridades de las comunidades étnicas descritos a continuación: 
1. Autos de la Honorable Corte Constitucional 
2. Órdenes judiciales 
3. Cumplir con la reglamentación descrita en la Ley 1448 del 20112. 
4. Documentos CONPES específicos para la atención a comunidades étnicas. 
5. Compromisos definidos como parte de las concertaciones hechas en el marco de movilizaciones por la reivindicación de derechos de las comunidades étnicas. 
6. Priorizaciones realizadas en las Mesas de Concertación, Comisión Nacional de Territorios Indígenas - CNTI, Consejos Nacionales y Regionales de comunidades indígenas y Negras Afrocolombianas Raizales y Palanqueras (NARP). 
7. Comunidades que ocupen o posean tierras para legalizar como título colectivo. 
8. Comunidades beneficiadas con predios del Fondo Nacional de Tierras. 
9. Compromisos de gobierno. 
10. Solicitudes de formalización, delimitación, dotación de tierras y protección de territorios ancestrales identificadas en la base de datos alfanumérica del Sistema de Información Étnico – Inventarios.
11. Solicitudes que continúan de vigencias anteriores. 
12. Solicitudes o procedimientos cumplidores de metas. 
13. Comunidades atendidas en el territorio nacional. 
Los ítems anteriormente descritos corresponden a los criterios establecidos para conformar el plan de atención a comunidades étnicas, los cuales se determinan de acuerdo con su etapa de avance en la gestión para la definición de los procedimientos cumplidores de meta en cada vigencia (…)”
Respecto a lo anterior, se recomienda se realice la revisión de la redacción del párrafo anterior a la enumeración de los criterios establecidos, a fin que se entienda que los 13 ítems son los criterios y no las autoridades de las comunidades étnicas, lo anterior, con el propósito de garantizar la correcta compresión de los usuarios del instructivo, así mismo, se sugiere analizar la necesidad de dar claridad respecto a la ponderación de los criterios, toda vez que, esta fue una de las observaciones realizadas por el Ente de control al establecer el hallazgo.
RECOMENDACIONES EVENTUALIDAD FORMULADA Los criterios de priorización, en atención a la mesa de trabajo de 30/04/2021, ya se encuentran definidos en el instructivo POSPR-P-001, sin embargo, se sugiere fortalecer la redacción del párrafo que antecede dichos criterios, así como, se sugiere aclarar lo relacionado con la ponderación de los criterios.
Respecto a la nueva actividad propuesta, esta no se articula a la causa raíz identificada, toda vez que, su ejecución no permitiría la eliminación de la causa raíz identificada.  Por otra parte, en la actualidad la DAE cuenta con un plan de atención, no obstante, se sugiere garantizar que cada una de las solicitudes que lo componen cumplan con alguno de los 13 criterios establecidos en el instructivo DEST-I-002.
Finalmente, es preciso tener en cuenta que la acción AME-390 su ejecución se planificó para inicio el 02/03/2020 con cierre el 30/06/2020, por lo cual esta Jefatura recomienda imprimir la celeridad correspondiente que conlleve a dar tratamiento a las desviaciones observadas por el Ente de control en el menor tiempo posible.
REFLEXIONES DEL HALLAZGO:
 La DAÉ cuenta con un instrumento que refleje el estado y gestión de las 953 solicitudes de constitución, ampliación, saneamiento o restructuración de resguardos indígenas?
 Los criterios de priorización establecidos en el instructivo DEST-I-002 obedecen a un orden de prelación determinado, existe una ponderación que garantice una priorización sistemática?
 Los criterios de priorización establecidos por la Agencia deben ser concertados en el CNTI o simplemente deben socializar?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</si>
  <si>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AME-393 realizada por la Dirección de Asuntos Étnicos en los términos sustentados en dicha sesión.
La verificación de la presente actividad fue adelantada por la profesional Lila María Guzmán
17/06/2021.  La Dirección de Asuntos Étnicos allegó memorando bajo radicado 20215000159263 a través del cual suministró la matriz de solicitud de eventualidades, a fin que sea puesta a consideración del Comité Institucional de Coordinación de Control Interno.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29/04/2021.  DILIGENCIAMIENTO MATRIZ DE EVENTUALIDAD, la justificación de la eventualidad debe registrarse en la acción vigente en la columna “P”, así como, en la columna “O” se debe seleccionar el tipo de eventualidad a solicitar.   En todos los casos que la eventualidad sea una modificación o reformulación, la nueva acción debe registrarse debajo de la acción vigente y debe contener la información del hallazgo origen, así como, lo concerniente a la Causa raíz, Acción de mejora, Actividades / Descripción, Unidad de Medida, Fecha de inicio y terminación, Dependencia responsable de ejecución y la dependencia de apoyo a la ejecución (si es requerido), sin realizar el diligenciamiento de la columna B, O y P (Código de la acción, Tipo de eventualidad y Justificación).
Para el caso de la acción AME-393, se solicita ajustar la matriz de eventualidades suministrada el pasado 23/04/2021 de con acuerdo las indicaciones brindadas anteriormente, toda vez que, no se registró la justificación en la columna “P”.
RECOMENDACIONES EVENTUALIDADES FORMULADAS
Respecto a la acción reformulada, se sugiere lo siguiente:
 Detallar los mínimos de contenido de los informes a presentar, así como, el total de expedientes que se espera intervenir en el periodo establecido.
 La unidad de medida y frecuencia debe coincidir con las fechas de ejecución de la acción, para el caso específico se propone 6 informes cuatrimestrales, entendiéndose que el primero sería con corte a diciembre del 2020, 3 pertenecientes a la vigencia 2021 y 2 a la vigencia 2022 la cual finalizaría en agosto.
Finalmente, es preciso tener en cuenta que la acción AME-393 su periodo de ejecución se planificó del 03/02/2020 con terminación el 30/06/2020, por lo cual esta Jefatura recomienda imprimir la celeridad correspondiente que conlleve a dar tratamiento a las desviaciones observadas por el Ente de control en el menor tiempo posible.
REFLEXIONES DEL HALLAZGO
 Si se recibiera un ejercicio auditor en el periodo de ejecución de la actividad a establecer, ¿Cómo la DAÉ garantiza la calidad, veracidad y oportunidad de la información relacionada con Adquisiciones Comunidades Indígenas, Solicitud de Comunidades Indígenas, Resguardos Legalizados Comunidades Indígenas y Matriz de Protección Ancestral? 
</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</si>
  <si>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eventualidad de la acción AME-424 realizada por Dirección de Asuntos Étnicos en los términos sustentados en dicha sesión.  
La verificación de la presente actividad fue adelantada por la profesional Lila María Guzmán
17/06/2021.  La Dirección de Asuntos Étnicos allegó memorando bajo radicado 20215000159263 a través del cual suministró la matriz de solicitud de eventualidades, a fin que sea puesta a consideración del Comité Institucional de Coordinación de Control Interno. 
15/06/2021.  Se sugiere fortalecer la justificación, a fin que se describa la situación que conlleva a modificar la acción.
11/05/2021.  La Oficina de Control Interno realizó mesa de trabajo con la Dependencia a fin de brindar asesoría y acompañamiento en la metodología para la formulación de planes de mejoramiento y lo establecido en el instructivo SEYM-I-001 EVALUACIÓN DE PLANES DE MEJORAMIENTO respecto a solicitud de eventualidades.
28/04/2021. En el marco de las mesas técnicas de planes de mejoramiento, la Dirección de Asuntos Étnicos allegó el procedimiento ACCTI-P-021 COMPRA DIRECTA DE PREDIOS Y/O MEJORAS CON DESTINO A LAS COMUNIDADES ÉTNICAS versión 1 del 22/04/21, cuyo objeto es el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Antes de proseguir con el análisis realizado a las evidencias aportadas, es preciso tener en cuenta que el hallazgo es producto de las desviaciones presentadas en la compra de los predios realizada por la Dirección de Asuntos Étnicos con destino a comunidades indígenas, dichos predios son: El Sombrerito, Buena Vista, Agualinda, El Delirio, La Primavera, El Oasis, El Encanto, La Cabaña, El Mango y El Congo.
En relación con la causa raíz identificada, el procedimiento ACCTI-P-021 incorpora en la actividad No. 20 controles asociados al reporte de la información a la Subdirección Administrativa y Financiera (registro contable), así como, la Subdirección de Administración de Tierras para lo concerniente al ingreso de los predios al Fondo de Tierras para la Reforma Rural Integral.  No obstante, el documento GEFIN-I-001 MANUAL DE POLÍTICAS CONTABLES versión 5 del 30/12/2020 en su numeral 5.1.3.1. Administración de los Inventarios, literal a. Ingreso de Inventarios, indica que “El ingreso de los bienes a las subunidades que conforman el Fondo de Tierras se realizará una vez se formalice la entrega material del bien mediante documento de entrada de bienes al Fondo de Tierras para la Reforma Rural Integral en el sistema administrado y controlado por la Subdirección de Administración de Tierras de la Nación y Registro ante la Oficina de Instrumentos Públicos”, situación que contraviene lo establecido el procedimiento ACCTI-P-021 en la actividad No. 21.
Ahora bien, la acción de mejora establecida fue la de “actualizar el procedimiento ACCTI-P-010 COMPRA DIRECTA DE PREDIOS”, a fin de no contravenir lo establecido en el art 22 numeral 3 del Decreto Ley 902 de 2017 y no generar información desactualizada en las estadísticas de predios del Fondo Nacional de Tierras, situación que no se observó a través de las evidencias aportadas, dado que, con corte al 28/04/2021, el documento en mención se encuentra en versión 2 del 03/08/2018 y por lo contrario se generó un nuevo documento, como fue el procedimiento ACCTI-P-021 COMPRA DIRECTA DE PREDIOS Y/O MEJORAS CON DESTINO A LAS COMUNIDADES ÉTNICAS versión 1 del 22/04/21.  Lo manifestado, podría tener originen en debilidades asociadas a la planeación de las actividades, producto de una inadecuada identificación de la causa raíz y desarticulación de las acciones de mejora establecidas para eliminación. 
Por otra parte, se consultó en el SIG el procedimiento ACCTI-P-010 COMPRA DIRECTA DE PREDIOS versión 2 del 03/08/2018, el cual con corte al 28/04/2021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en la compra directa de predios, lo cual podría generar confusión en los usuarios internos de los procedimientos, así como, a los entes de control y ciudadanía en general.
Respecto a lo anterior,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
En concordancia con lo descrito anteriormente, la acción de mejora presentó incumplimiento, toda vez que, si bien se evidenció la adopción, por parte de la Dirección de Asuntos Étnicos, del procedimiento ACCTI-P-021 el cual incluye controles relacionados con el reporte de información a la Subdirección de Administración de Tierras para el ingreso de los predios al Fondo de Tierras, estos contravienen lo establecido para el ingreso de inventarios en el Manual de Políticas Contables. Finalmente, no se observó la actualización del procedimiento ACCTI-P-010 por parte de la Dirección de Acceso a Tierras.
Se sugiere presentar solicitud de eventualidad, a fin de que se resuelva lo acontecido con el procedimiento ACCTI-P-010.  Igualmente, es pertinente que el procedimiento ACCTI-P-021 resuelva la contradicción presentada en su actividad No. 21 en cuanto a lo establecido en el GEFIN-I-001 MANUAL DE POLÍTICAS CONTABLES versión 5 del 30/12/2020 en su numeral 5.1.3.1. Administración de los Inventarios, literal a. Ingreso de Inventarios.
RECOMENDACIONES AL PROCEDIMIENTO ACCTI-P-021 COMPRA DIRECTA DE PREDIOS Y/O MEJORAS CON DESTINO A LAS COMUNIDADES ÉTNICAS, versión 1 del 22/04/21: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REFLEXIONES FRENTE AL HALLAZGO:
 Los predios El Sombrerito, Buena Vista, Agualinda, El Delirio, La Primavera, El Oasis, El Encanto, La Cabaña, El Mango y El Congo se encuentran controlados por el Fondo Nacional de Tierras?
 Los predios El Sombrerito, Buena Vista, Agualinda, El Delirio, La Primavera, El Oasis, El Encanto, La Cabaña, El Mango y El Congo se encuentran registrados en la Contabilidad de la Agencia?
 ¿El expediente documental de los predios cuenta con los memorandos de reporte de información a la Subdirección de Administración de Tierras y Contabilidad?
 El procedimiento ACCTI-P-021 COMPRA DIRECTA DE PREDIOS Y/O MEJORAS CON DESTINO A LAS COMUNIDADES ÉTNICAS versión 1 del 22/04/21 garantiza el cumplimiento de lo establecido en el Artículo 22, numeral 3, a saber, “los predios que sean adquiridos en cumplimiento de órdenes judiciales en firme para la constitución, saneamiento y/o ampliación mientras culmina el respectivo proceso de formalización”
</t>
    </r>
  </si>
  <si>
    <r>
      <rPr>
        <b/>
        <sz val="11"/>
        <color theme="1"/>
        <rFont val="Arial Narrow"/>
        <family val="2"/>
      </rPr>
      <t>13/07/2021.</t>
    </r>
    <r>
      <rPr>
        <sz val="11"/>
        <color theme="1"/>
        <rFont val="Arial Narrow"/>
        <family val="2"/>
      </rPr>
      <t xml:space="preserve"> La Dirección de Asuntos Étnicos indicó que,  en atención al Comité de Control Interno llevado a cabo el 30/06/2021 se aprobó cambiar esta acción de mejora por: Elaborar el procedimiento de Compra Directa de Predios con destino a las comunidades étnicas, procedimiento que efectivamente se elaboró y se encuentra bajo el código ACTI-P-021 el cual se anexa como evidencia de ejecución de la actividad.
Frente a lo enunciado, se observó el procedimiento ACCTI-P-021 COMPRA DIRECTA DE PREDIOS Y/O MEJORAS CON DESTINO A LAS COMUNIDADES ÉTNICAS, versión 1 del 22/04/2021, cuyo objetivo es Establecer las actividades para la adquisición de tierras por negociación directa, en los casos señalados en el artículo 31 de la Ley 160 de 1994, con el objeto de dar cumplimiento a los fines de interés social y utilidad pública definidos en la citada ley, dotar de tierras a las comunidades indígenas y negras a efectos de facilitar su adecuado asentamiento y desarrollo teniendo en cuenta el enfoque diferencial que requiere cada comunidad.  El documento en mención se encuentra disponible en el Sistema Integrado de Gestión - SIG en el siguiente enlace http://intranet.agenciadetierras.gov.co/wp-content/uploads/2021/04/ACCTI-P-021-COMPRA-DIRECTA-DE-PREDIOS-Y-O-MEJORAS-CON-DESTINO-A-LAS-COMUNIDADES-ETNICAS.pdf 
En concordancia con lo anterior, la acción de mejora presentó cumplimiento, toda vez que, se observó la elaboración del procedimiento de Compra Directa de Predios con destino a las comunidades étnicas.
No obstante, con corte al 13/07/2021  se consultó en el SIG el procedimiento ACCTI-P-010 COMPRA DIRECTA DE PREDIOS versión 2 del 03/08/2018, el cual se encuentra en responsabilidad de la Dirección de Acceso a Tierras y la Dirección de Asuntos Étnicos y cuyo objeto es el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bienes, lo cual podría generar confusión en los usuarios internos de los procedimientos, así como, a los entes de control y ciudadanía en general.  
A continuación se presentan una serie de recomendaciones sobre el proc vencimiento ACCTI-P-021:
 Referenciar los lineamientos de gestión documental en aquellas actividades donde se ejecuten actividades orientadas a la conformación de expedientes.
 Evaluar si la nota “Se priorizará la compra de predios y mejoras en caso de que medie Orden Judicial y casos de impacto nacional” hace parte de un lineamiento de operación general del procedimiento y no de la actividad No. 1, de ser así, se sugiere incorporarse en la sección de generalidades.
 Actividad No. 16, evaluar la necesidad de referenciar el número de las actividades siguientes con las que articula cada una de las opciones que se describen. En cuanto a la opción (III), es preciso fortalecer la actividad No. 24, a fin de que se oriente en cuanto a los procesos que finalizan por rechazo de la oferta de compra, toda vez que, la actividad No. 24 solo da indicaciones para el inicio de procesos de formalización.
 ¿Actividad No. 17, se requiere el diligenciamiento de la lista de chequeo GEFIN-F-021? De ser así, se sugiere relacionarla.  La actividad esta orienta a que siempre vamos a tener que crear el beneficiario de cuenta, no obstante, no se describe cuando dicho beneficiario ya existe.  Se sugiere fortalecer las indicaciones cuando los pagos son con recursos de Acreedores Varios, dado que, la actividad No. 23 no relaciona la resolución de pagos y las instrucciones para adelantar la solicitud de registro presupuestal.
 Actividad No. 20, analizar los lineamientos establecidos en el procedimiento GEFIN-P-004 Gestión de Pagos versión 2 del 21/06/2019 para el ingreso de inventarios al Fondo de Tierras para la Reforma Rural Integral.
 Articular las entradas y salidas con los procedimientos establecidos para formalización.
</t>
    </r>
    <r>
      <rPr>
        <b/>
        <sz val="11"/>
        <color theme="1"/>
        <rFont val="Arial Narrow"/>
        <family val="2"/>
      </rPr>
      <t xml:space="preserve">
30/06/2021.</t>
    </r>
    <r>
      <rPr>
        <sz val="11"/>
        <color theme="1"/>
        <rFont val="Arial Narrow"/>
        <family val="2"/>
      </rPr>
      <t xml:space="preserve"> Los integrantes del Comité Institucional de Coordinación de Control Interno - CICCI en sesión extraordinaria del 30/06/2021 aprobaron la solicitud de eventualidad de la acción AME-409 realizada por Dirección de Asuntos Étnicos en los términos sustentados en dicha sesión.  </t>
    </r>
  </si>
  <si>
    <r>
      <rPr>
        <b/>
        <sz val="11"/>
        <color theme="1"/>
        <rFont val="Arial Narrow"/>
        <family val="2"/>
      </rPr>
      <t>13/07/2021</t>
    </r>
    <r>
      <rPr>
        <sz val="11"/>
        <color theme="1"/>
        <rFont val="Arial Narrow"/>
        <family val="2"/>
      </rPr>
      <t>. La acción de mejora presentó cumplimiento, toda vez que, se observó la elaboración del procedimiento de Compra Directa de Predios con destino a las comunidades étnicas.</t>
    </r>
  </si>
  <si>
    <t>La acción de mejora se encuentra planificada para inicio de ejecución  el 2020/11/01 y finalización 2021/11/01</t>
  </si>
  <si>
    <r>
      <rPr>
        <b/>
        <sz val="11"/>
        <color theme="1"/>
        <rFont val="Arial Narrow"/>
        <family val="2"/>
      </rPr>
      <t xml:space="preserve">23/07/2021. </t>
    </r>
    <r>
      <rPr>
        <sz val="11"/>
        <color theme="1"/>
        <rFont val="Arial Narrow"/>
        <family val="2"/>
      </rPr>
      <t xml:space="preserve">El responsable de ejecución no reporto avances, La acción de mejora se encuentraregistra inicio de ejecución  el 2020/11/01 y su finalización esta programada para 2021/11/01
</t>
    </r>
    <r>
      <rPr>
        <b/>
        <sz val="11"/>
        <color theme="1"/>
        <rFont val="Arial Narrow"/>
        <family val="2"/>
      </rPr>
      <t xml:space="preserve">14/04/2021. </t>
    </r>
    <r>
      <rPr>
        <sz val="11"/>
        <color theme="1"/>
        <rFont val="Arial Narrow"/>
        <family val="2"/>
      </rPr>
      <t xml:space="preserve"> La Secretaría General mediante memorando 20206000148493 del 21/07/2020 solicitó la reformulación de la acción de mejora AME-248 perteneciente al Hallazgo 1 de la Auditoría Financiera VF2018, solicitud que fue puesta a consideración del CICCI y aprobada en sesión del 27/08/2020.</t>
    </r>
  </si>
  <si>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</si>
  <si>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16/07/2021.  </t>
    </r>
    <r>
      <rPr>
        <sz val="11"/>
        <color theme="1"/>
        <rFont val="Arial Narrow"/>
        <family val="2"/>
      </rPr>
      <t>La acción muestra gestión la cual se encuentra documentada, sin embargo, se encontraba planificada para ejecución del 1/09/2019 al 30/06/2020 , por lo anterior se ejecuta la acción con posterioridad al termino planteado.</t>
    </r>
  </si>
  <si>
    <r>
      <rPr>
        <b/>
        <sz val="11"/>
        <color theme="1"/>
        <rFont val="Arial Narrow"/>
        <family val="2"/>
      </rPr>
      <t xml:space="preserve">22/07/2021.  </t>
    </r>
    <r>
      <rPr>
        <sz val="11"/>
        <color theme="1"/>
        <rFont val="Arial Narrow"/>
        <family val="2"/>
      </rPr>
      <t>La acción presenta la gestión ejecutada, la cual se encuentra documentada mediante el informe de cumplimiento de la actividad formulada, en los tiempos establecidos, cambiando su estado a ejecutada.</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</si>
  <si>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y los comunicados emitidos, en los tiempos establecidos.</t>
    </r>
  </si>
  <si>
    <r>
      <t xml:space="preserve">22/07/2021 </t>
    </r>
    <r>
      <rPr>
        <sz val="11"/>
        <color theme="1"/>
        <rFont val="Arial Narrow"/>
        <family val="2"/>
      </rPr>
      <t>La acción presente la gestión ejecutada, la cual se encuentra documentada mediante el informe de cumplimiento de la actividad formulada, en los tiempos establecidos, cambiando su estado a ejecutada.</t>
    </r>
  </si>
  <si>
    <r>
      <rPr>
        <b/>
        <sz val="11"/>
        <color theme="1"/>
        <rFont val="Arial Narrow"/>
        <family val="2"/>
      </rPr>
      <t xml:space="preserve">16/07/2021 </t>
    </r>
    <r>
      <rPr>
        <sz val="11"/>
        <color theme="1"/>
        <rFont val="Arial Narrow"/>
        <family val="2"/>
      </rPr>
      <t xml:space="preserve"> La acción de mejora reportó avances de gestión documentados, referente a los cuatro informes de las gestiones adelantadas por la ANT, dando como ejecutada la acción de mejora.</t>
    </r>
  </si>
  <si>
    <r>
      <t xml:space="preserve">16/07/2021  </t>
    </r>
    <r>
      <rPr>
        <sz val="11"/>
        <color theme="1"/>
        <rFont val="Arial Narrow"/>
        <family val="2"/>
      </rPr>
      <t>La acción de mejora reportó avances de gestión documentados, referente a los cuatro informes de las gestiones adelantadas por la ANT, dando como ejecutada la acción de mejora.</t>
    </r>
  </si>
  <si>
    <r>
      <rPr>
        <b/>
        <sz val="11"/>
        <color theme="1"/>
        <rFont val="Arial Narrow"/>
        <family val="2"/>
      </rPr>
      <t xml:space="preserve">16/07/2021. </t>
    </r>
    <r>
      <rPr>
        <sz val="11"/>
        <color theme="1"/>
        <rFont val="Arial Narrow"/>
        <family val="2"/>
      </rPr>
      <t>La acción de mejora reportó gestión, que se encuentra documentada en el ajsute de la Base de Datos Folio de Matricula Inmobiliaria, por lo cual se da por ejecutada.</t>
    </r>
  </si>
  <si>
    <r>
      <rPr>
        <b/>
        <sz val="11"/>
        <color theme="1"/>
        <rFont val="Arial Narrow"/>
        <family val="2"/>
      </rPr>
      <t xml:space="preserve">19/07/2021.  </t>
    </r>
    <r>
      <rPr>
        <sz val="11"/>
        <color theme="1"/>
        <rFont val="Arial Narrow"/>
        <family val="2"/>
      </rPr>
      <t>El responsable de ejecución allegó  el Acuerdo 167 del 2/06/2021 del Consejo Directivo de la Agencia Nacional de Tierras  Por medio del cual se adopta la guía metodológica para el cálculo de la unidad agricola familiar por unidades físicas homogéneas  a escala municipal". Teniendo en cuenta la unidad de medida de la acción esta se encuentra ejecutada.</t>
    </r>
  </si>
  <si>
    <r>
      <rPr>
        <b/>
        <sz val="11"/>
        <color theme="1"/>
        <rFont val="Arial Narrow"/>
        <family val="2"/>
      </rPr>
      <t xml:space="preserve">19/07/2021 </t>
    </r>
    <r>
      <rPr>
        <sz val="11"/>
        <color theme="1"/>
        <rFont val="Arial Narrow"/>
        <family val="2"/>
      </rPr>
      <t>La dependencia allegó  Acta No. 02  del 25/02/2021  de objeto Continuidad en la verificación de bienes registrados en la base a cargo de la Subdirección de Administración de Tierras de la Nación versus los bienes  reflejados  en  la  conciliación  de la  SAF igualmente se observó documento Conciliación No.38 como soporte la acción esta se encuentra ejecutada.</t>
    </r>
  </si>
  <si>
    <r>
      <rPr>
        <b/>
        <sz val="11"/>
        <color theme="1"/>
        <rFont val="Arial Narrow"/>
        <family val="2"/>
      </rPr>
      <t xml:space="preserve">19/07/2021. </t>
    </r>
    <r>
      <rPr>
        <sz val="11"/>
        <color theme="1"/>
        <rFont val="Arial Narrow"/>
        <family val="2"/>
      </rPr>
      <t>Se observó de acuerdo a los soportes allegados por el responsable de ejecución tres memorandos emitidos el 21/06/2021 dirigidos a las subdirecciones asi: 
-20214000171293 SATN
-20214000171743 SATDD
-20214000171753 SATZF
Teniendo en cuenta la fecha de cierre de la actividad 31/01/2021, esta se encuentra ejecutada con posterioridad</t>
    </r>
  </si>
  <si>
    <r>
      <rPr>
        <b/>
        <sz val="11"/>
        <color theme="1"/>
        <rFont val="Arial Narrow"/>
        <family val="2"/>
      </rPr>
      <t>19/07/2021</t>
    </r>
    <r>
      <rPr>
        <sz val="11"/>
        <color theme="1"/>
        <rFont val="Arial Narrow"/>
        <family val="2"/>
      </rPr>
      <t xml:space="preserve"> La dependencia manifiesta que no se ha realizado sesión del Comité para la Gerencia y Administración del Fondo de Tierras para la Reforma Rural Integral debido a la contingencia sanitaria que atraviesa el país. </t>
    </r>
  </si>
  <si>
    <r>
      <rPr>
        <b/>
        <sz val="11"/>
        <color theme="1"/>
        <rFont val="Arial Narrow"/>
        <family val="2"/>
      </rPr>
      <t>19/07/2021.</t>
    </r>
    <r>
      <rPr>
        <sz val="11"/>
        <color theme="1"/>
        <rFont val="Arial Narrow"/>
        <family val="2"/>
      </rPr>
      <t xml:space="preserve"> La acción muestra gestión documentada, mediante los documentos de las mesas de trabajo entre la DAFP, Oficina de Planeación y Oficina de Control Interno, dando cómo ejecutada la actividad.</t>
    </r>
  </si>
  <si>
    <r>
      <rPr>
        <b/>
        <sz val="11"/>
        <color theme="1"/>
        <rFont val="Arial Narrow"/>
        <family val="2"/>
      </rPr>
      <t>21/07/2021</t>
    </r>
    <r>
      <rPr>
        <sz val="11"/>
        <color theme="1"/>
        <rFont val="Arial Narrow"/>
        <family val="2"/>
      </rPr>
      <t>. La acción presenta gestión documentada, por medio de un comunicado con el MADR, para dar optimo cumplimiento a la actividad dentro de los términos estipulados.</t>
    </r>
  </si>
  <si>
    <r>
      <rPr>
        <b/>
        <sz val="11"/>
        <color theme="1"/>
        <rFont val="Arial Narrow"/>
        <family val="2"/>
      </rPr>
      <t xml:space="preserve">20/07/2021 </t>
    </r>
    <r>
      <rPr>
        <sz val="11"/>
        <color theme="1"/>
        <rFont val="Arial Narrow"/>
        <family val="2"/>
      </rPr>
      <t>El responsable de ejecución allegó avances de gestión y soportes:
1.Mail "Ajustes - respuesta DNP" 17/05/2021.
2.Mail "Radicación Plan de Formalizacion" 11/06/2021 .
3.Mail 2 "Radicación Plan de Formalizacion" 11/06/2021 .
4.Correcciones Plan Nacional de Formalización Masiva de la Propiedad Rural.
de acuerdo a los soportes comunicados se observa la ejecucion de la actividad.</t>
    </r>
  </si>
  <si>
    <r>
      <rPr>
        <b/>
        <sz val="11"/>
        <color theme="1"/>
        <rFont val="Arial Narrow"/>
        <family val="2"/>
      </rPr>
      <t>20/07/2021.</t>
    </r>
    <r>
      <rPr>
        <sz val="11"/>
        <color theme="1"/>
        <rFont val="Arial Narrow"/>
        <family val="2"/>
      </rPr>
      <t xml:space="preserve"> la dependencia allegó avances y soportes de gestión relacioinados a la realización de dos mesas de trabajo asi como a los ajustes realizados al doumento del plan.
De acuerdo a lo anterior la actividad esta ejecutada.</t>
    </r>
  </si>
  <si>
    <r>
      <rPr>
        <b/>
        <sz val="11"/>
        <color theme="1"/>
        <rFont val="Arial Narrow"/>
        <family val="2"/>
      </rPr>
      <t>23/07/2021</t>
    </r>
    <r>
      <rPr>
        <sz val="11"/>
        <color theme="1"/>
        <rFont val="Arial Narrow"/>
        <family val="2"/>
      </rPr>
      <t xml:space="preserve"> La dependencia presento avances de gestión sobre la actividad asi como los siguientes soportes:
- Memorando No. 20214200133503 del 23/05/2021
- OFICIO AISLAMIENTO CASO POSITIVO CORPORACION AGENCIA NACIONAL DE TIERRAS
- OFICIO SECRETARÍA DE SALUD
- Resultado SARS covid positivo 
Teniendo en cuenta la unidad medida y fecha de cierre de la actividad esta se encuentra incumplida.</t>
    </r>
  </si>
  <si>
    <r>
      <rPr>
        <b/>
        <sz val="11"/>
        <color theme="1"/>
        <rFont val="Arial Narrow"/>
        <family val="2"/>
      </rPr>
      <t>23/07/2021</t>
    </r>
    <r>
      <rPr>
        <sz val="11"/>
        <color theme="1"/>
        <rFont val="Arial Narrow"/>
        <family val="2"/>
      </rPr>
      <t xml:space="preserve"> La dependencia presento avances de gestión sobre la actividad asi como los siguientes soportes:
- 20214200133503-Solicitud de reprogramacion fecha Talleres Mujer Rural
- AME-569-Solicitud Prorroga Otrosi 3
 Teniendo en cuenta la unidad de medida y fecha de cierre de la actividad esta se encuentra incumplida.</t>
    </r>
  </si>
  <si>
    <r>
      <rPr>
        <b/>
        <sz val="11"/>
        <color theme="1"/>
        <rFont val="Arial Narrow"/>
        <family val="2"/>
      </rPr>
      <t xml:space="preserve">19/07/2021. </t>
    </r>
    <r>
      <rPr>
        <sz val="11"/>
        <color theme="1"/>
        <rFont val="Arial Narrow"/>
        <family val="2"/>
      </rPr>
      <t>La dependencia manifiesta que los ajustes respectivos no se han podido solicitar dado que este indicador se encuentra articulado con el indicador trazador del Plan Marco de Implementación – PMI A.MT.2  el cual está en etapa de aprobación y publicación en la plataforma SIIPO del DNP. Teniendo en cuenta la fecha de finalización, la presente acción se encuentra incumplida</t>
    </r>
  </si>
  <si>
    <r>
      <rPr>
        <b/>
        <sz val="11"/>
        <color theme="1"/>
        <rFont val="Arial Narrow"/>
        <family val="2"/>
      </rPr>
      <t xml:space="preserve">20/07/2021. </t>
    </r>
    <r>
      <rPr>
        <sz val="11"/>
        <color theme="1"/>
        <rFont val="Arial Narrow"/>
        <family val="2"/>
      </rPr>
      <t>La dependencia manifiesta que los ajustes respectivos no se han podido solicitar dado que este indicador se encuentra articulado con el indicador trazador del Plan Marco de Implementación – PMI A.MT.2  el cual está en etapa de aprobación y publicación en la plataforma SIIPO del DNP.
Teniendo en cuenta la fecha de finalización, la presente acción se encuentra incumplida.</t>
    </r>
  </si>
  <si>
    <r>
      <rPr>
        <b/>
        <sz val="11"/>
        <color theme="1"/>
        <rFont val="Arial Narrow"/>
        <family val="2"/>
      </rPr>
      <t xml:space="preserve">16/07/2021.  </t>
    </r>
    <r>
      <rPr>
        <sz val="11"/>
        <color theme="1"/>
        <rFont val="Arial Narrow"/>
        <family val="2"/>
      </rPr>
      <t>La acción muestra avance de gestión, los cuales se encuentran documentados, y se encuentra planificada para ejecución del 19/08/2020 al 30/08/2021 sin embargo, se sugiere adelantar las actividades necesarias para el cumplimiento bajo los términos estipulados.</t>
    </r>
  </si>
  <si>
    <r>
      <rPr>
        <b/>
        <sz val="11"/>
        <color theme="1"/>
        <rFont val="Arial Narrow"/>
        <family val="2"/>
      </rPr>
      <t>16/07/2021.</t>
    </r>
    <r>
      <rPr>
        <sz val="11"/>
        <color theme="1"/>
        <rFont val="Arial Narrow"/>
        <family val="2"/>
      </rPr>
      <t xml:space="preserve"> La acción de mejora se encuentra planificada para ejecución  del 2021/02/02 al 2023/02/02.</t>
    </r>
  </si>
  <si>
    <r>
      <rPr>
        <b/>
        <sz val="11"/>
        <color theme="1"/>
        <rFont val="Arial Narrow"/>
        <family val="2"/>
      </rPr>
      <t xml:space="preserve">16/07/2021. </t>
    </r>
    <r>
      <rPr>
        <sz val="11"/>
        <color theme="1"/>
        <rFont val="Arial Narrow"/>
        <family val="2"/>
      </rPr>
      <t>La acción de mejora se encuentra planificada para ejecución  del 2021/02/02 al 2023/02/02.</t>
    </r>
  </si>
  <si>
    <r>
      <rPr>
        <b/>
        <sz val="11"/>
        <color theme="1"/>
        <rFont val="Arial Narrow"/>
        <family val="2"/>
      </rPr>
      <t xml:space="preserve">16/07/2021. </t>
    </r>
    <r>
      <rPr>
        <sz val="11"/>
        <color theme="1"/>
        <rFont val="Arial Narrow"/>
        <family val="2"/>
      </rPr>
      <t xml:space="preserve">La acción de mejora se encuentra planificada para ejecución  del 2021/02/02 al 2023/12/22.  </t>
    </r>
  </si>
  <si>
    <r>
      <rPr>
        <b/>
        <sz val="11"/>
        <color theme="1"/>
        <rFont val="Arial Narrow"/>
        <family val="2"/>
      </rPr>
      <t xml:space="preserve">16/07/2021.  </t>
    </r>
    <r>
      <rPr>
        <sz val="11"/>
        <color theme="1"/>
        <rFont val="Arial Narrow"/>
        <family val="2"/>
      </rPr>
      <t xml:space="preserve">La acción reporto avances de gestión sin documentar, se encuentra en términos y planificada para ejecución del  2020/07/01 al 2021/12/18.  </t>
    </r>
  </si>
  <si>
    <r>
      <rPr>
        <b/>
        <sz val="11"/>
        <color theme="1"/>
        <rFont val="Arial Narrow"/>
        <family val="2"/>
      </rPr>
      <t xml:space="preserve">16/07/2021. </t>
    </r>
    <r>
      <rPr>
        <sz val="11"/>
        <color theme="1"/>
        <rFont val="Arial Narrow"/>
        <family val="2"/>
      </rPr>
      <t xml:space="preserve"> La acción de mejora se encuentra planificada para inicio de ejecución  el 2021/02/02 y finalización 2023/02/02.</t>
    </r>
  </si>
  <si>
    <r>
      <rPr>
        <b/>
        <sz val="11"/>
        <color theme="1"/>
        <rFont val="Arial Narrow"/>
        <family val="2"/>
      </rPr>
      <t xml:space="preserve">16/07/2021. </t>
    </r>
    <r>
      <rPr>
        <sz val="11"/>
        <color theme="1"/>
        <rFont val="Arial Narrow"/>
        <family val="2"/>
      </rPr>
      <t>La acción de  mejora presentó avances de gestión documentados, evidenciándose 1 de las 2 conciliaciones planificadas, se encuentra en términos y planificada para ejecución del 2021/02/02 y finalización 2023/02/02</t>
    </r>
  </si>
  <si>
    <r>
      <rPr>
        <b/>
        <sz val="11"/>
        <color theme="1"/>
        <rFont val="Arial Narrow"/>
        <family val="2"/>
      </rPr>
      <t xml:space="preserve">16/07/2021. </t>
    </r>
    <r>
      <rPr>
        <sz val="11"/>
        <color theme="1"/>
        <rFont val="Arial Narrow"/>
        <family val="2"/>
      </rPr>
      <t>La acción de mejora se encuentra planificada para finalización 2021/07/04.</t>
    </r>
  </si>
  <si>
    <r>
      <rPr>
        <b/>
        <sz val="11"/>
        <color theme="1"/>
        <rFont val="Arial Narrow"/>
        <family val="2"/>
      </rPr>
      <t xml:space="preserve">16/07/2021. </t>
    </r>
    <r>
      <rPr>
        <sz val="11"/>
        <color theme="1"/>
        <rFont val="Arial Narrow"/>
        <family val="2"/>
      </rPr>
      <t>La acción de mejora se encuentra en términos y planificada para ejecución del 19/08/2020 al 30/08/2021.</t>
    </r>
  </si>
  <si>
    <r>
      <rPr>
        <b/>
        <sz val="11"/>
        <color theme="1"/>
        <rFont val="Arial Narrow"/>
        <family val="2"/>
      </rPr>
      <t xml:space="preserve">16/07/2021. </t>
    </r>
    <r>
      <rPr>
        <sz val="11"/>
        <color theme="1"/>
        <rFont val="Arial Narrow"/>
        <family val="2"/>
      </rPr>
      <t>La acción de mejora reportó avances de gestión sin documentar, se encuentra planificada para ejecución  del 2021/12/1 al 2022/06/30.</t>
    </r>
  </si>
  <si>
    <r>
      <t xml:space="preserve">16/07/2021.  </t>
    </r>
    <r>
      <rPr>
        <sz val="11"/>
        <color theme="1"/>
        <rFont val="Arial Narrow"/>
        <family val="2"/>
      </rPr>
      <t>la acción de mejora se encuentra planificada para inicio de ejecución  el 2021/01/18 y finalización 2021/12/17.</t>
    </r>
  </si>
  <si>
    <r>
      <t xml:space="preserve">16/07/2021. </t>
    </r>
    <r>
      <rPr>
        <sz val="11"/>
        <color theme="1"/>
        <rFont val="Arial Narrow"/>
        <family val="2"/>
      </rPr>
      <t>La acción de mejora se encuentra planificada para inicio de ejecución  el 2021/01/02 y finalización 2021/12/30.</t>
    </r>
  </si>
  <si>
    <r>
      <rPr>
        <b/>
        <sz val="11"/>
        <color theme="1"/>
        <rFont val="Arial Narrow"/>
        <family val="2"/>
      </rPr>
      <t xml:space="preserve">19/07/2021.   </t>
    </r>
    <r>
      <rPr>
        <sz val="11"/>
        <color theme="1"/>
        <rFont val="Arial Narrow"/>
        <family val="2"/>
      </rPr>
      <t xml:space="preserve"> La acción de mejora se encuentra planificada para ejecución del 2021/02/15 al 2021/12/31.</t>
    </r>
  </si>
  <si>
    <r>
      <rPr>
        <b/>
        <sz val="11"/>
        <color theme="1"/>
        <rFont val="Arial Narrow"/>
        <family val="2"/>
      </rPr>
      <t xml:space="preserve">19/07/2021.  </t>
    </r>
    <r>
      <rPr>
        <sz val="11"/>
        <color theme="1"/>
        <rFont val="Arial Narrow"/>
        <family val="2"/>
      </rPr>
      <t xml:space="preserve"> La acción de mejora se encuentra planificada para  ejecución  del 2021/02/15 al 2021/12/31.</t>
    </r>
  </si>
  <si>
    <r>
      <rPr>
        <b/>
        <sz val="11"/>
        <color theme="1"/>
        <rFont val="Arial Narrow"/>
        <family val="2"/>
      </rPr>
      <t xml:space="preserve">19/07/2021.  </t>
    </r>
    <r>
      <rPr>
        <sz val="11"/>
        <color theme="1"/>
        <rFont val="Arial Narrow"/>
        <family val="2"/>
      </rPr>
      <t xml:space="preserve"> La acción de mejora se encuentra planificada para ejecución  del 2021/03/15 al 2021/12/31.</t>
    </r>
  </si>
  <si>
    <r>
      <rPr>
        <b/>
        <sz val="11"/>
        <color theme="1"/>
        <rFont val="Arial Narrow"/>
        <family val="2"/>
      </rPr>
      <t xml:space="preserve">19/07/2021.    </t>
    </r>
    <r>
      <rPr>
        <sz val="11"/>
        <color theme="1"/>
        <rFont val="Arial Narrow"/>
        <family val="2"/>
      </rPr>
      <t>La acción de mejora se encuentra en términos y su ejecución esta planificada del  1/12/2020 al 01/12/2021.  No allegaron avances de gestión.</t>
    </r>
  </si>
  <si>
    <r>
      <rPr>
        <b/>
        <sz val="11"/>
        <color theme="1"/>
        <rFont val="Arial Narrow"/>
        <family val="2"/>
      </rPr>
      <t xml:space="preserve">19/07/2021.  </t>
    </r>
    <r>
      <rPr>
        <sz val="11"/>
        <color theme="1"/>
        <rFont val="Arial Narrow"/>
        <family val="2"/>
      </rPr>
      <t xml:space="preserve">La acción de mejora se encuentra en términos y su ejecución esta planificada del 1/12/2020 al 1/12/2021. El responsable de ejecución, mediante comunicación electronica del  01/07/2021 dispuso soportes de  ejecucion de la actividad asi:
-INFORME CUMPLIMIENTO PLAN DE MEJORAMIENTO PRIMER SEMESTRE 2021  el cual compila los  avances en los contratos de los predios.
</t>
    </r>
  </si>
  <si>
    <r>
      <rPr>
        <b/>
        <sz val="11"/>
        <color theme="1"/>
        <rFont val="Arial Narrow"/>
        <family val="2"/>
      </rPr>
      <t>19/07/2021</t>
    </r>
    <r>
      <rPr>
        <sz val="11"/>
        <color theme="1"/>
        <rFont val="Arial Narrow"/>
        <family val="2"/>
      </rPr>
      <t>. La acción de mejora reportó avances de gestión documentados, se encuentra planificada para ejecución en el periodo comprendido del 11/12/2020 al 1/12/2021.</t>
    </r>
  </si>
  <si>
    <r>
      <rPr>
        <b/>
        <sz val="11"/>
        <color theme="1"/>
        <rFont val="Arial Narrow"/>
        <family val="2"/>
      </rPr>
      <t>19/07/2021.</t>
    </r>
    <r>
      <rPr>
        <sz val="11"/>
        <color theme="1"/>
        <rFont val="Arial Narrow"/>
        <family val="2"/>
      </rPr>
      <t xml:space="preserve">  La Subdirección de Admón de Tierras de la Nación informó mediante radicados ANT 20214300305491 y 20214300305531 que se oficio a Catastro Antioquia y al IGAC, solicitando los certificados  de los predios con valor CERO en la conciliación entre las dos Subdirecciones. La acción de mejora presentó avances de  documentados, se encuentra planificada para cierre en 1/01/2022.</t>
    </r>
  </si>
  <si>
    <r>
      <rPr>
        <b/>
        <sz val="11"/>
        <color theme="1"/>
        <rFont val="Arial Narrow"/>
        <family val="2"/>
      </rPr>
      <t xml:space="preserve">19/07/2021.  </t>
    </r>
    <r>
      <rPr>
        <sz val="11"/>
        <color theme="1"/>
        <rFont val="Arial Narrow"/>
        <family val="2"/>
      </rPr>
      <t xml:space="preserve">La acción de mejora se encuentra en términos y su ejecución esta planificada del 1/04/2021 al 31/01/2022. </t>
    </r>
  </si>
  <si>
    <r>
      <rPr>
        <b/>
        <sz val="11"/>
        <color theme="1"/>
        <rFont val="Arial Narrow"/>
        <family val="2"/>
      </rPr>
      <t>19/07/2021.</t>
    </r>
    <r>
      <rPr>
        <sz val="11"/>
        <color theme="1"/>
        <rFont val="Arial Narrow"/>
        <family val="2"/>
      </rPr>
      <t xml:space="preserve">  La acción de mejora se encuentra en términos y su ejecución esta planificada del 15/03/2021 al 15/07/2021.  No allegaron avances de gestión.</t>
    </r>
  </si>
  <si>
    <r>
      <rPr>
        <b/>
        <sz val="11"/>
        <color theme="1"/>
        <rFont val="Arial Narrow"/>
        <family val="2"/>
      </rPr>
      <t xml:space="preserve">19/07/2021. </t>
    </r>
    <r>
      <rPr>
        <sz val="11"/>
        <color theme="1"/>
        <rFont val="Arial Narrow"/>
        <family val="2"/>
      </rPr>
      <t>La acción presenta avence de gestión, la cual se encuentra documentada por medio de las actas de reuniones de seguimiento a la ejecución presupuestal, sin embargo, se recomienda que las actas se encuentren suscritas por los participantes.</t>
    </r>
  </si>
  <si>
    <t xml:space="preserve">21/07/2021. La acción de mejora tiene una fecha de ejecución del 11/08/2021 al 30/11/2021,sin embargo, se sugiere a la Oficina de Planeación adelantar las tareas pertinentes para dar cumplimiento a la actividad en los tiempos establecidos. </t>
  </si>
  <si>
    <r>
      <rPr>
        <b/>
        <sz val="11"/>
        <color theme="1"/>
        <rFont val="Arial Narrow"/>
        <family val="2"/>
      </rPr>
      <t>19/07/2021.</t>
    </r>
    <r>
      <rPr>
        <sz val="11"/>
        <color theme="1"/>
        <rFont val="Arial Narrow"/>
        <family val="2"/>
      </rPr>
      <t xml:space="preserve"> La acción de mejora  tiene una fecha de ejecución del 1/02/2021 al 10/08/2021, por lo anterior se encuentra en términos de ejecución, sin embargo, se sugiere a la Oficina de Planeación adelantar las tareas pertinentes para dar cumplimiento a la actividad en los tiempos establecidos. </t>
    </r>
  </si>
  <si>
    <r>
      <rPr>
        <b/>
        <sz val="11"/>
        <color theme="1"/>
        <rFont val="Arial Narrow"/>
        <family val="2"/>
      </rPr>
      <t xml:space="preserve">19/07/2021. </t>
    </r>
    <r>
      <rPr>
        <sz val="11"/>
        <color theme="1"/>
        <rFont val="Arial Narrow"/>
        <family val="2"/>
      </rPr>
      <t xml:space="preserve">La acción de mejora  tiene una fecha de ejecución del 11/08/2021 al 30/12/2021, por lo anterior se encuentra en términos de ejecución, sin embargo, se sugiere a la Oficina de Planeación adelantar las tareas pertinentes para dar cumplimiento a la actividad en los tiempos establecidos. </t>
    </r>
  </si>
  <si>
    <r>
      <rPr>
        <b/>
        <sz val="11"/>
        <color theme="1"/>
        <rFont val="Arial Narrow"/>
        <family val="2"/>
      </rPr>
      <t xml:space="preserve">19/07/2021. </t>
    </r>
    <r>
      <rPr>
        <sz val="11"/>
        <color theme="1"/>
        <rFont val="Arial Narrow"/>
        <family val="2"/>
      </rPr>
      <t xml:space="preserve">La acción de mejora presenta avance de gestión sin documentar, y tiene una fecha de ejecución del 1/02/2021 al 31/12/2021, sin embargo, se sugiere a la Oficina de Planeación adelantar las tareas pertinentes para dar cumplimiento a la actividad en los tiempos establecidos. </t>
    </r>
  </si>
  <si>
    <r>
      <rPr>
        <b/>
        <sz val="11"/>
        <color rgb="FF000000"/>
        <rFont val="Arial Narrow"/>
        <family val="2"/>
      </rPr>
      <t>19/07/2021.</t>
    </r>
    <r>
      <rPr>
        <sz val="11"/>
        <color rgb="FF000000"/>
        <rFont val="Arial Narrow"/>
        <family val="2"/>
      </rPr>
      <t xml:space="preserve"> La acción de mejora tiene una fecha de ejecución del 1/02/2021 al 10/08/2021,sin embargo, se sugiere a la Oficina de Planeación adelantar las tareas pertinentes para dar cumplimiento a la actividad en los tiempos establecidos. </t>
    </r>
  </si>
  <si>
    <r>
      <rPr>
        <b/>
        <sz val="11"/>
        <color theme="1"/>
        <rFont val="Arial Narrow"/>
        <family val="2"/>
      </rPr>
      <t xml:space="preserve">21/07/2021. </t>
    </r>
    <r>
      <rPr>
        <sz val="11"/>
        <color theme="1"/>
        <rFont val="Arial Narrow"/>
        <family val="2"/>
      </rPr>
      <t>La acción de mejora tiene una fecha de ejecución del 1/02/2021 al 31/12/2021,sin embargo, se sugiere a la Oficina de Planeación adelantar las tareas pertinentes para dar cumplimiento a la actividad en los tiempos establecidos.</t>
    </r>
  </si>
  <si>
    <r>
      <rPr>
        <b/>
        <sz val="11"/>
        <color theme="1"/>
        <rFont val="Arial Narrow"/>
        <family val="2"/>
      </rPr>
      <t>21/07/2021.</t>
    </r>
    <r>
      <rPr>
        <sz val="11"/>
        <color theme="1"/>
        <rFont val="Arial Narrow"/>
        <family val="2"/>
      </rPr>
      <t xml:space="preserve"> La acción de mejora tiene una fecha de ejecución del 1/02/2021 al 31/12/2021,sin embargo, se sugiere a la Oficina de Planeación adelantar las tareas pertinentes para dar cumplimiento a la actividad en los tiempos establecidos. </t>
    </r>
  </si>
  <si>
    <r>
      <rPr>
        <b/>
        <sz val="11"/>
        <color theme="1"/>
        <rFont val="Arial Narrow"/>
        <family val="2"/>
      </rPr>
      <t>20/07/2021.</t>
    </r>
    <r>
      <rPr>
        <sz val="11"/>
        <color theme="1"/>
        <rFont val="Arial Narrow"/>
        <family val="2"/>
      </rPr>
      <t xml:space="preserve">  Mediante comunicación electronica del 30/06/2021  el responsable de ejecucion presento avances y soportes de ejecución relacionados con la actividad.
La actividad se encuentra en terminos para su ejecución con fecha de cierre  31/12/2021</t>
    </r>
  </si>
  <si>
    <r>
      <rPr>
        <b/>
        <sz val="11"/>
        <color theme="1"/>
        <rFont val="Arial Narrow"/>
        <family val="2"/>
      </rPr>
      <t xml:space="preserve">20/07/2021. </t>
    </r>
    <r>
      <rPr>
        <sz val="11"/>
        <color theme="1"/>
        <rFont val="Arial Narrow"/>
        <family val="2"/>
      </rPr>
      <t xml:space="preserve"> La acción de mejora se encuentra en términos y su ejecución esta planificada para finalizar el 31/12/2021.  La dependencia  suministro avance de la actividad.</t>
    </r>
  </si>
  <si>
    <r>
      <rPr>
        <b/>
        <sz val="11"/>
        <color theme="1"/>
        <rFont val="Arial Narrow"/>
        <family val="2"/>
      </rPr>
      <t>23/07/2021.</t>
    </r>
    <r>
      <rPr>
        <sz val="11"/>
        <color theme="1"/>
        <rFont val="Arial Narrow"/>
        <family val="2"/>
      </rPr>
      <t xml:space="preserve"> El responsable de ejecución no reporto avances, La acción de mejora se encuentra planificada para inicio de ejecución  el 2020/11/01 y finalización 2021/11/01</t>
    </r>
  </si>
  <si>
    <r>
      <rPr>
        <b/>
        <sz val="11"/>
        <color theme="1"/>
        <rFont val="Arial Narrow"/>
        <family val="2"/>
      </rPr>
      <t xml:space="preserve">19/07/2021. </t>
    </r>
    <r>
      <rPr>
        <sz val="11"/>
        <color theme="1"/>
        <rFont val="Arial Narrow"/>
        <family val="2"/>
      </rPr>
      <t xml:space="preserve"> La acción de mejora se encuentra en términos y su ejecución esta planificada del 1/07/2021 al 1/07/2023.  No allegaron avances de gestión.</t>
    </r>
  </si>
  <si>
    <r>
      <rPr>
        <b/>
        <sz val="11"/>
        <color theme="1"/>
        <rFont val="Arial Narrow"/>
        <family val="2"/>
      </rPr>
      <t>19/07/2021.</t>
    </r>
    <r>
      <rPr>
        <sz val="11"/>
        <color theme="1"/>
        <rFont val="Arial Narrow"/>
        <family val="2"/>
      </rPr>
      <t xml:space="preserve">  La acción de mejora se encuentra en términos y su ejecución esta planificada del 1/02/2021 al 30/06/2022.  No allegaron avances de gestión.</t>
    </r>
  </si>
  <si>
    <r>
      <rPr>
        <b/>
        <sz val="11"/>
        <color theme="1"/>
        <rFont val="Arial Narrow"/>
        <family val="2"/>
      </rPr>
      <t xml:space="preserve">19/07/2021. </t>
    </r>
    <r>
      <rPr>
        <sz val="11"/>
        <color theme="1"/>
        <rFont val="Arial Narrow"/>
        <family val="2"/>
      </rPr>
      <t xml:space="preserve"> La Subdirección de Admón de Tierras de la Nación informó mediante radicados ANT 20214300305491 y 20214300305531 que se oficio a Catastro Antioquia y al IGAC, solicitando los certificados  de los predios con valor CERO en la conciliación entre las dos Subdirecciones. La acción de mejora presentó avances documentados, se encuentra planificada para cierre en 1/01/2022.</t>
    </r>
  </si>
  <si>
    <r>
      <rPr>
        <b/>
        <sz val="11"/>
        <color theme="1"/>
        <rFont val="Arial Narrow"/>
        <family val="2"/>
      </rPr>
      <t>30/06/2021</t>
    </r>
    <r>
      <rPr>
        <sz val="11"/>
        <color theme="1"/>
        <rFont val="Arial Narrow"/>
        <family val="2"/>
      </rPr>
      <t>. Los integrantes del Comité Institucional de Coordinación de Control Interno - CICCI en sesión extraordinaria del 30/06/2021 aprobaron la solicitud de modificación d la acción AME-506 realizada por la Dirección de Gestión Jurídica de Tierras en los términos sustentados en dicha sesión.  En concordancia con lo anterior, se generaron 2 nuevas acciones de mejora AME-612 y AME-613</t>
    </r>
  </si>
  <si>
    <r>
      <rPr>
        <b/>
        <sz val="11"/>
        <color theme="1"/>
        <rFont val="Arial Narrow"/>
        <family val="2"/>
      </rPr>
      <t>23/07/2021</t>
    </r>
    <r>
      <rPr>
        <sz val="11"/>
        <color theme="1"/>
        <rFont val="Arial Narrow"/>
        <family val="2"/>
      </rPr>
      <t xml:space="preserve"> La dependencia presento avances de gestión sobre la actividad asi como los siguientes soportes:
- 20214200133503-Solicitud de reprogramacion fecha Talleres Mujer Rural
- AME-569-Solicitud Prorroga Otrosi 3
 Teniendo en cuenta la unidad de medida y fecha de cierre de la actividad esta se encuentra incumplida.
Al respecto la dependencia manifesto en respuesta al alcance al envio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
</t>
    </r>
  </si>
  <si>
    <r>
      <t xml:space="preserve">30/04/2021. Verificación realizada por el contratista Sergio Alejandro Matiz Parra
</t>
    </r>
    <r>
      <rPr>
        <sz val="11"/>
        <color rgb="FF000000"/>
        <rFont val="Arial Narrow"/>
        <family val="2"/>
      </rPr>
      <t>Mediante comunicación electrónica del 23/04/2021, el responsable de ejecución en el marco de las mesas técnicas de planes de mejoramiento, allegó información sobre el avance en la ejecución de la presente acción de mejora así: “con memorando 20215000021193 del 14/02/2021 la Dirección de Asuntos Étnicos remitió a la OCI  informe y carpeta comprimida denominada “fichas de expedientes” con el compendio total de 801 fichas de los productos a entregar en la base de datos denominada “ febrero 2020” en formato Excel con los registros desagregados y la gestión de cada uno de ellos correspondientes al rezago del INCODER.”
Para la verificación de los soportes dispuestos, la Oficina de Control Interno procedió a descargar la carpeta compartida denominada “FICHAS”, observando un total de 586 archivos, de los cuales 512 corresponden a formato .docx y 74 a formato .PDF.
En cuanto al contenido de los documentos se encuentra que los 512 archivos.docx corresponden a “Fichas de Análisis de Expediente”, sin embargo, 3 de los 74 archivos de formato PDF no cuentan con las características de estas fichas y se titulan “informe”. A continuación, se relacionan los 3 archivos portables: 
•	Resguardo Indígena Inga Guayuyaco.pdf
•	Resguardo Indígena Calenturas.pdf
•	Resguardo Indígena Cañamomo y Lomaprieta.pdf
En cuanto al memorando No. 20215000021193 del 14/02/2021 de asunto “Informe de actividades ejecutadas en razón al hallazgo No. 7 del plan de mejoramientos suscrito por la Contraloría General de la Nación”, este indica que se creó una ficha de análisis estandarizada con los elementos principales de cada procedimiento, sea resguardo indígena o comunidad negra, de acuerdo con el marco normativo descrito en el Decreto 1071 de 2015 y el Decreto 1066 de 2015 respectivamente.  Por otra parte, se describe la información contenida en la comunicación y las características de la intervención realizada a los expedientes así:
(…) “Caracterización de comunidades indígenas en Rezago.
Para lograr el cumplimiento de metas entorno al hallazgo descrito en el plan de mejoramiento, se procedió a realizar el contraste de la base de datos de solicitudes de comunidades indígenas con fecha de febrero de 2020 y se confrontó con las fichas de análisis y la gestión realizada sobre cada comunidad a corte de noviembre de 2020. Conforme a lo anterior, la base señalada (febrero2020) contempla 801 solicitudes de comunidades indígenas en rezago abordando la siguiente categorización:
Seiscientos nueve (609)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Sesenta y siete (67) de los registros identificados con la convención azul en la columna “f” de la base referida fueron actualizados y modificado su estado de rezago a demanda en razón a la depuración de la base de datos alfanumérica y de las actualizaciones hechas debido a la información allegada en informes y peticiones a la Dirección de Asuntos Étnicos
Ciento veinte (119) de los registros identificados con la convención naranja en la columna “f” de la base referida no cuentan con información en el archivo de Gestión Documental y portal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Es oportuno aclarar que, en la comunicación son 120 registros con la convención naranja como esta expresado en letras de acuerdo con la verificación realizada sobre la base de datos aportada.
Respecto a lo enunciado anteriormente, se procedió a contrastar los archivos de la carpeta “Fichas” contra la base de datos, observando que las 586 se reflejan en sus registros. Así mismo, se observó que, de acuerdo con la base de datos, hay 796 registros depurados de los cuales 586 cuentan con ficha y 210 cuentan con anotaciones que evidencian gestión sobre la intervención de sus expedientes.
En consecuencia con lo descrito anteriormente, la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</si>
  <si>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L</t>
    </r>
    <r>
      <rPr>
        <sz val="11"/>
        <color theme="1"/>
        <rFont val="Arial Narrow"/>
        <family val="2"/>
      </rPr>
      <t>a acción de mejora presentó cumplimiento, toda vez que, se evidenció la gestión sobre la intervención de 796 expedientes por parte de la Dirección de Asuntos Étnicos, esto atendiendo a la meta y unidad de medida definida.</t>
    </r>
  </si>
  <si>
    <r>
      <rPr>
        <b/>
        <sz val="11"/>
        <color theme="1"/>
        <rFont val="Arial Narrow"/>
        <family val="2"/>
      </rPr>
      <t>30/04/2021.  S</t>
    </r>
    <r>
      <rPr>
        <sz val="11"/>
        <color theme="1"/>
        <rFont val="Arial Narrow"/>
        <family val="2"/>
      </rPr>
      <t>i bien la Dirección allegó el informe establecido como unidad de medida, dándose por ejecuta la acción establecida, es preciso se reflexione si a través de dicho informe se identifican los territorios indígenas limitando la formulación de la política pública de acceso y dotación de tierras.</t>
    </r>
  </si>
  <si>
    <r>
      <rPr>
        <b/>
        <sz val="11"/>
        <color indexed="8"/>
        <rFont val="Arial Narrow"/>
        <family val="2"/>
      </rPr>
      <t>12/05/2021.  Verificación realizada por la contratista Eliana  Paola Castro Arrieta</t>
    </r>
    <r>
      <rPr>
        <sz val="11"/>
        <color indexed="8"/>
        <rFont val="Arial Narrow"/>
        <family val="2"/>
      </rPr>
      <t>.   Frente al hallazgo de la referencia, la Dirección de Asuntos Étnicos solicita que se evalué como ejecutada y se justifica dicha solicitud de la siguiente manera: “con memorando 20215000032273 del 26/02/2021 la Dirección de Asuntos Étnicos remitió informe y carpeta comprimida denominada “fichas de expedientes” con el compendio total de 110 fichas de los productos a entregar en la base de datos denominada “base de datos febrero Demanda” en formato Excel con los registros desagregados y la gestión de cada uno de ellos”.
Como soportes de la gestión, la Dirección de Asuntos Étnicos, a través de correo electrónico del 23/04/2021 remitió carpeta que contiene los siguientes documentos: 
	Memorando N° 20215000032273 del 26/02/2021 de asunto “Segundo Informe de actividades ejecutadas en razón al hallazgo No. 7 del plan de mejoramiento suscrito por la Contraloría General de la Nación”. En el mismo se realiza la explicación del contenido de la matriz, y lo hace en los siguientes términos:
“Conforme a lo anterior, la base señalada (febrero 2020) contempla 110 solicitudes de comunidades indígenas en demanda abordando la siguiente categorización:
- Ciento cuatro (104) de los registros identificados con la convención verde en la columna “f” de la base referida cuentan con ficha de análisis de expediente elaborada por la Dirección y Subdirección de Asuntos Étnicos, o, cuentan con alguna particularidad descrita en la misma columna f como registro duplicado o finalización del trámite.
- Dos (2) de los registros identificados con la convención naranja en la columna “f” de la base referida no cuentan con información en el archivo de Gestión Documental y por tal razón dicha dependencia solicitó al Patrimonio Autónomo de Remanentes la certificación de existencia y remisión de dichos expedientes sin obtener aun respuesta alguna. En la misma columna “f” se puede evidenciar el número de Aranda y radicado por medio de la cual se hizo la respectiva gestión.
- Cuatro (4) de los registros identificados por no tener color en la columna “f” de la base referida no cuentan con información y por tanto no se ha realizado la respectiva ficha de análisis de expediente…”
	BASE DE DATOS ETNICOS DAE 01-02-2020 Febrero DEMANDA, a través de la cual se relacionan 109 solicitudes de comunidades indígenas, detallando las solicitudes que tiene ficha, de las que aún no tienen información, de las que se solicitó Arandas.
	Carpeta denominada “FICHAS”, la cual contiene 97 archivos (65 en pdf y 32 documentos de Word). 
	Adicional a lo anterior, se realizó mesa de Trabajo con Cristian Eduardo Beltrán Bustos, de la Dirección de Asuntos Étnicos, a fin de aclarar las dudas relacionadas con la matriz “base de datos febrero Demanda”.
En atención a lo enunciado anteriormente, y realizado el estudio de las evidencias allegadas, esta Jefatura observó que las fichas remitidas en la carpeta comprimida denominada “fichas de expedientes”, coinciden en su totalidad con la relación de la matriz.
De otra parte, se observan unos registros que no cuentan con ficha, sin embargo, cuentan con anotaciones que evidencian gestión sobre la intervención de sus expedientes.
En consecuencia, la acción de mejora presentó cumplimiento, toda vez que, se evidenció la gestión sobre los 102 registros, tal como se señala en la AME, concordando con la meta y unidad de medida definida.</t>
    </r>
  </si>
  <si>
    <r>
      <rPr>
        <b/>
        <sz val="11"/>
        <color theme="1"/>
        <rFont val="Arial Narrow"/>
        <family val="2"/>
      </rPr>
      <t>12/05/2021.  L</t>
    </r>
    <r>
      <rPr>
        <sz val="11"/>
        <color theme="1"/>
        <rFont val="Arial Narrow"/>
        <family val="2"/>
      </rPr>
      <t>a acción de mejora presentó cumplimiento, toda vez que, se evidenció la gestión sobre los 102 registros, tal como se señala en la AME, concordando con la meta y unidad de medida definida.</t>
    </r>
  </si>
  <si>
    <r>
      <rPr>
        <b/>
        <sz val="11"/>
        <color theme="1"/>
        <rFont val="Arial Narrow"/>
        <family val="2"/>
      </rPr>
      <t xml:space="preserve">16/07/2021.  </t>
    </r>
    <r>
      <rPr>
        <sz val="11"/>
        <color theme="1"/>
        <rFont val="Arial Narrow"/>
        <family val="2"/>
      </rPr>
      <t xml:space="preserve">La acción reportó avances de gestión sin documentar, se encuentra en términos y planificada para ejecución del 2020/07/01 al 2021/12/18.  </t>
    </r>
  </si>
  <si>
    <r>
      <rPr>
        <b/>
        <sz val="11"/>
        <color indexed="8"/>
        <rFont val="Arial Narrow"/>
        <family val="2"/>
      </rPr>
      <t>29/04/2021.   Verificación realizada por la Profesional Lila María Guzmán</t>
    </r>
    <r>
      <rPr>
        <sz val="11"/>
        <color indexed="8"/>
        <rFont val="Arial Narrow"/>
        <family val="2"/>
      </rPr>
      <t xml:space="preserve">
 En el marco de las mesas técnicas de planes de mejoramiento, mediante comunicación electrónica del 23/04/2021, el responsable de ejecución allegó como avance de gestión de la acción de mejora lo siguiente: "Una vez realizadas las mesas técnicas entre la Dirección- Subdirección de Asuntos Étnicos, Oficina Jurídica, Subdirección Administrativa y Financiera, Oficina de Planeación se elaboró y aprobó el procedimiento ACCTI-P-021 correspondiente a COMPRA DIRECTA DE PREDIOS Y/O MEJORAS CON DESTINO A LAS COMUNIDADES ÉTNICAS el cual fue registrado en el Sistema Integral de Gestión de Calidad el 23/04/2021, como soporte se anexa el procedimiento aprobado.”
Una vez verificada la carpeta SharePoint, se estableció que esta no contenía soportes para la acción AME-442 (carpeta vacía). Sin embargo, se consultó el Sistema Integrado de Gestión -SIG, evidenciándose el procedimiento ACCTI-P-010 COMPRA DIRECTA DE PREDIO, versión 2 del 31/01/2018 y el procedimiento ACCTI-P-021 COMPRA DIRECTA DE PREDIOS Y/O MEJORAS CON DESTINO A LAS COMUNIDADES ÉTNICAS, versión 1 del 22/04/2021. Es importante mencionar que, la acción de mejora se planificó con el propósito de incluir en el procedimiento de compras controles para los casos de compra de predios que obedecen a atención de eventos de impacto nacional, a fin de dar tratamiento a lo observado por el Ente de control, y de lo cual, en lo corrido de su periodo de ejecución, se reportaron avances de gestión a la Oficina de Control Interno con corte al tercer y cuarto trimestre del 2020. 
En cuanto al procedimiento ACCTI-P-021, se realizó análisis de su contenido, encontrando que la tarea 3 “Preparar la visita técnica para determinar la necesidad de la tierra, el levantamiento topográfico, la aptitud agronómica y las características sociales”, enuncia lo siguiente:
“NOTA 2: Si la oferta se presenta para dar cumplimiento de una sentencia judicial que individualice el predio o se trata de un predio necesario para atender a comunidades étnicas afectadas por eventos de impacto nacional, no se requiere adelantar el estudio de necesidad de la tierra para la comunidad.”
En concordancia con lo expuesto anteriormente y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
RECOMENDACIONES:
Como se indicó en el análisis inicial, como producto de la consulta realizada al SIG, se pudo establecer la vigencia del procedimiento ACCTI-P-010 COMPRA DIRECTA DE PREDIOS versión 2 del 03/08/2018, el cual con corte al 30/04/2021 se encuentra en responsabilidad de la Dirección de Acceso a Tierras y la Dirección de Asuntos Étnicos ahora bien, el objeto de este, es el de dar cumplimiento del artículo 31 de la Ley 160 de 1994 en lo relacionado con la compra directa de predios para las familias campesinas sujeto de reforma agraria y comunidades indígenas y negras. La situación descrita anteriormente, podría entrever una duplicidad de lineamientos y debilidades en la estandarización del que hacer institucional respecto a la compra directa de predios, toda vez que, el procedimiento ACCTI-P-021 brinda lineamientos respecto al mismo tema, lo enunciado puede generar confusión en los usuarios internos de los procedimientos, así como, a los entes de control y ciudadanía en general.
En consideración a lo manifestado, se recomienda a la Oficina de Planeación, como administrador del SIG, realice las revisiones del caso, junto a las Dependencias responsables del procedimiento ACCTI-P-010, a fin de actualizar lo concerniente en el procedimiento en mención, toda vez que, fue aprobada la adopción del procedimiento ACCTI-P-021.</t>
    </r>
  </si>
  <si>
    <r>
      <rPr>
        <b/>
        <sz val="11"/>
        <color theme="1"/>
        <rFont val="Arial Narrow"/>
        <family val="2"/>
      </rPr>
      <t xml:space="preserve">29/04/2021. </t>
    </r>
    <r>
      <rPr>
        <sz val="11"/>
        <color theme="1"/>
        <rFont val="Arial Narrow"/>
        <family val="2"/>
      </rPr>
      <t xml:space="preserve"> Teniendo en cuenta que la Dirección de Asuntos Étnicos posee un procedimiento de compra independiente, a saber, ACCTI-P-021 COMPRA DIRECTA DE PREDIOS Y/O MEJORAS CON DESTINO A LAS COMUNIDADES ÉTNICAS, el cual prevé controles para los casos de compra de predios que obedecen a atención de eventos de impacto nacional, se concluye la ejecución de la acción de mejora AME-442.</t>
    </r>
  </si>
  <si>
    <r>
      <t xml:space="preserve">14/05/2021. </t>
    </r>
    <r>
      <rPr>
        <sz val="11"/>
        <color rgb="FF000000"/>
        <rFont val="Arial Narrow"/>
        <family val="2"/>
      </rPr>
      <t>Mediante comunicación electrónica la dependencia allegó los soportes de gestión de acuerdo al compromiso realizado en la mesa técnica de trabajo efectuadas los días 11/05/2021 donde se manifestó que el tratamiento a la presente acción de mejora se atiende por medio del Plan de Atención Vigencia 2021.
La Oficina de control Interno reviso los soportes encontrando la ficha con el estado actual del proceso de constitución del Resguardo Indígena Musu Runakuna ubicado en Mocoa - Putumayo. En esta se puede apreciar que mediante Auto 20215100018139 del 15 de abril se ordena visita dentro del procedimiento administrativo de constitución, la cual de acuerdo a información de concentraciones, bloqueos y protestas se ordena suspender mediante auto 20215100023089 de 30/04/2021. Finalmente, en la ficha se sugiere reprogramar la visita para la recolección de los insumos que permitan consolidar el “Estudio Socioeconómico Jurídico y de Tenencia de Tierra”.
Por otro lado, se observó el Plan de Atención de Formalización de Territorios Vigencia 2021, donde se da tratamiento al proceso de constitución en la fila 91 comunidad Inga Musu Runakuna.
Por lo anterior, la acción de mejora presentó cumplimiento, toda vez que, se evidenció la gestión adelantada sobre el tratamiento que la dependencia realiza al proceso de constitución del resguardo mediante su Plan de Atención Vigente.</t>
    </r>
    <r>
      <rPr>
        <b/>
        <sz val="11"/>
        <color rgb="FF000000"/>
        <rFont val="Arial Narrow"/>
        <family val="2"/>
      </rPr>
      <t xml:space="preserve">
30/04/2021.  Verificación realizada por el contratista Sergio Alejandro Matiz Parra.</t>
    </r>
    <r>
      <rPr>
        <sz val="11"/>
        <color rgb="FF000000"/>
        <rFont val="Arial Narrow"/>
        <family val="2"/>
      </rPr>
      <t xml:space="preserve">
Mediante comunicación electrónica del 23/04/2021, el responsable de ejecución allegó el Informe de compra de los predios para la comunidad Musu Runakuna de fecha 20/04/2021, manifestando además que: 
(...) “teniendo en cuenta que la Dirección de Asuntos Étnicos efectivamente presentó los 4 informes en los tiempos estipulados en la Acción de Mejora remitidos para el seguimiento al Plan de Mejoramiento del IV trimestre 2020. Sin embargo, se determinó por parte de la OCI que la acción de mejora se entendía incumplida por no haberse efectuado la compra de los predios Bella Vista y Villa Hermosa.
Teniendo en cuenta lo anterior, se informa que estos predios ya fueron comprados. Debe precisar que en el procedimiento de compras no solo interviene la DAE, sino que está sujeto a tiempos de terceros tales como: aceptación de la Oferta, entrega del avalúo, certificado de alcaldías y corporaciones entre otras."
Se adjunta informe de compra de predios Bella Vista y Villa Hermosa.”</t>
    </r>
    <r>
      <rPr>
        <b/>
        <sz val="11"/>
        <color rgb="FF000000"/>
        <rFont val="Arial Narrow"/>
        <family val="2"/>
      </rPr>
      <t xml:space="preserve">
</t>
    </r>
    <r>
      <rPr>
        <sz val="11"/>
        <color rgb="FF000000"/>
        <rFont val="Arial Narrow"/>
        <family val="2"/>
      </rPr>
      <t xml:space="preserve">En concordancia con lo anterior, se analizó el contenido del informe allegado, en el cual se participa que mediante memorando N° 20215000081353 del 12/04/2021 se realizó la solicitud de pago de los predios Bella Vista y Villa Hermosa a la Subdirección Administrativa y Financiera, de acuerdo con el PAC solicitado para el mes de abril.   Además, se indica que, "Una vez envíen el registro del pago efectuado en SIIF se procederá a informar a la Subdirección de Asuntos Étnicos de la DAE para que se continúe con el proceso de legalización (constitución del resguardo) solicitado por la comunidad."
La Oficina de Control Interno realizó verificación mediante el sistema documental ORFEO de los siguientes radicados:
</t>
    </r>
    <r>
      <rPr>
        <b/>
        <sz val="11"/>
        <color rgb="FF000000"/>
        <rFont val="Arial Narrow"/>
        <family val="2"/>
      </rPr>
      <t>	Memorandos 20201030277433 del 20/11/2020 y 20201030292113 del 02/12/2020</t>
    </r>
    <r>
      <rPr>
        <sz val="11"/>
        <color rgb="FF000000"/>
        <rFont val="Arial Narrow"/>
        <family val="2"/>
      </rPr>
      <t xml:space="preserve"> por medio de los cuales la Oficina Jurídica de la Agencia emitió concepto de viabilidad jurídica.
	Memorandos 20205001233541 del 20/11/2020 y 20205001304881 del 03/12/2020, por m los cuales la DAE presentó ofertas de compra de los predios al propietario.
	Memorando 20215000081353 del 12/04/2021 de asunto “Solicitud de pago predios VILLA HERMOSA 440-58542 y BELLAVISTA 440-58548”, mediante el cual el Director de Asuntos Étnicos solicita al Subdirector Administrativo y Financiero, el trámite de pago, correspondiente a la compra de los predios VILLA HERMOSA 440-58542 y BELLAVISTA 440-58548, ubicados en jurisdicción del municipio de Mocoa – Putumayo, adjuntando la documentación requerida.
En atención a los avances de gestión y evidencias allegadas, la actividad presentó incumplimiento, toda vez que, se espera la legalización de la compra de los predios y la constitución del resguardo; si bien se allegaron los informes se debe atender lo enunciado por la Contraloría: "en aras del seguimiento de la situación hasta que se finiquite, se ratifica el hallazgo como administrativo.”
</t>
    </r>
    <r>
      <rPr>
        <b/>
        <sz val="11"/>
        <color rgb="FF000000"/>
        <rFont val="Arial Narrow"/>
        <family val="2"/>
      </rPr>
      <t xml:space="preserve">
</t>
    </r>
  </si>
  <si>
    <r>
      <rPr>
        <b/>
        <sz val="11"/>
        <color theme="1"/>
        <rFont val="Arial Narrow"/>
        <family val="2"/>
      </rPr>
      <t xml:space="preserve">14/05/2021. </t>
    </r>
    <r>
      <rPr>
        <sz val="11"/>
        <color theme="1"/>
        <rFont val="Arial Narrow"/>
        <family val="2"/>
      </rPr>
      <t xml:space="preserve"> la acción de mejora presentó cumplimiento, toda vez que, se evidenció la gestión adelantada sobre el tratamiento que la dependencia realiza al proceso de constitución del resguardo mediante su Plan de Atención Vigente.</t>
    </r>
  </si>
  <si>
    <r>
      <rPr>
        <b/>
        <sz val="11"/>
        <color rgb="FF000000"/>
        <rFont val="Arial Narrow"/>
        <family val="2"/>
      </rPr>
      <t>14/05/2021.</t>
    </r>
    <r>
      <rPr>
        <sz val="11"/>
        <color rgb="FF000000"/>
        <rFont val="Arial Narrow"/>
        <family val="2"/>
      </rPr>
      <t xml:space="preserve"> Mediante comunicación electrónica la dependencia allegó los soportes de gestión de acuerdo al compromiso realizado en la mesa técnica de trabajo efectuadas los días 11/05/2021 entre el responsable de ejecución y la Oficina de Control Interno.
El informe No. 5 con corte al mes de diciembre de 2020 se resume a continuación así:
Mes Requiriendo Sol ESEJTT Visita Agronómica Informe Agronómico Insumos Topográficos Visita Topográfica Solicitud Car y uso del suelo Solicitud Aclaración de Área Solicitud Traslapes Solicitud Avalúo Solicitud control avalúo Viabilidad Jurídica Oferta Total
Dic 80 23 3 0 9 3 2 2 13 3 15 8 9 170
La Oficina de control Interno contrastó la información de los 5 informes y sus respectivos anexos, mediante los números de radicado en la herramienta Orfeo encontrando que estos corresponden con los predios registrados en la base de datos general “RELACION DE OFERTAS VOLUNTARIAS DE VENTA DE PREDIOS CON DESTINO A COMUNIDADES ÉTNICAS”.
La información registrada en los informes de los meses agosto, septiembre, octubre, noviembre y diciembre relacionan y clasifican los radicados de acuerdo a su valoración permitiendo que la dependencia cuente con información actualizada de acuerdo al curso que tome cada caso específico.
En consecuencia, la acción de mejora presentó cumplimiento, toda vez que, se observó la gestión sobre el trámite de los radicados en los meses de agosto, septiembre, octubre, noviembre y diciembre, lo cual concuerda con la meta y unidad de medida definida.</t>
    </r>
    <r>
      <rPr>
        <b/>
        <sz val="11"/>
        <color rgb="FF000000"/>
        <rFont val="Arial Narrow"/>
        <family val="2"/>
      </rPr>
      <t xml:space="preserve">
30/04/2021.  Verificación realizada por el contratista Sergio Alejandro Matiz Parra.
</t>
    </r>
    <r>
      <rPr>
        <sz val="11"/>
        <color indexed="8"/>
        <rFont val="Arial Narrow"/>
        <family val="2"/>
      </rPr>
      <t xml:space="preserve">La dependencia responsable mediante comunicación electrónica del 23/04/2021, informó que, (…) “como soporte de la ejecución de la acción de mejora se anexan los cuatro (04) informes correspondientes a la verificación mensual de las ofertas recibidas en los períodos de agosto, septiembre, octubre y noviembre a fin de garantizar que han sido valoradas y dado curso de acuerdo con el procedimiento de compras, adicional se adjunta el informe número 5 elaborado en diciembre del 2020."
Respecto a la información allegada, a continuación, se presenta el análisis realizado por la Oficina de Control Interno a los 4 informes allegados:
Mes	Requiriendo	Sol ESEJTT	Visita Agronómica	Informe Agronómico	Insumos Topográficos	Visita Topográfica	Solicitud Car y uso del suelo	Solicitud Aclaración de Área	Solicitud Traslapes	Solicitud Avalúo	Solicitud control avalúo	Viabilidad Jurídica	Oferta	Total
Ago	157	23	8	1	5	8	-	-	-	-	-	2	1	205
Sep	138	11	13	1	14	16	-	-	-	-	-	1	2	196
oct	201	19	9	1	20	9	9	16	-	21	-	1	1	307
Nov	141	22	9	1	17	10	19	11	29	3	4	4	1	271
Se observó el informe de cada periodo dispuesto por la dependencia, contrastando su contenido con la información contenida en su adjunto: “VERIFICACION MENSUAL DEL CUMPLIMIENTO DEL PROCEDIMIENTO DE COMPRA DE PREDIOS CON DESTINO A LAS COMUNIDADES ETNICAS”, de lo anterior se encuentra que los informes si bien registran la información ajustada de acuerdo con la acción definida y unidad de medida, no es posible concluir que se atendieron la totalidad de las ofertas recibidas.
Adicionalmente el informe No. 5 enunciado en el avance de eventualidades no se observó en la carpeta SharePoint. Se solicita se allegue la base de solicitudes con el fin de realizar la verificación de los informes contra dicha base.
En concordancia con lo descrito anteriormente, la acción de mejora mantiene el estado evidenciado con corte al 31/12/2020 hasta tanto se allegue la base de datos de solicitudes a fin de determinar su ejecución, así mismo se solicita disponer el informe No. 5 descrito en el avance de gestión.
</t>
    </r>
    <r>
      <rPr>
        <b/>
        <sz val="11"/>
        <color rgb="FF000000"/>
        <rFont val="Arial Narrow"/>
        <family val="2"/>
      </rPr>
      <t/>
    </r>
  </si>
  <si>
    <r>
      <rPr>
        <b/>
        <sz val="11"/>
        <color theme="1"/>
        <rFont val="Arial Narrow"/>
        <family val="2"/>
      </rPr>
      <t xml:space="preserve">14/05/2021.  </t>
    </r>
    <r>
      <rPr>
        <sz val="11"/>
        <color theme="1"/>
        <rFont val="Arial Narrow"/>
        <family val="2"/>
      </rPr>
      <t>La acción de mejora presentó cumplimiento, toda vez que, se observó la gestión sobre el trámite de los radicados en los meses de agosto, septiembre, octubre, noviembre y diciembre, lo cual concuerda con la meta y unidad de medida definida.</t>
    </r>
  </si>
  <si>
    <r>
      <rPr>
        <b/>
        <sz val="11"/>
        <color theme="1"/>
        <rFont val="Arial Narrow"/>
        <family val="2"/>
      </rPr>
      <t>29/04/2021.  L</t>
    </r>
    <r>
      <rPr>
        <sz val="11"/>
        <color theme="1"/>
        <rFont val="Arial Narrow"/>
        <family val="2"/>
      </rPr>
      <t>a acción de mejora presentó cumplimiento, toda vez que, se atendió lo descrito en la actividad y unidad de medida observando el seguimiento trimestral registrado en los dos informes allegados donde es posible establecer el estado de cada oferta que se encuentra en curso, así como reiterar la última actuación o dar curso a la siguiente si es el caso.</t>
    </r>
  </si>
  <si>
    <r>
      <rPr>
        <b/>
        <sz val="11"/>
        <color theme="1"/>
        <rFont val="Arial Narrow"/>
        <family val="2"/>
      </rPr>
      <t>19/07/2021.</t>
    </r>
    <r>
      <rPr>
        <sz val="11"/>
        <color theme="1"/>
        <rFont val="Arial Narrow"/>
        <family val="2"/>
      </rPr>
      <t xml:space="preserve"> La Subdirección de Administración de Tierras de la Nación, manifestó que, Mediante comunicación interna número 20214300174273, la Subdirección de Administración de Tierras de la Nación elevó requerimiento a la Subdirección de Procesos Agrarios de la Agencia, para que esta dependencia en el marco de sus competencias y en aras de salvaguardar los intereses de la Nación, diera inicio a las actuaciones o procesos administrativos que estime pertinentes para recuperar los predios que, aun cuando se avanzó en las invitaciones a contratar, no manifestaron su voluntad de suscribir contrato, así como los predios que por contar con un proceso judicial tampoco lo son. Razón por la que, dadas las acciones previstas, los compromisos establecidos en la acción de mejora y su unidad de medida y que resultado de una gestión de seguimiento e identificación se determinaron los predios objeto de recuperación, se solicita de manera respetuosa, dar por ejecutada la presente actividad, consecuencia de su cumplimiento.
Se evidenció comunicación interna No. mediante la cual la Subdirección de Administración de tierras de la Nación, solicitó a la Subdirección de Procesos Agrarios de la ANT para que esta dependencia en el marco de sus competencias y en aras de salvaguardar los intereses de la Nación, diera inicio a las actuaciones o procesos administrativos  que  estime  pertinentes  para  recuperar  los  16 predios. De la misma manera se evidenció que en cuanto a los predios Isla Poligamia, Isla Chia e Isla Palma Rosa, en el sentido de informar que estos terrenos tienen  un  contrato  vigente  sobre  los  cuales  la  Agencia  ha  realizado  un  adecuado seguimiento sobre los mismos, para garantizar su debida ejecución y cumplimiento, razón por  la  cual  las  obligaciones  que  se  desprenden  de  estos  actos,  en especial  aquellas relacionadas  con  el  pago  del  canon  de  arrendamiento  y  la  renovación  de  las  pólizas  de cumplimiento, a la fecha se encuentran al día sin que se generen algún tipo de mora.
La acción presente la gestión ejecutada, la cual se encuentra documentada mediante el informe de cumplimiento de la actividad formulada, en los tiempos establecidos.</t>
    </r>
  </si>
  <si>
    <r>
      <rPr>
        <b/>
        <sz val="11"/>
        <color theme="1"/>
        <rFont val="Arial Narrow"/>
        <family val="2"/>
      </rPr>
      <t xml:space="preserve">19/07/2021.  </t>
    </r>
    <r>
      <rPr>
        <sz val="11"/>
        <color theme="1"/>
        <rFont val="Arial Narrow"/>
        <family val="2"/>
      </rPr>
      <t>La acción presente la gestión ejecutada, la cual se encuentra documentada mediante el informe de cumplimiento de la actividad formulada, en los tiempos establecidos.</t>
    </r>
  </si>
  <si>
    <r>
      <rPr>
        <b/>
        <sz val="11"/>
        <color theme="1"/>
        <rFont val="Arial Narrow"/>
        <family val="2"/>
      </rPr>
      <t xml:space="preserve">21/07/2020. </t>
    </r>
    <r>
      <rPr>
        <sz val="11"/>
        <color theme="1"/>
        <rFont val="Arial Narrow"/>
        <family val="2"/>
      </rPr>
      <t>La acción de mejora presentó  avances de gestión documentados, su ejecución se encuentra programado para el 31/08/2021.</t>
    </r>
  </si>
  <si>
    <r>
      <rPr>
        <b/>
        <sz val="11"/>
        <color theme="1"/>
        <rFont val="Arial Narrow"/>
        <family val="2"/>
      </rPr>
      <t xml:space="preserve">12/07/2021. </t>
    </r>
    <r>
      <rPr>
        <sz val="11"/>
        <color theme="1"/>
        <rFont val="Arial Narrow"/>
        <family val="2"/>
      </rPr>
      <t xml:space="preserve"> La acción de mejora presentó cumplimiento, toda vez que se observó el Oficio remisorio al IGAC. </t>
    </r>
  </si>
  <si>
    <r>
      <rPr>
        <b/>
        <sz val="11"/>
        <color theme="1"/>
        <rFont val="Arial Narrow"/>
        <family val="2"/>
      </rPr>
      <t xml:space="preserve">19/07/2021. </t>
    </r>
    <r>
      <rPr>
        <sz val="11"/>
        <color theme="1"/>
        <rFont val="Arial Narrow"/>
        <family val="2"/>
      </rPr>
      <t>Se observó de acuerdo a los soportes allegados por el responsable de ejecución  memorando 20214000171193 emitido el 29/06/2021 y dirigido a las Coordinadora de Gestión Contractual.  Teniendo en cuenta la fecha de cierre de la actividad 31/03/2021, esta se encuentra ejecutada con posterioridad.</t>
    </r>
  </si>
  <si>
    <r>
      <rPr>
        <b/>
        <sz val="11"/>
        <rFont val="Arial Narrow"/>
        <family val="2"/>
      </rPr>
      <t xml:space="preserve">30/06/2021. </t>
    </r>
    <r>
      <rPr>
        <sz val="11"/>
        <rFont val="Arial Narrow"/>
        <family val="2"/>
      </rPr>
      <t xml:space="preserve">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r>
      <rPr>
        <b/>
        <sz val="11"/>
        <rFont val="Arial Narrow"/>
        <family val="2"/>
      </rPr>
      <t xml:space="preserve">25/05/2021.  </t>
    </r>
    <r>
      <rPr>
        <sz val="11"/>
        <rFont val="Arial Narrow"/>
        <family val="2"/>
      </rPr>
      <t xml:space="preserve">Se solicita modificación de la fecha de actividades.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
</t>
    </r>
    <r>
      <rPr>
        <b/>
        <sz val="11"/>
        <rFont val="Arial Narrow"/>
        <family val="2"/>
      </rPr>
      <t xml:space="preserve">Memorando 20211020144573 del 2 de junio 2021.  </t>
    </r>
    <r>
      <rPr>
        <sz val="11"/>
        <rFont val="Arial Narrow"/>
        <family val="2"/>
      </rPr>
      <t>Durante las asesorías realizadas en las mesas de trabajo del 27 de abril y el 11 de mayo la dependencia solicita la modificación de la fecha de terminación de la acción, teniendo en cuenta que la fecha límite de respuesta al hallazgo 9 del informe de auditoría de la CGR es 30/07/2021, se solicita ampliación de dos (2) meses para responder al mismo, debido al volumen de datos resultantes del BPM, el proceso de armonización de las bases de datos de Ovejas I y Ovejas II (finalizado el 31 de diciembre de 2020) puede tornarse complejo al requerir no solo la depuración de las bases alfanuméricas, sino además su unificación (incluyendo también la información geográfica de los Levantamientos Prediales Planimétricos). Esta armonización y su posterior análisis para la inclusión de estadísticas en la actualización del documento de consolidación pueden tardar más tiempo del requerido por el ente de control.</t>
    </r>
  </si>
  <si>
    <r>
      <rPr>
        <b/>
        <sz val="11"/>
        <color theme="1"/>
        <rFont val="Arial Narrow"/>
        <family val="2"/>
      </rPr>
      <t>30/06/2021.</t>
    </r>
    <r>
      <rPr>
        <sz val="11"/>
        <color theme="1"/>
        <rFont val="Arial Narrow"/>
        <family val="2"/>
      </rPr>
      <t xml:space="preserve"> Los integrantes del Comité Institucional de Coordinación de Control Interno - CICCI en sesión extraordinaria del 30/06/2021 aprobaron la solicitud de modificación de la acción AME-548 realizada por la Dirección de Gestión Jurídica de Tierras en los términos sustentados en dicha sesión.
</t>
    </r>
  </si>
  <si>
    <r>
      <rPr>
        <b/>
        <sz val="11"/>
        <color theme="1"/>
        <rFont val="Arial Narrow"/>
        <family val="2"/>
      </rPr>
      <t>14/07/2021.</t>
    </r>
    <r>
      <rPr>
        <sz val="11"/>
        <color theme="1"/>
        <rFont val="Arial Narrow"/>
        <family val="2"/>
      </rPr>
      <t xml:space="preserve"> La acción de mejora se encuentra términos,  presentó avances de gestión documentados, su ejecución se encuentra programada para el periodo compredido del 22/02/2021 al 17/09/2021.</t>
    </r>
  </si>
  <si>
    <r>
      <rPr>
        <b/>
        <sz val="11"/>
        <color theme="1"/>
        <rFont val="Arial Narrow"/>
        <family val="2"/>
      </rPr>
      <t xml:space="preserve">21/07/2021.  </t>
    </r>
    <r>
      <rPr>
        <sz val="11"/>
        <color theme="1"/>
        <rFont val="Arial Narrow"/>
        <family val="2"/>
      </rPr>
      <t>Respecto a lo enunciado, se observó lo siguiente:
HISTORIA DE USUARIO,  para el módulo Valoración FISO del 28/10/2020.
Acta No.1 del 25/05/2021 cuyo objeto es revisar la estructura con su respectivo reporte de asistencia virtual
Acta No. 3 del 26/06/2021 Contextualización para el desarrollo de la numeración automática con su respectivo reporte de asistencia virtual.
Correo electrónico, Puesta en producción del SIT el Tablero de indicadores del proceso RESO
Si bien los avances estan encaminados a la atención de la acción de mejora se recomienda atender la formulación  del proyecto de desarrollo, la verificación de los recursos requeridos y tiempo para su ejecución.  de acuerdo a la descripción de la actividad</t>
    </r>
    <r>
      <rPr>
        <b/>
        <sz val="11"/>
        <color theme="1"/>
        <rFont val="Arial Narrow"/>
        <family val="2"/>
      </rPr>
      <t xml:space="preserve">
14/07/2021. </t>
    </r>
    <r>
      <rPr>
        <sz val="11"/>
        <color theme="1"/>
        <rFont val="Arial Narrow"/>
        <family val="2"/>
      </rPr>
      <t xml:space="preserve">  La Subdirección de Sistemas de Información de Tierras indicó que, se inició con la actualización de el levantamiento del requerimiento para la construcción de la matriz que consignará los datos para la generación del primer reporte (matriz de valoración construida como insumo y la HU de la matriz de valoración en SIT).  En el mes de abril se revisó la HU  y se incluyo un comentario que se considera pertinente ajustar para la optimización del requerimiento (Se anexa la HU con el respectivo comentario). Para el periodo de Mayo del 2021 se incluye soporte de actividad de estructura de revisión para la valoración del RESO; logrando avanzar en los requerimientos de valoración y puntuación en el tramite del RESO. Se logro revisar la información básica, Acceso a tierras con puntuación, comportamiento ( Tipo campo) y revisión etapa del aplicativo SIT, el reporte automático del proceso RESO en el SIT ya fue desplegado en ambiente productivo , razón por la cual, desde el punto de vista del desarrollo de software se da por cerrado. Se adjunta de nuevo la evidencia de la publicación del reporte en ambiente productivo del SIT. Se realizo como avance en el periodo de Junio del 2021, una contextualización para el desarrollo de la numeración automática, en el desarrollo de la actividad se presentan las posibles alternativas para la numeración automática del FISO; se visualizo el diagrama de flujo de información para la numeración en el sistema, con el fin de definir el paso a paso de la actividad y la metodología a utilizar para el cumplimiento del objetivo ( numeración automática).</t>
    </r>
  </si>
  <si>
    <r>
      <rPr>
        <b/>
        <sz val="11"/>
        <color theme="1"/>
        <rFont val="Arial Narrow"/>
        <family val="2"/>
      </rPr>
      <t xml:space="preserve">21/07/2021. </t>
    </r>
    <r>
      <rPr>
        <sz val="11"/>
        <color theme="1"/>
        <rFont val="Arial Narrow"/>
        <family val="2"/>
      </rPr>
      <t>Respecto a lo enunciado, se observó lo siguiente:
Tablero de indicadores del proceso RESO
Tablero de control RESO mayo
Tablero de control RESO junio
Si bien los avances estan encaminados a la atención de la acción de mejora se recomienda atender al establecimiento de los términos para el desarrollo, pruebas y ajustes que se identifiquen dentro de las actividades de estabilización del tablero de control, para el final despliegue a producción y publicación de la información en la pagina web de la ANT de acuerdo a lo estipulado en  la descripción de las actividades.</t>
    </r>
    <r>
      <rPr>
        <b/>
        <sz val="11"/>
        <color theme="1"/>
        <rFont val="Arial Narrow"/>
        <family val="2"/>
      </rPr>
      <t xml:space="preserve">
14/07/2021.</t>
    </r>
    <r>
      <rPr>
        <sz val="11"/>
        <color theme="1"/>
        <rFont val="Arial Narrow"/>
        <family val="2"/>
      </rPr>
      <t xml:space="preserve">   La Subdirección de Sistemas de Información de Tierras indicó que, una vez revisado el requerimiento, se dió inicio al desarrollo del tablero de control RESO.  con el historial de las actividades de operación para valoración, PQR, Tutelas, Notificaciones, Requerimientos para la operación del RESO; Con lo anterior se consolida la información para realizar requerimientos de flujo de información con la WEB de la ANT. Así mimso se incluye el tablero de control del RESO, con la consolidación de las actividades de valoración, PQR, y requerimiento del SIT. Se ejecutan las actividades de avance de numeración automática para consolidar reportes del FISO y consolidados de la operación.
</t>
    </r>
    <r>
      <rPr>
        <b/>
        <sz val="11"/>
        <color theme="1"/>
        <rFont val="Arial Narrow"/>
        <family val="2"/>
      </rPr>
      <t/>
    </r>
  </si>
  <si>
    <t>21/07/2021.  Si bien los avances estan encaminados a la atención de la acción  se recomienda atender lo establecido en los términos para el desarrollo, pruebas y ajustes que serequiern para la  estabilización del tablero de control, para el despliegue a producción y publicación de la información en la pagina web de la ANT de acuerdo a lo estipulado en  la descripción de las actividades.</t>
  </si>
  <si>
    <r>
      <rPr>
        <b/>
        <sz val="11"/>
        <color theme="1"/>
        <rFont val="Arial Narrow"/>
        <family val="2"/>
      </rPr>
      <t xml:space="preserve">21/07/2021. </t>
    </r>
    <r>
      <rPr>
        <sz val="11"/>
        <color theme="1"/>
        <rFont val="Arial Narrow"/>
        <family val="2"/>
      </rPr>
      <t xml:space="preserve">  La Subdirección de Sistemas de Información de Tierras indicó que, se realizaron validaciones de los reportes existentes en el SIT, así como del origen dela información. De igual forma se validaron los reportes a fin de cumplir con las políticas de creación de reportes del Grupo de Base de Datos.
Sin embargo no se evidencia un reporte de posibles causas que generaron los errores presentados a fin que se realicen los reportes con las bases de datos reales.
Por lo anterior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</si>
  <si>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Narrow"/>
        <family val="2"/>
      </rPr>
      <t>21/07/2021.</t>
    </r>
    <r>
      <rPr>
        <sz val="11"/>
        <color theme="1"/>
        <rFont val="Arial Narrow"/>
        <family val="2"/>
      </rPr>
      <t xml:space="preserve">  Se recomienda establecer las acciones necesarias para dar cumplimiento a la  Identificación de las falencias de los reportes existentes, verificación de la calidad de los datos capturados en las bases de datos y ajustes de los reportes. </t>
    </r>
  </si>
  <si>
    <r>
      <rPr>
        <b/>
        <sz val="11"/>
        <color theme="1"/>
        <rFont val="Arial Narrow"/>
        <family val="2"/>
      </rPr>
      <t>13/07/2021.</t>
    </r>
    <r>
      <rPr>
        <sz val="11"/>
        <color theme="1"/>
        <rFont val="Arial Narrow"/>
        <family val="2"/>
      </rPr>
      <t xml:space="preserve">  La acción de mejora se encuentra en términos, su ejecución se programó para el periodo comprendido del 1/06/2021 al 1/08/2021.  </t>
    </r>
  </si>
  <si>
    <r>
      <rPr>
        <b/>
        <sz val="11"/>
        <color theme="1"/>
        <rFont val="Arial Narrow"/>
        <family val="2"/>
      </rPr>
      <t xml:space="preserve">21/07/2021.  </t>
    </r>
    <r>
      <rPr>
        <sz val="11"/>
        <color theme="1"/>
        <rFont val="Arial Narrow"/>
        <family val="2"/>
      </rPr>
      <t>La acción de mejora reportó avances de gestión, se encuentra en términos para su ejecución.</t>
    </r>
  </si>
  <si>
    <r>
      <rPr>
        <b/>
        <sz val="11"/>
        <color theme="1"/>
        <rFont val="Arial Narrow"/>
        <family val="2"/>
      </rPr>
      <t xml:space="preserve">21/07/2021.  </t>
    </r>
    <r>
      <rPr>
        <sz val="11"/>
        <color theme="1"/>
        <rFont val="Arial Narrow"/>
        <family val="2"/>
      </rPr>
      <t>Si bien los avances estan encaminados a la atención de la acción de mejora se recomienda atender la formulación  del proyecto de desarrollo, la verificación de los recursos requeridos y tiempo para su ejecución.  de acuerdo a la descripción de la actividad</t>
    </r>
  </si>
  <si>
    <r>
      <rPr>
        <b/>
        <sz val="11"/>
        <color theme="1"/>
        <rFont val="Arial Narrow"/>
        <family val="2"/>
      </rPr>
      <t xml:space="preserve">30/06/2021. </t>
    </r>
    <r>
      <rPr>
        <sz val="11"/>
        <color theme="1"/>
        <rFont val="Arial Narrow"/>
        <family val="2"/>
      </rPr>
      <t>Los integrantes del Comité Institucional de Coordinación de Control Interno - CICCI en sesión extraordinaria del 30/06/2021 aprobaron la solicitud de eventualidad de la acción AME-319 realizada por la Dirección de Asuntos Étnicos en los términos sustentados en dicha sesión.</t>
    </r>
  </si>
  <si>
    <r>
      <rPr>
        <b/>
        <sz val="11"/>
        <color theme="1"/>
        <rFont val="Arial Narrow"/>
        <family val="2"/>
      </rPr>
      <t>23/07/2021</t>
    </r>
    <r>
      <rPr>
        <sz val="11"/>
        <color theme="1"/>
        <rFont val="Arial Narrow"/>
        <family val="2"/>
      </rPr>
      <t xml:space="preserve"> La dependencia presento avances de gestión sobre la actividad asi como los siguientes soportes:
- Memorando No. 20214200133503 del 23/05/2021 - Solicitud de reprogramacion fecha Talleres Mujer Rural
- OFICIO AISLAMIENTO CASO POSITIVO CORPORACION AGENCIA NACIONAL DE TIERRAS
- OFICIO SECRETARÍA DE SALUD
- Resultado SARS covid positivo 
Teniendo en cuenta la unidad de medida y fecha de cierre de la actividad esta se encuentra incumplida.
Al respecto la dependencia manifesto en respuesta al alcance al envio de los resultados preliminares lo siguiente:
"...En relación a las acciones de mejora AME-568 y AME-569, relacionadas con la realización de las jornadas metodológicas enfocadas a la mujer rural, en efecto en el memorando 20214200133503 de fecha 23 de mayo de 2021, se informó la realización para el 30 de junio de 2021, pero debido a la emergencia sanitara producida por el COVID-19, no fue posible su realización para ese día, por lo cual fue necesaria la prórroga de las mismas.
Estas jornadas han sido realizadas en los días 10 y 11 de julio de 2021. El asociado que las implementó (CORPROGRESO), justo tiene agenda el día de hoy con el fin de rendir informe, por lo que tan pronto se cuente con él, se les allegará.
Tiene la Subdirección de Acceso a Tierra por Demanda y Descongestión - SADD, evidencia fotográfica de las jornadas que han sido publicadas en la cuenta Twitter de la Agencia y que también adjunto.
Esta respuesta la sumo a las observaciones dadas en el correo del día de ayer al preliminar de seguimiento realizado por la Oficina de Control Interno, al Plan de Mejoramiento suscrito con la Contraloría General de la República."
Es preciso indicar que, las acciones de mejora implementadas para dar tratamiento a la causa raíz identificada para el Hallazgo 3, podrían resultar inefectivas, toda vez que, estas no conllevan a la actualización del plan estratégico institucional, incluyendo una perspectiva clara para la generación de acciones y metas frente a la  transversalización del enfoque de género, situación que podría generar limitaciones para subsanar las desviaciones observadas por el Ente de control.</t>
    </r>
  </si>
  <si>
    <t>No. Auditoría</t>
  </si>
  <si>
    <t>MATRIZ DE SEGUIMIENTO AL PLAN DE MEJORAMIENTO INTERNO - PMI</t>
  </si>
  <si>
    <t>INFORMACIÓN GENERAL</t>
  </si>
  <si>
    <t>ANÁLISIS DE CAUSAS- PROCESO RESPONSABLE DE EJECUCIÓN</t>
  </si>
  <si>
    <t xml:space="preserve">SEGUIMIENTO </t>
  </si>
  <si>
    <t xml:space="preserve">
SEGUIMIENTO DEL PROCESO RESPONSABLE DE EJECUCIÓN</t>
  </si>
  <si>
    <t>SEGUIMIENTO OFICINA DE CONTROL INTERNO</t>
  </si>
  <si>
    <t>RESULTADOS</t>
  </si>
  <si>
    <t>ITEM</t>
  </si>
  <si>
    <t xml:space="preserve">ORIGEN </t>
  </si>
  <si>
    <t xml:space="preserve">ACTIVIDAD ORIGEN </t>
  </si>
  <si>
    <t>CRITERIO</t>
  </si>
  <si>
    <t>DESCRIPCIÓN DE LA NO CONFORMIDAD DETECTADA</t>
  </si>
  <si>
    <t>FECHA  DE DETECCIÓN (DD/MM/AAAA)</t>
  </si>
  <si>
    <t>ANALISIS CAUSA RAÍZ</t>
  </si>
  <si>
    <t xml:space="preserve"> TIPO DE ACCIÓN</t>
  </si>
  <si>
    <t>DESCRIPCIÓN DE LA ACCIÓN A REALIZAR</t>
  </si>
  <si>
    <t>FECHA DE INICIACIÓN DE LA ACCIÒN
(DD/MM/AAAA)</t>
  </si>
  <si>
    <t>FECHA FINALIZACIÒN DE LA ACCIÒN
(DD/MM/AAAA)</t>
  </si>
  <si>
    <t>PLAZO EN SEMANAS</t>
  </si>
  <si>
    <t>UNIDAD DE MEDIDA</t>
  </si>
  <si>
    <t>CANTIDAD UNIDAD DE MEDIDA</t>
  </si>
  <si>
    <t>EVIDENCIA DE LA EJECUCIÓN DE LA ACCIÓN</t>
  </si>
  <si>
    <t>RESPONSABLE DE LA EJECUCIÓN DE LA ACCION</t>
  </si>
  <si>
    <t>DEPENDENDIA APOYO A LA EJECUCÓN DE LA ACCIÓN</t>
  </si>
  <si>
    <t>4 Trimestre 2021</t>
  </si>
  <si>
    <t>3 Trimestre 2021</t>
  </si>
  <si>
    <t>2 Trimestre 2021</t>
  </si>
  <si>
    <t>1 Trimestre 2021</t>
  </si>
  <si>
    <t>FECHA DE SEGUIMIENTO (DD/MM/AAAA)</t>
  </si>
  <si>
    <t>ANÁLISIS Y RESULTADO DEL SEGUIMIENTO</t>
  </si>
  <si>
    <t>Documento soporte remitido (evidencia)</t>
  </si>
  <si>
    <t>ANÁLISIS Y RESULTADO (EVIDENCIA) DEL SEGUIMIENTO</t>
  </si>
  <si>
    <t>ESTADO</t>
  </si>
  <si>
    <t>% AVANCE</t>
  </si>
  <si>
    <t>OBSERVACIONES</t>
  </si>
  <si>
    <t>EFICACIA</t>
  </si>
  <si>
    <t>FECHA verificacion eficacia</t>
  </si>
  <si>
    <t>EFECTIVIDAD</t>
  </si>
  <si>
    <t xml:space="preserve">FECHA DE CIERRE DE LA ACCIÓN </t>
  </si>
  <si>
    <t>AMI-041</t>
  </si>
  <si>
    <t>Auditoria Interna</t>
  </si>
  <si>
    <t>Auditoría al Sistema de Gestión de la Agencia Nacional de Tierras - ANT, Vigencia 2017</t>
  </si>
  <si>
    <t>Apoyo Jurídico</t>
  </si>
  <si>
    <t xml:space="preserve">Procedimiento ACCTI-P-008 Constitución, ampliación, saneamiento o reestructuración de resguardos indígenas.
Actividad No. 21. Expedir Concepto viabilidad
Actividad No. 28. Publicar Acuerdo.
Actividad No. 30. Registrar en la ORIP
</t>
  </si>
  <si>
    <r>
      <rPr>
        <b/>
        <sz val="11"/>
        <rFont val="Arial Narrow"/>
        <family val="2"/>
      </rPr>
      <t>No Conformidad No 17 -</t>
    </r>
    <r>
      <rPr>
        <sz val="11"/>
        <rFont val="Arial Narrow"/>
        <family val="2"/>
      </rPr>
      <t xml:space="preserve"> Incumplimiento de los términos establecidos para expedir el concepto de viabilidad jurídica, la publicación del Acuerdo y el registro ante la ORIP en el expediente de Ampliación del Resguardo Indígena Huitoto de Monochoa.</t>
    </r>
  </si>
  <si>
    <t>La solicitud de viabilidad ingresó el 09/06/2017 (ver historial en ORFEO), la cual fue devuelta mediante memorando 20171030055743 del 30/06/2017, debido a que se requerían realizar ajustes y aportar documentación al expediente. El cumplimiento de los requisitos previos, es necesario para la emisión de la viabilidad jurídica; ahora bien, se identifica por el histórico de ORFEO que hubo reasignación de la viabilidad entre usuarios, lo que pudo ocasionar la demora en la revisión.</t>
  </si>
  <si>
    <t>Acción Correctiva</t>
  </si>
  <si>
    <t>Control de términos para emisión o devolución de las solicitudes de viabilidad jurídica. La acción a realizar, se controlará mediante el seguimiento en reuniones semanales, realizadas por el líder del grupo que expide los conceptos para constituir, ampliar, sanear o reestructurar resguardos indígenas. Además, se crea un base de datos para registrar todas las solicitudes de emisión de viabilidades jurídicas, con fecha de ingreso, responsable y demás campos significativos.</t>
  </si>
  <si>
    <t>X</t>
  </si>
  <si>
    <t>Seguimientos anteriores</t>
  </si>
  <si>
    <t>30/03/2018: Se llevaron a cabo dos reuniones de seguimiento, realizadas el 23 de febrero de 2018 y el  23 de marzo de 2018.
30/06/2018: Base de datos de seguimiento creada.
17/10/2018: La actividad se encuentra en términos de ejecución. Sin embargo, para el periodo evaluado no se reportaron avances de gestión
21/12/2018 La creación de una base de datos en la que se registra cada ingreso, con su respectivo tema, responsable y tema entre otros, ha permitido el cumplimiento de los términos establecidos para la emisión de las diferentes viabilidades a cargo de la dependencia. Dicho control fue realizado por la líder del Grupo de Conceptos. La evidencia queda en espera de aportar, toda vez que la información se encuentra en el PC de la colaboradora encargada, quien en la actualidad no se encuentra contratada por la ANT.
04/04/2019 "En el marco de la Acción Correctiva definida, se cuenta con el sistema de seguimiento por parte de la líder del Grupo de Conceptos y se estableció la periodicidad de reuniones del Grupo con presencia del Jefe de la Oficina Jurídica cada 15 días, con el propósito de realizar las acciones necesarias para garantizar la respuesta oportuna a los trámites a cargo y/o bien abordar las salidas jurídicas para aquellos casos que por su complejidad ameritan un estudio del caso por todo el equipo. En ese sentido, se remiten como adjunto tres(3) ejemplos que permiten evidenciar como dicho seguimiento ha permitido responder de manera oportuna a los casos presentados para viabilidad. 
Solicitud de viabilidad radicado  20195100002073 del 15 de enero de 2019, asignada a la Oficina Jurídica el 16 de enero de 2019
Se tramito viabilidad con radicado 20191030003173 de fecha 24 de enero  de 2019 
Tiempo de trámite en OJ: 5 DÍAS HÁBILES
Solicitud de viabilidad radicado 20196200012063 del 06 de febrero de 2019
Se tramito viabilidad con radicado 20191030012333 de fecha 06 de febrero de 2019 
Tiempo de trámite en OJ: INMEDIATA
Solicitud de viabilidad radicado  20193100034793 del 29 de marzo de 2019
Se tramito viabilidad con radicado 20191030050263 de fecha 04 de Abril de 2019 
Tiempo de trámite en OJ: 4 DÍAS HÁBILES"
II TRIMESTRE 2019: La dependencia no reporta avances
15/10/2019 Actividad no efectiva, esta fue evaluada y cerrada de acuerdo a los avances reportados por el responsable de ejecución con corte al 14/03/2018.
30/12/2019: La dependencia no reporta avances</t>
  </si>
  <si>
    <t>30/03/2018: Se evidenció la existencia de las dos actas de las reuniones realizadas a partir de la fecha de inicio de la acción correctiva definida. Teniendo en cuenta que el periodo establecido para las reuniones es semanal, la actividad tiene un cumplimiento de 0.04. 
30/06/2018: Si bien se observó la base de datos creada y actualizada con los radicados allegados a la Oficina Jurídica, el responsable asignado y los tiempos de respuesta, no se observó soporte de mecanismo de seguimiento mensual realizado, de acuerdo a lo establecido en la acción. Se recomienda definir el mecanismo de control con el que se lleva a cabo el seguimiento semanal a la herramienta diseñada, con el fin de mitigar el riesgo de incumplimiento a la expedición de viabilidad jurídica.
17/10/2018: La actividad se encuentra en términos de ejecución. Sin embargo, para el periodo evaluado no se reportaron avances de gestión. OBSERVACIONES: Se recomienda el reporte de avances de gestión y sus correspondientes evidencias.
22/02/2019 "Actividad incumplida: Con base al seguimiento reportado por la Oficina Jurídica, se creó base de datos en la que se registra cada ingreso con las variables correspondientes. Sin embargo, no se disponen de las evidencias correspondientes. De igual forma, no se observó gestión relacionada con la realización de seguimiento reuniones semanales." OBSERVACIONES: Adelantar la acciones que conlleven al cierre inmediato de la actividad formulada. Se sugiere disponer de las evidencias correspondientes
25/04/2019 "Actividad incumplida: Con base a la información reportada por la Oficina Jurídica, se observó que la dependencia ha venido realizando actividades de seguimiento a la gestión de respuestas a trámites a cargo, observando algunos ejemplos de solicitud de viabilidad jurídica. Sin embargo, los soportes remitidos no corresponden a la acción establecida la cual hace referencia a reuniones semanales de seguimiento y la base de datos para registrar las solicitudes de emisión de viabilidades jurídicas. Por lo anterior, la actividad presentó incumplimiento." OBSERVACIONES: Adelantar las acciones que conlleven al cierre inmediato de la actividad formulada. Se sugiere disponer de las evidencias correspondientes al cumplimiento de la acción establecida.
II TRIMESTRE 2019 Actividad incumplida: La dependencia no reporta avances OBSERVACIONES: Adelantar la acciones que conlleven al cierre inmediato de la actividad formulada. Se sugiere disponer de las evidencias correspondientes
31/10/2019: Actividad incumplida OBSERVACIONES: se observó avance de algunas acciones pero no se termina la acción
30/12/2019: Actividad incumplida: La dependencia no reporta avances OBSERVACIONES: Adelantar la acciones que conlleven al cierre inmediato de la actividad formulada. Se sugiere disponer de las evidencias correspondientes</t>
  </si>
  <si>
    <t>Seguimientos 2020</t>
  </si>
  <si>
    <t>En el segundo trimestre del 2020, dadas las medidas de confinamiento por cuenta del Covid - 19, no se pudieron efectuar reuniones semanales, no obstante se cumplió con  la acción correctiva de creación y  diligenciamiento de una base de datos en la que se registran todas las solicitudes de emisión de viabilidad jurídica. Dicha base contiene fecha de ingreso, abogado responsable y demás campos significativos. (Evidencia Ítem 41)</t>
  </si>
  <si>
    <t>27/04/2020 El responsable de ejecución no allegó avances de gestión y/o cumplimiento.  La Oficina de Control Interno reiteró solicitud de información, mediante correo electrónico del  21/04/2020. La actividad presentó incumplimiento frente a su planificación. Incumplida.
27/07/2020 "Se observó la matriz viabilidades enero-junio2020, sin embargo, no se observaron soportes relacionados con las reuniones   semanales, realizadas por el líder del grupo que expide los conceptos para constituir, ampliar, sanear o reestructurar resguardos indígenas.
En atención que dicha actividad se relaciona con una actividad auditora realizada en la vigencia 2017 y que, el cierre de la acción de mejora se planificó para el 31/12/2018, se recomienda, al responsable de ejecución adelantar las acciones que conlleven al cierre inmediato de la acción.
27/07/2020. La Oficina Jurídica en el periodo de observaciones allegó, mediante correo electrónico y memorando 20201030153113 del 24/07/2020,    en el cual solicitan la modificación de la acción de mejora." Modificada
29/01/2021 La Oficina Jurídica allegó correo electrónico 25/01/2021, sin embargo, este no contenía avances de gestión y evidencias relacionadas con la acción.  No obstante, a partir de la comunicación telefónica sostenida el 29/01/2021 con el enlace establecido, se allegó mediante correo electrónico 10 actas, las cuales dado a la premura del tiempo en que fueron suministradas, serán objeto de valoración en la próxima evaluación a realizarse en abril del 2021.</t>
  </si>
  <si>
    <t xml:space="preserve">El Comité Institucional de Coordinación de Control Interno - CICCI en sesión del 27/08/2020, analizó y aprobó la solicitud realizada por la Oficina Jurídica a través del memorando 20201030153113 del 24/07/2020 en cuanto a la necesidad de modificar las acciones de mejora ítem 41.  
Cabe señalar que, con corte al 30/06/2020 la presente actividad se encontraba incumplida, toda vez que, la Oficina de Control Interno no había evidenciado el cumplimiento de la acción de mejora establecida.  
</t>
  </si>
  <si>
    <t>AMI-043</t>
  </si>
  <si>
    <t xml:space="preserve">NTC ISO 9001:2015  
APOYO
7.1 Recursos
7.1.5.2 Trazabilidad de las mediciones
Cuando la trazabilidad de las mediciones es un requisito, o es considerada por la organización como parte esencial para proporcionar confianza en la validez de los resultados de la medición, el equipo de
medición debe: a) calibrarse o verificarse, o ambas, a intervalos especificados, o antes de su utilización, contra patrones de medición trazables a patrones de medición internacionales o nacionales; cuando no existan tales patrones, debe conservarse como información documentada la base utilizada para la calibración o la verificación; b) identificarse para determinar su estado; c) protegerse contra ajustes, daño o deterioro que pudieran invalidar el estado de calibración y los posteriores resultados de la medición. La organización debe determinar si la validez de los resultados de medición previos se ha visto afectada de manera adversa cuando el equipo de medición se considere no apto para su propósito previsto, y debe tomar las acciones adecuadas cuando sea necesario.
</t>
  </si>
  <si>
    <r>
      <rPr>
        <b/>
        <sz val="11"/>
        <rFont val="Arial Narrow"/>
        <family val="2"/>
      </rPr>
      <t>No Conformidad No 18 -</t>
    </r>
    <r>
      <rPr>
        <sz val="11"/>
        <rFont val="Arial Narrow"/>
        <family val="2"/>
      </rPr>
      <t xml:space="preserve"> Deficiencias en la trazabilidad de las mediciones, y mantenimientos preventivos y correctivos en los equipos de levantamientos topográficos.</t>
    </r>
  </si>
  <si>
    <t>Falta de socialización de las formas que hacen parte del Sistema Integrado de Gestión para la gestión de expedientes. 
Posible falta de verificación de los datos de los expedientes al momento de expedir el Acto Adminsistrativo.</t>
  </si>
  <si>
    <t>Acción de Mejora</t>
  </si>
  <si>
    <t>Formular con el contratista un cronograma de mantenimientosa los equipos topográficos y garantizar su cumplimiento.</t>
  </si>
  <si>
    <t xml:space="preserve">15/06/2018 El proceso de Contratación está en su etapa pre contractual, la CGC emitió el Análisis del sector correspondiente (adjunto).  
30/06/2018 "Se pospone este compromiso dado que se confirman no contar con los recursos, por favor tener en cuenta el adjunto de este correo y el memorando 20186200082673 solicitando el cambio del plazo de la actividad de mejora."
30/09/2018 Actividad en término
21/12/2018 Por disponibilidad de recursos financieros no se suscribe contrato de mantenimientos, se espera nueva directriz por parte de la Secretaría General.
04/04/2019 La dependencia no presentó avances de esta actividad
02/07/2019 "Desde la Dirección de Acceso a Tierras - Área de Topografía nos informan lo siguiente: 
1. La ANT atendiendo a la Resolución 643 de 30 de mayo de 2018 ""Por la cual se adoptan las especificaciones técnicas de levantamiento planimétrico para las actividades de barrido predial masivo y las especificaciones técnicas del levantamiento topográfico planimétrico para casos puntuales”, en la cual se resuelve que los equipos GPS deben contar con registro NOAA para su corrección y que los tránsitos, teodolitos y estaciones totales son aquellas que deben contar con el certificado expedido por laboratorio certificado por ICONTEC con una vigencia no mayor a 6 meses. 
En ese sentido, la ANT realiza la verificación en la calibración de las antenas que proporcionan la información a los GPS a través de la plataforma NOAA dispuesta por el IGAC.
De igual manera realizó la solicitud de CDP para realizar mantenimiento, verificación y expedición del certificado de calibración de la estación total marca TOPCON Modelo CTS 3005, el cual se encuentra en proceso de publicación en SECOP para la postulación de los proveedores, de esta manera se espera que la fecha estimada de adjudicación sea para la segunda semana de julio. 
Como evidencia se adjunta el CDP que soporta el mantenimiento de la estación total. Adicionalmente la resolución 643 de 30 de mayo de 2018 emitida por el Instituto Geográfico Agustín Codazzi, así como el link correspondiente a la plataforma NOAA. 
*http://legal.legis.com.co/document/Index?obra=legcol&amp;document=legcol_d1299ac9f6344753bb9172bb8f34b23e *https://www.ngs.noaa.gov/ANTCAL/#"
30/09/2019 Actividad efectiva, esta fue evaluada y cerrada de acuerdo a los avances reportados por el responsable de ejecución con corte al 14/03/2018. 
30/11/2019 No se ha realizado aún la suscripción del contrato, por lo que no se cuenta con el cronograma de mantenimientos que permitan dar cierre a la acción. </t>
  </si>
  <si>
    <t>30/03/2018 Se observó el registro de la forma de Análisis del sector de la gestión precontractual, el cual tiene como objeto a contratar: realizar diagnóstico, mantenimiento preventivo y correctivo a todo costo para los equipos de sistema de posicionamiento GPS, dicho documento fue elaborado en marzo de 2018.
30/06/2018 Se observa correo dando alcance al memorando  20186200082673, en el que se afirma la solicitud de ajuste de fecha final, para el 30 de noviembre de 2018. Por lo anterior esta acción no presenta avance.
17/10/2018 La actividad se encuentra en términos de ejecución. Sin embargo, para el periodo evaluado no se reportaron avances de gestión. OBSERVACIONES: Se recomienda el reporte de avances de gestión y sus correspondientes evidencias.
26/02/2019 "Actividad incumplida. Con base a la información suministrada por la Secretaría General, esta acción no fue ejecutada." OBSERVACIONES: Adelantar la acciones que conlleven al cierre inmediato de la actividad formulada.
29/04/2019 "Actividad incumplida. La dependencia no presentó avances de esta actividad" OBSERVACIONES: Adelantar las acciones que conlleven al cierre inmediato de la actividad formulada. Se sugiere disponer de las evidencias correspondientes al cumplimiento de la acción establecida.
II TRIMESTRE 2019 Actividad incumplida. De acuerdo al avance reportado por la dependencia y a los soportes allegados, se observó que la actividad continua incumplida toda vez que el contrato de mantenimiento no ha sido suscrito. OBSERVACIONES: Se reitera la necesidad de adelantar las acciones que conlleven al cierre inmediato de la actividad formulada. Se sugiere disponer de las evidencias correspondientes al cumplimiento de la acción establecida.
31/10/2019 Actividad incumplida
30/12/2019 Actividad incumplida. De acuerdo al avance reportado por la dependencia y a los soportes allegados, se observó que la actividad continua incumplida toda vez que el contrato de mantenimiento no ha sido suscrito. OBSERVACIONES: Se reitera la necesidad de adelantar las acciones que conlleven al cierre inmediato de la actividad formulada. Se sugiere disponer de las evidencias correspondientes al cumplimiento de la acción establecida.</t>
  </si>
  <si>
    <t xml:space="preserve">30/06/2020 El equipo de trabajo de topografía se encuentra elaborando los estudios previos para la contratación de los mantenimientos de los equipos topográficos de la entidad, sin embargo, debido a la contingencia sanitaria se encuentra suspendida la labor de solicitud y entrega de las cotizaciones por parte de los oferentes. El cronograma será elaborado al suscribir el contrato de mantenimientos.
30/09/2020 Por ser un servicio adquirido, no se realizó cronograma de mantenimiento, los equipos fueron entregados a la empresa de calibración y mantenimiento y así mismo fueron entregados por la misma después de tres días; tiempo requerido para realizar el servicio.
30/12/2020 La Subdirección Administrativa y Financiera, remite cronograma de mantenimientos ejecutado a los equipos topográficos  elaborado y controlado por el equipo de Geografía y Topografía, quienes son los responsables de la ejecución y seguimiento del mismo.
</t>
  </si>
  <si>
    <t xml:space="preserve">30/09/2020 No se remiten evidencias 
30/12/2020 Archivo en Excel denominado Cronograma de mantenimiento 2020
</t>
  </si>
  <si>
    <t xml:space="preserve">"20/04/2020 La Secretaría General solicitó a través de memorando No. 20206000050093 del 16/03/2020, se dé cierre a la actividad teniendo en cuenta la ineficacia de las acciones propuestas para dar cierre a la misma, tomando como punto de referencia que el análisis de la causa raíz no es congruente con la no conformidad, lo que conllevó a que la propuesta de las acciones a realizar no atacan el origen del hallazgo y no ha permitido realizar el control y obtener los resultados esperados. 
Frente a la solicitud realizada, la Oficina de Control informa que, si bien el análisis de causa raíz denota debilidades, las acciones establecidas si conllevan al tratamiento de la desviación observada en la Auditoría al Sistema de Gestión de la Agencia Nacional de Tierras - ANT, Vigencia 2017, en la cual se evidenciaron deficiencias en la trazabilidad de las mediciones, y mantenimientos preventivos y correctivos en los equipos de levantamientos topográficos.  Toda vez que, no se evidenció soportes de calibración, mantenimiento preventivo y correctivo de los equipos de levantamiento topográfico (GPS, elevadores, trípodes, entre otros); contraviniendo lo establecido en el numeral 7.1.5.2 de la NTC-ISO 9001:2015; situación que genera el riesgo de posibles imprecisiones en las mediciones que se realizan con dichos equipos y que pueden afectar los productos finales misionales de la entidad.
"8/07/2020 La Subdirección Administrativa y Financiera reportó gestiones relacionadas con la elaboración de los estudios previos para la contratación de los equipos topográficos de la Agencia, dando a conocer que, la actividad de solicitud y entrega de cotizaciones ha sido suspendida dado a la emergencia sanitaria que atraviesa el país por cuenta el COVID 19.
En este entendido, la acción de mejora continua presentó incumplimiento de acuerdo a su planificación.  Cabe señalar que, esta actividad contaba con fecha de cierre del 30/12/2018, por tanto, se recomienda al responsable de ejecución celeridad en la gestión que conlleve el cierre inmediato de la acción."
28/10/2020 El incumplimiento de la acción, no corresponde a la previsión que se pretende a través de la acción de mejora 
19/01/2021 La Subdirección Administrativa y Financiera allegó el  cronograma de mantenimientos ejecutado a los equipos topográficos  elaborado y controlado por el equipo de Geografía y Topografía. Sin embargo, con corte a la presente evaluación no se evidenció la calibración y mantenimiento de los equipos por parte de un contratista.
</t>
  </si>
  <si>
    <t xml:space="preserve">20/04/2020  La actividad presentó incumplimiento, la solicitud de cierre de la acción de mejora continua, no es procedente, toda vez, que las actividades establecidas dan tratamiento a la desviación evidenciada.
28/10/2020  Por la forma en la que se contrató la calibracion de los equipos es actualmente imposible realizar esta accion de mejora, sin embargo se mantiene la accion en atencion a la relevancia del tema, se reporta incumplida.
</t>
  </si>
  <si>
    <t>La Subdirección Administrativa y Financiera realizó la calibración de los equipos ópticos como la estación total y el nivel óptico, junto con la actualización de a una pareja de GPS LEICA entregados al almacén de topografía por parte de un convenio entre la ANT y la ONUDC.
El próximo semestre, se tiene previsto realizar el mantenimiento preventivo de los demás equipos de topografía que tiene la ANT, haciendo claridad que no exista tanta demanda de solicitudes de equipos para salida a campo, debido a que no se cuenta con una cantidad suficiente de existencias. Se adjunta el cronograma de los mantenimientos programados para el segundo semestre.</t>
  </si>
  <si>
    <t>Carpeta denominada AMI 043</t>
  </si>
  <si>
    <r>
      <rPr>
        <b/>
        <sz val="11"/>
        <rFont val="Arial Narrow"/>
        <family val="2"/>
      </rPr>
      <t xml:space="preserve">27/07/2021. </t>
    </r>
    <r>
      <rPr>
        <sz val="11"/>
        <rFont val="Arial Narrow"/>
        <family val="2"/>
      </rPr>
      <t xml:space="preserve"> Se observó cronograma de mantenimiento para la vigencia 2021 .  Así mismo, se observó certificados de calibración del 26/04/2021</t>
    </r>
  </si>
  <si>
    <t>AMI-072</t>
  </si>
  <si>
    <t>Seguimiento y Evaluación a la gestión instucional</t>
  </si>
  <si>
    <t>Sistema Único de Gestión e Información de la Actividad Litigiosa del Estado - eKOGUI  II semestre 2017</t>
  </si>
  <si>
    <t>Numeral 1, Artículo 2.2.3.4.1.10, Decreto 1069 de 2015. "Registrar y actualizar de manera oportuna en el Sistema Único de Gestión e Información Litigiosa del Estado - eKOGUI, las solicitudes de conciliación extrajudicial, los procesos judiciales, y los trámites arbitrales a su cargo.</t>
  </si>
  <si>
    <r>
      <rPr>
        <b/>
        <sz val="11"/>
        <color indexed="8"/>
        <rFont val="Arial Narrow"/>
        <family val="2"/>
      </rPr>
      <t>No Conformidad No. 4 -</t>
    </r>
    <r>
      <rPr>
        <sz val="11"/>
        <color indexed="8"/>
        <rFont val="Arial Narrow"/>
        <family val="2"/>
      </rPr>
      <t xml:space="preserve"> Se evidenciaron insuficiencias frente a la obligación del Apoderado de registrar y actualizar de manera oportuna en el Sistema eKOGUI las solicitudes de conciliaciones extrajudiciales y procesos judiciales. Toda vez que, se observó en el Sistema eKOGUI la ausencia del registro de las actuaciones mínimas y el cargue parcial y/o inexistentes de las piezas procesales que soportan las actuaciones registradas.</t>
    </r>
  </si>
  <si>
    <t>Insuficiente seguimiento a la gestión de los apoderados.
Cambios recurrentes en los apoderados, debido a la conformación del grupo de Representación Judicial.</t>
  </si>
  <si>
    <t>Corrección</t>
  </si>
  <si>
    <t>Realizar el cargue de las piezas procesales, para la muestra seleccionada.</t>
  </si>
  <si>
    <t>30/06/2018 Actualización de las piezas correspondientes, a las conciliaciones judiciales y extrajudiciales. 
30/06/2018 Actualización de las piezas correspondientes, a las conciliaciones judiciales y extrajudiciales.
21/12/2018 "La Oficina Jurídica ha realizado un enorme esfuerzo en obtener todas las piezas procesales de los diferentes procesos en que los actúe como demandado o demandante, según lo detalló mediante memorando radicado con número 20181030159623. De esta manera, y en la medida que se van obteniendo dichas piezas, las mismas se han ido cargando de manera inmediata, disminuyendo así cada vez más los casos en que no se encuentran completas.
De esta manera,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(ver evidencia 5)."
04/04/2019 La Oficina Jurídica sugiere replantear la acción a realizar, considerando que el cumplimiento de la misma depende de las respuesta oportunas de los diferentes despachos judiciales, así como de la improcedencia de visitar físicamente dichos despachos, debido a su dispersión geográfica, este requerimiento se realizó a la Oficina de control interno mediante correo electrónico de  fecha 08 de marzo de 2019.
24/07/2019 La Oficina Jurídica sugiere replantear la acción, en razón a que, el grueso de los procesos judiciales que maneja la entidad provienen del extinto Incoder y hemos sido vinculados en virtud de la figura jurídica de la sucesión procesal, lo que conlleva a que no contemos con algunas piezas procesales que sustenten las actuaciones registradas. No obstante, es pertinente señalar que a través de correo electrónico  se requirió a los apoderados para que efectuaran la búsqueda de las piezas procesales en los despachos judiciales. (Evidencia 72)
III TRIMESTRE 2019 Adelantar las acciones que conlleven al cierre inmediato de la actividad formulada. Se sugiere disponer de las evidencias correspondientes al cumplimiento de la acción establecida.
IV TRIMESTRE 2019 Actividad incumplida</t>
  </si>
  <si>
    <t xml:space="preserve">30/06/2018 Se observó pantallazo en el que se encuentran 10 fichas cargadas con fechas entre febrero, mayo y junio de 2018.
16/10/2018 "La Oficina Jurídica allego el memorando de radicado 20181030159623 del 25/09/2018, en el cual aclara el incumplimiento de las acciones formuladas.  Frente a la acción evaluada, se informó lo siguiente ""Frente a la señalada no conformidad es pertinente indicar que, no es posible el cargue de todas las piezas procesales de los casos registrados, en razón a que, i) los expedientes físicos de los procesos judiciales en los que la ANT figura como sucesor procesal del INCODER (remitidos por la extinta entidad) no contienen toda la documentación de las actuaciones procesales, ii) cuando se ha comisionado la visita a los despachos judiciales para solicitar copias de las actuaciones la mayoría de procesos se encuentran al Despacho y iii) ésta Oficina Jurídica a través de los abogados del grupo de Representación Judicial y de la empresa Litigando, en uso del derecho fundamental de petición, le solicitó a varios Despachos Judiciales (se anexa copia) la remisión de copias simples de las distintas actuaciones judiciales sin registro en eKOGUI, encontrándonos a la fecha a la espera de la mayoría de la documentación requerida (Se anexan copias)". De acuerdo a la aclaración suministrada por el responsable de ejecución de la acción,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 OBSERVACIONES: Adelantar la acciones que conlleven al cierre inmediato de la actividad formulada.
25/02/2019 "Actividad incumplida. Con base a la información suministrada por la Oficina Jurídica y al memorando  20181030159623, se observó que para esta acción, no se realizó solicitud de modificación. Por lo anterior la Oficina de Control Interno no realiza el cierre de la misma, toda vez que, la desviación relacionada con la acción evaluada presentó reincidencia de acuerdo a los  resultados obtenidos en el seguimiento realizado por la Oficina de Control Interno a las obligaciones establecidas en el Decreto 1069 de 2015, capítulo 4 “información litigiosa del estado” de la Agencia en el primer semestre 2018. Cabe anotar, que la acción evaluada presentó incumplimiento en los tiempos establecidos para su cierre (30/06/2018)." OBSERVACIONES: Adelantar la acciones que conlleven al cierre inmediato de la actividad formulada. Se sugiere disponer de las evidencias correspondientes
25/04/2019 "Actividad incumplida. Con base la información reportada por la dependencia, se observó que la acción presentó incumplimiento. Cabe anotar, que la acción evaluada presentó incumplimiento en los tiempos establecidos para su cierre (30/06/2018)." OBSERVACIONES: Adelantar trámite que conlleve a replantear la acción, con el fin que responda a la eliminación de la desviación presentada, teniendo en cuenta que a través de los diferentes ejercicios de seguimiento se ha verificado la reincidencia del incumplimiento.
25/07/2019 Actividad incumplida.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 OBSERVACIONES: Adelantar trámite que conlleve a replantear la acción, con el fin que responda a la eliminación de la desviación presentada, teniendo en cuenta que a través de los diferentes ejercicios de seguimiento se ha verificado la reincidencia del incumplimiento.
31/10/2019 Actividad incumplida OBSERVACIONES: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
30/12/2019 Actividad incumplida OBSERVACIONES: Se reitera la necesidad de adelantar el trámite que conlleve a replantear la acción, con el fin que responda a la eliminación de la desviación presentada, teniendo en cuenta que a través de los diferentes ejercicios de seguimiento se ha verificado la reincidencia del incumplimiento.
</t>
  </si>
  <si>
    <t xml:space="preserve">27/07/2020  Como evidencia del cargue de las piezas procesales en las distintas etapas de las actuaciones, se remite archivo Excel con el histórico de procesos en el que puede observarse, la etapa del proceso y la actuación registrada. (Evidencia Ítem 72)  
8/10/2020 Se realizó el cargue de las piezas procesales, para la muestra seleccionada. De igual forma, se anexan correos solicitando a los abogados el cargue de las piezas procesales. 
"28/12/2020 A través de los memorandos  20201030284953 y 20201020309603 se requirió a la Jefe de Control Interno Solicitud de ampliación de plazo para compromiso en Plan de Mejoramiento, debido que a la fecha no ha sido posible cumplir con el total del cargue de piezas procesales.- ITEM 72"
</t>
  </si>
  <si>
    <t xml:space="preserve">8/10/2020 Evidencia ITEM 72 Y 73
28/12/2020 Se adjunta como evidencia los memorandos con la solicitud de ampliación del plazo
</t>
  </si>
  <si>
    <t xml:space="preserve">"27/04/2020 El responsable de ejecución no allegó avances de gestión y/o cumplimiento.  La Oficina de Control Interno reiteró solicitud de información, mediante correo electrónico del  21/04/2020. La actividad presentó incumplimiento frente a su planificación."
"27/07/2020 Se suministró el documento reporte 2, histórico de actuaciones hito, de procesos judiciales, sin embargo, no se allegó evidencia del cargue de las piezas procesales, para la muestra seleccionada en el informe del Sistema Único de Gestión e Información de la Actividad Litigiosa del Estado - eKOGUI  II semestre 2017.
27/07/2020.  La Oficina Jurídica en periodo de observaciones allegó, mediante correo electrónico del 24/07/2020, el documento ""evidencias ítem No. 72"" el cual contiene las capturas de pantalla relacionadas con la muestra analizada en el segundo semestre del 2017.  Como resultado del análisis realizado se observó que algunos expedientes judiciales no cuentan con el total de piezas.  Se recomienda analizar la correcta tipificación de las actuaciones procesales, toda vez que, se observó que algunos casos el auto que admite la demanda se encuentra tipificado como ""demanda"", situación que se recomienda corregir.
En atención a los avances reportados y las evidencias suministradas, la acción de mejora presentó incumplimiento, dado que, no se observó la corrección total de la muestra analizada en el segundo semestral del 2017"
28/10/2020 Se evidencia avance aunque aun faltan piezas procesales. Retrasada con avance al 70% 
"29/01/2021 La Oficina Jurídica  solicitó a través de los memorandos 20201030284953 y 20201020309603 la ampliación del plazo para ejecución de la acción.
Dicha solicitud será puesta a consideración del Comité Institucional de Coordinación de Control Interno para su análisis y aprobación."
</t>
  </si>
  <si>
    <t xml:space="preserve">La dependecia manifiesta en reunion del 23 de octubre que Se presenta dificultad en la consecucion de los archivos de INCODER, que no ha sido facil la consecucion de estas piezas y que incluso han escrito directamente a los despachos judiciales procurando la obtencion. </t>
  </si>
  <si>
    <t xml:space="preserve"> Realizamos actividad de validación y depuración a los 55 procesos que aparecen relacionado en la muestra seleccionada. Se adjunta informe de gestión en la cual se evidencia la actividad ejecutada para todos los casos.</t>
  </si>
  <si>
    <t>1. Informe de gestión con la descripción de la actividad de validación y depuración (archivo en word y archivo Excel).  2. Anexo-2-Procesos Judiciales-def (muestra con los 55 procesos sometidos a validación)</t>
  </si>
  <si>
    <t>AMI-101</t>
  </si>
  <si>
    <t>Auditoria a la Gestión Documental de la Agencia Nacional de Tierras.</t>
  </si>
  <si>
    <t>Administración de bienes y servicios</t>
  </si>
  <si>
    <r>
      <t>DECRETO ÚNICO REGLAMENTARIO 1080 DE 2015</t>
    </r>
    <r>
      <rPr>
        <sz val="11"/>
        <color indexed="8"/>
        <rFont val="Arial Narrow"/>
        <family val="2"/>
      </rPr>
      <t xml:space="preserve"> : Artículo 2.8.2.2.4. Inventarios de documentos. 
</t>
    </r>
    <r>
      <rPr>
        <b/>
        <sz val="11"/>
        <color indexed="8"/>
        <rFont val="Arial Narrow"/>
        <family val="2"/>
      </rPr>
      <t>ACUERDO 038 DE 2002</t>
    </r>
    <r>
      <rPr>
        <sz val="11"/>
        <color indexed="8"/>
        <rFont val="Arial Narrow"/>
        <family val="2"/>
      </rPr>
      <t xml:space="preserve"> : Artículo Segundo, Artículo Tercero, Artículo Cuarto.
</t>
    </r>
    <r>
      <rPr>
        <b/>
        <sz val="11"/>
        <color indexed="8"/>
        <rFont val="Arial Narrow"/>
        <family val="2"/>
      </rPr>
      <t>PROCEDIMIENTO PARA LA ENTREGA Y RECIBO DE LOS DOCUMENTOS Y ARCHIVOS POR INVENTARIO.</t>
    </r>
  </si>
  <si>
    <t>No Conformidad No. 2: Incumplimiento en la entrega de inventarios documentales por parte de los funcionarios y contratistas al desvincularse de la Agencia.</t>
  </si>
  <si>
    <t>Se generó debido a la no actualización del procedimiento de entrega por parte de los funcionarios y contratistas.</t>
  </si>
  <si>
    <t>1.Seguimiento trimestral al lineamiento de normatividad archivística a la Subdirección de Talento Humano  y la Coordinación para la Gestión Contractual</t>
  </si>
  <si>
    <t>N.A</t>
  </si>
  <si>
    <t xml:space="preserve">
"30/06/2020 La Subdirección Administrativa y Financiera - Gestión Documental genero comunicación bajo radicado No 20206200032813 a la Subdirección de Talento Humano y la Coordinación para la Gestión contractual, solicitando la actualización al procedimiento GTHU-P-009 Desvinculación del Personal y el manual ADQBS-I-001 Manual de contratación, donde se recomendó se adopten los lineamientos que consideren pertinentes para fortalecer el procedimiento de entrega de inventarios de los funcionarios o contratistas que se desvinculen.
La Subdirección de Talento Humano generó respuesta bajo radicado 20206100079843, indicando la actualización de los documentos GTHU-P-009 DESVINCULACIÓN DE PERSONAL (Versión 2) y GTHU-F-007 FORMA RETIRO FUNCIONARIOS (Versión 3), en los cuales se incluyen los lineamientos sobre la entrega de archivo electrónico, físico y documental al momento de la desvinculación de los Funcionarios de la Agencia.
Al no tener respuesta por parte de la Coordinación para la Gestión contractual la Subdirección Administrativa y Financiera - Gestión Documental emitió nuevo memorando bajo radicado 20206200110873, donde se solicita se nos informe si ya se realizo y formalizo la propuesta que determinaron pertinente para la entrega de inventarios documentales de los contratistas que se desvinculen de la entidad.
"
"30/09/2020 El equipo de Gestión Documental se reunió el día 10 de agosto Coordinadora del Grupo de Contratos Nathalia Liseth Guataquira Robayo en donde se trataron temas de cambio de dependencia y lo correspondiente al hallazgo encontrado por la Oficina de Control Interno.
Por lo tanto, la Secretaría General en atención a la modificación del manual de contratación para dar cumplimiento a la Conformidad No. 2: ""Incumplimiento en la entrega de inventarios documentales por parte de los funcionarios y contratistas al desvincularse de la Agencia"", identificada en la auditoría interna realizada por la Oficina de Control Interno a la Subdirección Administrativa y Financiera – Gestión Documental los días 16/08/2019 al 10/10/2019; se permite informar que la Secretaría General en apoyo con la Coordinación para la Gestión Contractual de la Agencia, vienen estudiando y desarrollando la modificación del manual de contratación de la entidad junto con los procedimientos que requieran algún tipo de ajuste o modificación para dar cumplimiento y solución, no solo a la conformidad citada líneas arriba, sino también a los hallazgos realizados por la Contraloría General de la República, en auditoría financiera de la vigencia 2019 realizada a la entidad, la cual culmino en el mes de julio de 2020. 
En consecuencia y con la finalidad de cumplir a cabalidad con las actividades propuestas, que deriva en la modificación del manual de contratación de la Agencia, se expedirá una sola versión nueva, la cual incluirá, tanto la conformidad 2 como las actividades de mejora encontradas en la auditoría realizada por la CGR. "
"30/12/2020 La Subdirección de Talento Humano realizó actualización y publicación  del procedimiento ""GTHU-P-009 Desvinculación del Personal"" el día 14 de abril de 2020 donde se incluyó el tema de entrega de inventarios documentales por parte de los funcionarios.
Por otra parte, la Coordinación para la Gestión Contractual realizó actualización del manual ""ADQBS-I-001 Manual de contratación"" en el cual se encuentra incluido en la página 19, un acápite denominado ""Entrega de documentos a cargo de los contratistas"", este borrador se encuentra en revisión por parte de la coordinadora del área."
</t>
  </si>
  <si>
    <t xml:space="preserve">30/06/2020 20206200032813_49687 Contratos-Talento Humano
20206100079843 Respuesta Memorando No. 20206200032813
Actualización manual de contratación_5 junio 2020"
30/09/2020 No se remiten evidencias 
30/12/2020 GTHU-P-009-DESVINCULACIÓN-DE-PERSONAL-Versión-2-3
9 ADQBS-I-001-MANUAL-DE-CONTRATACIÓN-V-3-1 28-OCT-20"
</t>
  </si>
  <si>
    <t xml:space="preserve">"8/07/2020 Se observó el memorando 20206200032813 del 26/02/2020 a tevés del cual el Secretario General solicita a la Subdirección de Talento Humano y Subdirección Administrativa y Financiera la actualización de los procedimiento GTHU-P-009 Desvinculación
del Personal y el manual ADQBS-I-001 Manual de contratación, con el objetivo que se incluyan es dichos documentos lineamientos relacionados con la entrega de inventarios documentales por parte de los funcionarios y contratistas al desvincularse de la Agencia.
Frente a lo enunciado, se evidenció la disponibilidad, en el sistema integrado de gestión, del procedimiento GTHU-P-009 Desvinculación del Personal versión 2 del 14/04/2020, el cual contiene en su actividad 12 ""reportar novedad de retiro"" y actividad 13 ""recibir los documentos de retiro del ex servidor"", lineamientos relacionados con la entrega de inventarios documentales a cargo del funcionario.  Igualmente, se evidenció la forma  GTHU-F-007 Retiro de funcionarios, versión 3 del 14/04/2020, la cual se establece la entrega de inventarios documentales en la dependencia de la que se desvincula, refiriendo que, ""El acta o informe de entrega del cargo debe indicar la relación y ubicación de los archivos físicos y electrónicos entregados"", así mismo, a cargo de la Subdirección Administrativa y Financiera la verificación de entrega de expedientes prestados a su cargo.
En cuanto a la actualización del documento  ADQBS-I-001 Manual de contratación, se consultó el Sistema Integrado de Gestión, observándose que dicho documento data del  31/12/2019 y se encuentra en versión 3, sin embargo, no contiene lineamientos relacionados con la entrega de inventarios por parte de los contratistas. Ver enlace http://intranet.agenciadetierras.gov.co/wp-content/uploads/2020/01/ADQBS-I-001-MANUAL-DE-CONTRATACI%C3%93N-V-3-1.pdf
Expuesto lo anterior, la actividad presentó incumplimiento, toda vez que, no se evidenció la incorporación de lineamientos para la entrega de inventarios en el Manual de Contratación. Incumplida. "
28/10/2020 No se evidencia la realización del seguimiento trimestral, obedece a que el proceso se encuentra por cumplimiento de otros planes de mejoramiento en construcción de la actualización de diferentes documentos que los rigen y estos planes tienen plazos mas amplios que el aquí definido. se proyecta que para el siguiente seguimiento ya se encuentre cumplida la acción. Retrasada, Avance del 10%
19/01/2021 Con corte a la realización de la presente evaluación, no se evidenció el seguimiento trimestral al lineamiento de normatividad archivística a la Subdirección de Talento Humano  y la Coordinación para la Gestión Contractual.
Es preciso indicar que, se allegó el procedimiento GTHU-P-004 CONTROL DEL CUMPLIMIENTO DE LA JORNADA LABORAL Y HORARIO DE TRABAJO, versión 2 del 09/10/2020, cuyo objeto es efectuarelcontroldelcumplimientodelajornadalaboralyhorariodetrabajodelosfuncionariosdelaAgenciaNacionaldeTierras,teniendoencuentalanormatividad vigente y las directrices establecidas por la administración; así como definir las acciones correspondientes en caso de ausencia injustificada.  El documento en mención se encuentra controlado por el Sistema Integrado de Gestión y puede ser consultado en la intranet en el siguiente enlace http://intranet.agenciadetierras.gov.co/wp-content/uploads/2020/10/GTHU-P-004-CONTROL-DEL-CUMPLIMIENTO-DE-LA-JORNADA-LABORAL-Y-HORARIO-DE-TRABAJO-Version-2-1-1.pdf   Por otra parte, se observó la captura de pantalla del correo electrónico masivo del 20/10/2020, mediante el cual se realizó la socialización al interior de la Agencia."
</t>
  </si>
  <si>
    <t>El plan de mejoramiento fue formulado por la Secretaría General y comunicado a la Oficina de Control Interno, mediante memorando 20202200062243 del 01/04/2020, procediendose a su establecimiento mediante memorando 20201020397491 del 29/04/2020.</t>
  </si>
  <si>
    <t>Se cuenta con actualización del procedimiento GTHU-P-009 DESVINCULACIÓN DE PERSONAL y manual ADQBS-I-001 Manual de contratación.
Se tiene proyectado realizar el seguimiento al lineamiento en el II Semestre de la presente vigencia en donde se solicitará reporte de esta actividad a las dependencias de Talento Humano y Coordinación para la Gestión Contractual relacionadas a las directrices de entrega de inventarios documentales por parte de los funcionarios y contratistas al desvincularse de la Agencia.</t>
  </si>
  <si>
    <t>AMI-107</t>
  </si>
  <si>
    <r>
      <t xml:space="preserve">DECRETO 1080 DE 2015: </t>
    </r>
    <r>
      <rPr>
        <sz val="11"/>
        <color indexed="8"/>
        <rFont val="Arial Narrow"/>
        <family val="2"/>
      </rPr>
      <t xml:space="preserve">Artículo 2.8.2.1.18. Sistema Integral Nacional de Archivos Electrónicos, Artículo 2.8.2.6.1. Generalidades del sistema de gestión documental. , Artículo 2.8.2.6.2. Características de los sistemas de gestión documental. </t>
    </r>
  </si>
  <si>
    <t>No Conformidad No. 8. Debilidades en preservación digital de documentos.</t>
  </si>
  <si>
    <t>No se había realizado mesa de trabajo con las áreas de Sistemas de Información de Tierras y Soporte Tecnológico para establecer las actividades a realizar después del diagnostico.</t>
  </si>
  <si>
    <t xml:space="preserve">1. Realizar cronograma y plan de trabajo con el SIT y soporte tecnológico para la implementación del programa de preservación digital.
</t>
  </si>
  <si>
    <t>30/06/2020  Se han realizado mesas de trabajo con la Subdirección de Sistemas de Información de Tierras  para la actualización e complementación del Plan de Preservación Digital a Largo Plazo inmerso en el Sistema Integrado de Conservación SIC, adoptado por la ANT mediante resolución 6792 del 06 de junio de 2019
30/09/2020 "Se conformó un grupo de trabajo interdisciplinario conformado por funcionarios y contratistas para la implementación del modelo del SGDEA, ha venido trabajando en la revisión de cada uno de los ítems del modelo de requisitos que implementara la Agencia.
No se han realizado mesas de trabajo con la Subdirección de Sistemas de la Información."
30/12/2020 Se realizó cronograma para continuar con el proceso para la implementación del programa de preservación digital.</t>
  </si>
  <si>
    <t xml:space="preserve">30/06/2020 "Acta Aplicacion Plan de Preservacion Digital 20200429 Comunicacion a la Sub Administrativa y Financiera 20200128
ACTA N. 1 Reunión Plan de Preservación Digital 20200623"
30/09/2020 "4 Actas de reunión de SGDEA
Archivo en Excel denominado ""Cumplimiento Modelo SGDEA ANT 20200908""
30/12/2020 "Cronograma Plan de preservacion Digital 20201029
Cronograma PPDA 20201119"
</t>
  </si>
  <si>
    <t xml:space="preserve">8/07/2020 Se observó el Acta No. 20190925-01 del  29/04/2020, de tema Socialización y Aplicación Plan de Preservación Digital a Largo Plazo y en cuyo resumen de compromisos y observaciones se estableció que ""Para adelantar dicho proceso el grupo de Gestión Documental compartirá en formato Word el documento de diagnóstico y el Plan de preservación Digital a largo plazo con miras a establecer una metodología de trabajo colaborativo que permita la actualización de los mismos"". No obstante, con corte al 09/07/2020 no se observó información relacionada con el cumplimiento dicho compromiso.  Por otra parte,  el documento no contiene información relacionada con el cronograma y plan de trabajo con el SIT y soporte tecnológico para la implementación del programa de preservación digital.  
Respecto al documento  bajo nombre Acta N. 1 Reunión Plan de Preservación Digital 20200623, su contenido es la Política de Gestión Documental, por tanto, la evidencia no pudo ser evaluada.
La acción presentó incumplimiento, dado que, la acción presentaba fecha de cierre de 30/06/2020 y no se evidenció el cronograma y plan de trabajo con el SIT y soporte tecnológico para la implementación del programa de preservación digital. Incumplida"
28/10/2020 La acción se encuentra en desarrollo, revisadas las actas aportadas, en ellas no se encuentra el cronograma y plan de trabajo definido como evidencia. Este plan se relaciona con lo definido en el plan de mejoramiento archivístico y teniendo en cuenta que esas definiciones no se pueden desconocer, establecer el cronograma acá previsto depende de lo que se defina en ese proceso. Retrasada, avance al 30% 
19/01/2021 Se allegó documento Cronograma Plan de Preservación Digital a largo plazo, sin embargo, este no contiene las fechas de inicio y finalización de las actividades propuestas.
</t>
  </si>
  <si>
    <t>La Subdirección Administrativa y Financiera - Gestión Documental realizó de manera conjunta con la Subdirección de Sistemas de la Información el cronograma para la implementación del programa de preservación digital.</t>
  </si>
  <si>
    <t>Carpeta denominada AMI 107
Cronograma Plan de preservacion Digital</t>
  </si>
  <si>
    <t>Se observó cronograma de actividades plan de preservación digital ANT 2021, con la siguiente planificación: Actualizar Diagnostico Preservación Digital, Actualización del PPDA, Lectura y socialización PPDA, Cuantificar la ejecución del PPDA, Presentarlo para aprobación  y Presentación de informes de avance.</t>
  </si>
  <si>
    <t>AMI-110</t>
  </si>
  <si>
    <t>Auditoria Arquitectura Empresarial MINTIC vs Arquitectura TIC Agencia Nacional de Tierras</t>
  </si>
  <si>
    <t>Modelo de Gestión Estratégica IT4+ del Ministerio de las Tecnologías de la Información y las Comunicaciones MINTIC Numeral 1.6.3 - Gestión de la Información</t>
  </si>
  <si>
    <r>
      <rPr>
        <b/>
        <sz val="10"/>
        <rFont val="Arial Narrow"/>
        <family val="2"/>
      </rPr>
      <t xml:space="preserve">No conformidad 1. </t>
    </r>
    <r>
      <rPr>
        <sz val="10"/>
        <rFont val="Arial Narrow"/>
        <family val="2"/>
      </rPr>
      <t xml:space="preserve"> Debilidades en la Gestión de la Información en cuanto a que no se evidencio en la documentación gestionada por la entidad el cumplimiento de la metodología conforme a los parámetros establecidos en temas de gestión de la Información. </t>
    </r>
  </si>
  <si>
    <t xml:space="preserve">Con base a los análisis efectuados por el equipo auditor se evidencia la falta de la inclusión de las premisas y parámetros en la documentación gestionada por la entidad la cual es mencionada la metodología en cumplimiento del objetivo del dominio que indica el Modelo de Gestión IT4+ del Ministerio de las Tecnologías de la Información y comunicaciones – MINTIC en su numeral 1.6.3.
La causa principal que llevó a  la Subdirección de Sistemas de Información de Tierras  (SSIT) a no tener una gestión de la información contenida en el repositorio de Arquitectura Empresarial (AE) obedece a la rotación del personal, muchas de las tareas orientadas a la gestión de la información del repositorio de AE estaban asignadas a colaboradores que ya no están en la entidad, las tareas que se tenían identificadas para la gestión de la información no se fueron reasignando a otras personas y por ende se fue perdiendo la cultura de estar periódicamente actualizando los documentos existentes en el repositorio AE, así como también la actividad de subir los nuevos documentos que se generan en la ejecución de las actividades que tenemos como dependencia a este repositorio.
</t>
  </si>
  <si>
    <t>Revisar, Clasificar y reubicar  la documentación existente en el repositorio de Arquitectura Empresarial con respecto al Catálogo.</t>
  </si>
  <si>
    <t>Repositorio de Arquitectura Empresarial, actualizado en su estructura</t>
  </si>
  <si>
    <t>Subdirección de Sistemas de Información de tierras</t>
  </si>
  <si>
    <r>
      <t xml:space="preserve">8/07/2020 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Narrow"/>
        <family val="2"/>
      </rPr>
      <t>Correo Ajuste Plan de Mejoramiento</t>
    </r>
    <r>
      <rPr>
        <sz val="11"/>
        <color theme="1"/>
        <rFont val="Arial Narrow"/>
        <family val="2"/>
      </rPr>
      <t xml:space="preserve">, se podrá visualizar la trazabilidad de estas comunicaciones
De igual manera se expresa que al corte no se reportan avances.
20/01/2020 Documento con la guía y estructuración del repositorio ya esta creado. Actividad al 100%. </t>
    </r>
  </si>
  <si>
    <t>8/07/2020 Correo Ajuste Plan de Mejoramiento
20/01/2020 https://agenciadetierras-my.sharepoint.com/:f:/g/personal/leidy_zuniga_agenciadetierras_gov_co/Egzgc5ObtxJKlOf7C8LaLI8BFCOqyjYwwqgti8TWaIprQQ?e=pmR8bn</t>
  </si>
  <si>
    <t>16/07/2020 La Oficina de Control Interno procedió ajustar las fechas de ejecución de las acciones de mejora continua de acuerdo con la información brindada por el Ing. Basco el 07/07/2020. En términos
Para el presente seguimiento no se observaron avances de gestión.
20/01/2020 Se observó documento "Repositorio de arquitectura v 1.0" de agosto de 2020, cual contiene el objetivo general, la estructura física 1/2, estructura física 2/2, responsables del repositorio de arquitectura, lineamientos para la gestión del repositorio de arquitectura, tipos de artefactos, Artefactos por fase del método de desarrollo de arquitectura ADM y Conceptos claves.  Sin embargo, no se suministraron avances de gestión y evidencias relacionadas con la Revisión, Clasificación y reubicación de la documentación existente en el repositorio de Arquitectura Empresarial con respecto al Catálogo.
22/01/2021.  Como complemento del análisis reportado anteriormente. En primera instancia el repositorio que se referencia en el análisis se cambio de enlace, por cuanto se realizó la clasificación y reubicación del repositorio de arquitectura ubicado en una carpeta de One Drive la cual puede ser consultada a través del siguiente enlace: https://agenciadetierras.sharepoint.com/:f:/s/arquitectura/EmN577Mt5xZBp0wrJA3_tcoBF0Lu8o80qYPk6JZzpfdTwg?e=bJvEMx en ésta también se puede encontrar el archivo que contiene la estructura de todo el repositorio (Estructura de repositorio.xlxs).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</si>
  <si>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repositorio de arquitectura pudiendo ser consultada en el siguiente enlace:
https://agenciadetierras.sharepoint.com/:f:/s/arquitectura/EmN577Mt5xZBp0wrJA3_tcoBF0Lu8o80qYPk6JZzpfdTwg?e=bJvEMx en ésta también se puede encontrar el archivo que contiene la estructura de todo el repositorio (Estructura de repositorio.xlxs).
Se crearon Subcarpetas dimensionando documentación que será gestionada conforme a la ejecución se que se realice por cada responsable en los periodos de tiempo que correspondan.
En este repositorio se especifica cada uno de los Dominios de la Arquitectura Empresarial con sus respectivas subcarpetas  como son:
- Planeación Arquitectura 
- Arquitectura Misional
- Uso y Apropiación 
- Seguridad de la Información 
- Infraestructura 
- Sistemas de Información 
- Información 
Dentro cada unos estas carpetas se evidencia las gestiones que ha realizado la SSIT en cumplimiento de las normativas asociadas a la Arquitectura Empresarial, cabe anotar que los avances han sido reportados conforme a los instrumentos que la Entidad posee para la ejecución de sus  planes de acción cada año. </t>
  </si>
  <si>
    <t>https://agenciadetierras.sharepoint.com/:f:/s/arquitectura/EmN577Mt5xZBp0wrJA3_tcoBF0Lu8o80qYPk6JZzpfdTwg?e=bJvEMx en ésta también se puede encontrar el archivo que contiene la estructura de todo el repositorio (Estructura de repositorio.xlxs).</t>
  </si>
  <si>
    <t>AMI-111</t>
  </si>
  <si>
    <r>
      <rPr>
        <b/>
        <sz val="10"/>
        <rFont val="Arial Narrow"/>
        <family val="2"/>
      </rPr>
      <t xml:space="preserve">No conformidad 1.  </t>
    </r>
    <r>
      <rPr>
        <sz val="10"/>
        <rFont val="Arial Narrow"/>
        <family val="2"/>
      </rPr>
      <t xml:space="preserve">Debilidades en la Gestión de la Información en cuanto a que no se evidencio en la documentación gestionada por la entidad el cumplimiento de la metodología conforme a los parámetros establecidos en temas de gestión de la Información. </t>
    </r>
  </si>
  <si>
    <t>Actualizar la documentación para cada uno de los dominios del repositorio de Arquitectura Empresarial</t>
  </si>
  <si>
    <t>Documentación actualizada en el repositorio de Arquitectura Empresaria.</t>
  </si>
  <si>
    <r>
      <t xml:space="preserve">8/07/2020 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Narrow"/>
        <family val="2"/>
      </rPr>
      <t>Correo Ajuste Plan de Mejoramiento</t>
    </r>
    <r>
      <rPr>
        <sz val="11"/>
        <color theme="1"/>
        <rFont val="Arial Narrow"/>
        <family val="2"/>
      </rPr>
      <t>, se podrá visualizar la trazabilidad de estas comunicaciones
De igual manera se expresa que al corte no se reportan avances.
20/01/2020 Se actualizó la documentación en el repositorio de arquitectura empresarial</t>
    </r>
  </si>
  <si>
    <t>8/07/2020 Correo Ajuste Plan de Mejoramiento
20/01/2020 https://agenciadetierras-my.sharepoint.com/:f:/g/personal/leidy_zuniga_agenciadetierras_gov_co/Eo0pmDC273JGnP47MKY6lBUBuZrftluOgg8CNUhAXPXO8g?e=1tgCOM</t>
  </si>
  <si>
    <t>La Oficina de Control Interno procedió ajustar las fechas de ejecución de las acciones de mejora continua de acuerdo con la información brindada por el Ing. Basco el 07/07/2020.
La acción registra un inicio de ejecución en el mes de septiembre. En términos
20/01/2020 La dependencia informó que, se actualizó la documentación en el repositorio de arquitectura empresarial, sin embargo, a partir de las evidencias suministradas no fue posible establecer dicha actualización.
El soporte "Dominio Uso y Apropiación de la Tecnología .mm" no permite acceso.
22/01/2021.  Como complemento del análisis reportado anteriormente. Dado que se reubicó el repositorio de arquitectura, la información correspondiente al dominio de uso y apropiación fue actualizada y puede ser consultada en el enlace: https://agenciadetierras.sharepoint.com/:f:/s/arquitectura/EuOf7EjJatxNlGcn6m35ThAB3nA7WejA4N2GvCWzXZT-BQ?e=aJS9uS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t>
  </si>
  <si>
    <t>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respecto a la información correspondiente al dominio de uso y apropiación que fue actualizada pudiendo ser consultada en el siguiente enlace: https://agenciadetierras.sharepoint.com/:f:/s/arquitectura/EuOf7EjJatxNlGcn6m35ThAB3nA7WejA4N2GvCWzXZT-BQ?e=NviA5E
- En el link enviado se puede evidenciar que existe el repositorio de USO y APROPIACIÓN en donde existen dos (2) subcarpetas de los años 2020 y 2021 donde reposan los documentos de la ejecución realizada, así como también los que se van a ejecutar de acuerdo con la vigencia actual, cabe anotar que para el 2021 esta en proceso de realizar las primeras tareas programadas.</t>
  </si>
  <si>
    <t>https://agenciadetierras.sharepoint.com/:f:/s/arquitectura/EuOf7EjJatxNlGcn6m35ThAB3nA7WejA4N2GvCWzXZT-BQ?e=NviA5E</t>
  </si>
  <si>
    <t>AMI-113</t>
  </si>
  <si>
    <t>Modelo de Gestión Estratégica IT4+ Numeral 1.6.6 - Uso y Apropiación de TI</t>
  </si>
  <si>
    <r>
      <rPr>
        <b/>
        <sz val="10"/>
        <rFont val="Arial Narrow"/>
        <family val="2"/>
      </rPr>
      <t>No conformidad 2.</t>
    </r>
    <r>
      <rPr>
        <sz val="10"/>
        <rFont val="Arial Narrow"/>
        <family val="2"/>
      </rPr>
      <t xml:space="preserve"> Debilidades en la gestión de la planeación y ejecución de las acciones que se deben ejercer para el cumplimiento de los objetivos trazados por la propuesta del modelo en cuanto a Uso y Apropiación de Tecnologías de la Información.</t>
    </r>
  </si>
  <si>
    <t xml:space="preserve">Acorde a la información suministrada se evidenciaron debilidades en la construcción del plan de capacitación y entrenamiento.
Debido a que no se tenía un espacio en el dominio de uso y apropiación destinado única y exclusivamente para alojar las evidencias de las capacitaciones  que se realizan en la entidad, esto no llevo a que muchas de las evidencias que deberían estar en este dominio estén en otros y por esta razón no se le pudo dar la relevancia que se requiere.
También somos conscientes que no hemos implementado unas métricas que nos permitan medir la efectividad de las capacitaciones bridadas y los niveles de satisfacción sobre los temas tratados en las capacitaciones brindadas a los colaboradores de la ANT 
</t>
  </si>
  <si>
    <t>Conformar un espacio para la consolidación de las evidencias de la gestión del dominio de uso y apropiación.</t>
  </si>
  <si>
    <t>Espacio en el repositorio de Arquitectura Empresaria distinado para almacenar las evidencias.</t>
  </si>
  <si>
    <r>
      <t xml:space="preserve">8/07/2020 Por solicitud de la Oficina de Control interno se actualizo el plan de mejoramiento y también por recomendación de esta Oficina se actualizaron las fechas de inicio de las actividades teniendo en cuenta que la ejecución se realizaría posterior a los ajustes solicitados.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Narrow"/>
        <family val="2"/>
      </rPr>
      <t>Correo Ajuste Plan de Mejoramiento</t>
    </r>
    <r>
      <rPr>
        <sz val="11"/>
        <color theme="1"/>
        <rFont val="Arial Narrow"/>
        <family val="2"/>
      </rPr>
      <t>, se podrá visualizar la trazabilidad de estas comunicaciones
De igual manera se expresa que al corte no se reportan avances.
20/01/2020 Se creó Rruta para repositorio de arquitectura empresarial</t>
    </r>
  </si>
  <si>
    <t>8/07/2020 Correo Ajuste Plan de Mejoramiento 
20/01/2020 https://agenciadetierras-my.sharepoint.com/:f:/g/personal/leidy_zuniga_agenciadetierras_gov_co/Eo0pmDC273JGnP47MKY6lBUBuZrftluOgg8CNUhAXPXO8g?e=1tgCOM</t>
  </si>
  <si>
    <t>16/07/2020 La Oficina de Control Interno procedió ajustar las fechas de ejecución de las acciones de mejora continua de acuerdo con la información brindada por el Ing. Basco el 07/07/2020. En términos
Para el presente seguimiento no se observaron avances de gestión.
20/01/2020 La dependencia informó que, se creó Ruta para repositorio de arquitectura empresarial, sin embargo, a partir de la evidencias suministradas, no se puedo establecer la conformación de un espacio para la consolidación de las evidencias de la gestión del dominio de uso y apropiación.
El soporte "Dominio Uso y Apropiación de la Tecnología .mm" no permite acceso.
22/01/2021.  Dado que se reubicó el repositorio de arquitectura, la información correspondiente a todo el repositorio fue actualizada y puede ser consultada en el enlace: https://agenciadetierras.sharepoint.com/:f:/s/arquitectura/EmN577Mt5xZBp0wrJA3_tcoBF0Lu8o80qYPk6JZzpfdTwg?e=bJvEMx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</si>
  <si>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para validar la   conformación de un espacio para la consolidación de las evidencias de la gestión del dominio de uso y apropiación. Evidenciándose a través del siguiente link: https://agenciadetierras.sharepoint.com/:f:/s/arquitectura/EuOf7EjJatxNlGcn6m35ThAB3nA7WejA4N2GvCWzXZT-BQ?e=NviA5E
En el Link anteriormente indicado se evidencia la existencia de dos (2) subcarpetas de los años 2020 y 2021, en la subcarpeta del año 2020 se encuentra la documentación organizada de acuerdo con lo gestionado en esta vigencia, conteniendo los siguientes temas:
- Estrategia de Uso y Apropiación 
- Medición de Resultados </t>
  </si>
  <si>
    <t>AMI-115</t>
  </si>
  <si>
    <t>Actualización de la documentación y gestión de los resultados a los mecanismos de monitoreo</t>
  </si>
  <si>
    <t>Documento con los resultados de la gestión a los mecanismos de monitoreo o indicadores.</t>
  </si>
  <si>
    <r>
      <t xml:space="preserve">8/07/2020 Por solicitud de la Oficina de Control interno se actualizo el plan de mejoramiento y también por recomendación de esta Oficina se actualizaron las fechas de inicio de las actividades teniendo en cuenta que la ejecución se realizaría posterior a los ajustes solicitados.
20/01/2020. En la parte final del documento con la metodología reportado en la acción anterior, se encuentran los resultados.
El día 07 de julio de 2020 se realizó una reunión con control interno para dar inicio a la auditoria relacionada con las actividades de Gobierno Digital y al finalizar esta reunión se habló sobre el ajuste hecho al plan de mejoramiento y que no se veía en el formato de seguimiento, la jefe de la Oficina de Control Interno nos expresó que  la tarea de seguimiento cambio de responsable y que tal vez en ese cambio se pudo dar la confusión pero que ellos se encargaran de actualizar las fechas de las actividades del plan de mejoramiento.
En el adjunto </t>
    </r>
    <r>
      <rPr>
        <i/>
        <sz val="11"/>
        <color theme="1"/>
        <rFont val="Arial Narrow"/>
        <family val="2"/>
      </rPr>
      <t>Correo Ajuste Plan de Mejoramiento</t>
    </r>
    <r>
      <rPr>
        <sz val="11"/>
        <color theme="1"/>
        <rFont val="Arial Narrow"/>
        <family val="2"/>
      </rPr>
      <t>, se podrá visualizar la trazabilidad de estas comunicaciones
De igual manera se expresa que al corte no se reportan avances.</t>
    </r>
  </si>
  <si>
    <t>8/07/2020 Correo Ajuste Plan de Mejoramiento
20/01/2020. https://agenciadetierras-my.sharepoint.com/:f:/g/personal/leidy_zuniga_agenciadetierras_gov_co/Es8Cajy5t2JPmIELZStfOLEBdvMH4Qlqf4YNfJaiq9-RQA?e=UKZWns</t>
  </si>
  <si>
    <t>16/07/2020 La Oficina de Control Interno procedió ajustar las fechas de ejecución de las acciones de mejora continua de acuerdo con la información brindada por el Ing. Basco el 07/07/2020. En términos. 
Para el presente seguimiento no se observaron avances de gestión.
20/01/2020. Si bien el documento "Estrategia de Uso y apropiación" contiene un aparte de evidencias de la evolución del plan de formación y gestión del cambio, no sea llegaron los soportes correspondientes.  Por otra parte, no suministró información relacionada con la aplicación de los indicadores establecidos para monitorear y controlar el impacto de la estrategia definida.
22/01/2021.  Como complemento del análisis reportado anteriormente.  Dado que se reubicó el repositorio de arquitectura, la información correspondiente al dominio de uso y apropiación fue actualizada y puede ser consultada en el enlace: https://agenciadetierras.sharepoint.com/:f:/s/arquitectura/EuOf7EjJatxNlGcn6m35ThAB3nA7WejA4N2GvCWzXZT-BQ?e=aJS9uS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t>
  </si>
  <si>
    <t xml:space="preserve">Cumplida en el primer trimestre 2021
Según una respuesta de la Oficina de Control Interno ante unas observaciones realizadas sobre este hallazgo por la DGOSP, se menciona lo siguiente "05/01/2021. La Dirección de Ordenamiento Social de la Propiedad mediante correo electrónico del 28/01/2021 allegó en la fase preliminar nuevas evidencias para ser evaluadas.  Sin embargo, en atención a lo establecido SEYM-I-001 EVALUACIÓN DE PLANES DE MEJORAMIENTO estas serán evaluadas en la próxima evaluación a realizar en el mes de abril".
Sin embargo, nuevamente se reporta el link para dar como ejecutada esta acción de mejora. Esto es un complemento del análisis reportado anteriormente:
https://agenciadetierras.sharepoint.com/:f:/s/arquitectura/EuOf7EjJatxNlGcn6m35ThAB3nA7WejA4N2GvCWzXZT-BQ?e=aJS9uS
Se realizo la revisión de la evidencia, donde se valida la existencia del repositorio con sus resultados y mecanismos de Monitoreo del dominio de uso y apropiación
En link  indicado con anterioridad se valida la existencia de dos subcarpetas de los años 2020 y 2021 en la carpeta del año 2020 se indica la medición de resultados con sus respectivas evidencias de la siguiente manera:
- Campañas de Sensibilización Ejecutadas 
- Cumplimiento de Acuerdos de Niveles de Servicio
- Informe de satisfacción de atención de los usuarios.
- Indicadores de Uso y Apropiación. </t>
  </si>
  <si>
    <t>https://agenciadetierras.sharepoint.com/:f:/s/arquitectura/EuOf7EjJatxNlGcn6m35ThAB3nA7WejA4N2GvCWzXZT-BQ?e=aJS9uS</t>
  </si>
  <si>
    <t>AMI-117</t>
  </si>
  <si>
    <t>Seguimiento a los indicadores SINERGIA</t>
  </si>
  <si>
    <t>Metas de Gobierno - SINERGIA</t>
  </si>
  <si>
    <t>Todos los indicadores presentan incumplimiento al reporte de avance cualitativo y cuantitativo y o fueron actualizados de forma extemporánea</t>
  </si>
  <si>
    <t xml:space="preserve">Frente a lo anterior se sustenta que la fecha de actualización como se sustenta en el informe no es parámetro de evidencia para asumir que es la misma fecha de reporte que realiza la Oficina de Planeación.  Esta fecha hace referencia al último acceso que realizó el usuario responsable del cargue de la información. Cabe resaltar que el sistema automáticamente cierra los primeros 10 días hábiles para el reporte. </t>
  </si>
  <si>
    <t>Se está consolidando mensulamente los reportes de avance de los indicadores de la herramienta SINERGIA a través del correo de confirmación del reporte realizado.</t>
  </si>
  <si>
    <t xml:space="preserve">1. Correo de SINERGIA con la confirmación de cargue de indicadores </t>
  </si>
  <si>
    <t xml:space="preserve">20/10/2020 La información se ha reportado en los plazos establecidos y dispuestos en la plataforma SINERGIA, cumpliendo a cabalidad con el cargue respectivo.
25/01/2020 La información de los meses octubre y noviembre se han reportado en los plazos establecidos y dispuestos en la plataforma SINERGIA, cumpliendo a cabalidad con el cargue respectivo. Para el mes de diciembre la plataforma de SINERGIA aun no se ha actualizado dado que estamos a la espera de la apertura extemporanea que historicamne la plataforma pernite, dalo la coyuntura contractual de las entidades y preparación de  la información para cierre de vigencia </t>
  </si>
  <si>
    <t>20/10/2020 Archivo comprimido con el correo de confirmación por parte del sistema  SINERGIA de que la información fue cargada, para cada mes de rpeorte del tercer trimestre.
25/01/2020 Archivo comprimido con el correo de confirmación por parte del sistema  SINERGIA de que la información fue cargada, para cada mes de reporte</t>
  </si>
  <si>
    <t>28/10/2020 Se evidencia cumplimiento de las acciones programadas En términos 50%
29/01/2021.  La Oficina de Planeación suministró la siguiente información:
REPORTE INDICADORES MES DE NOVIEMBRE
1. Correo electrónico del 10/11/2020 perteneciente al reporte cuantitativo del indicador Mujeres rurales con derechos de tenencia reconocidos mediante títulos a su nombre o con sus parejas, con fecha de corte del 31/10/2020.
2. Correo electrónico del 10/11/2020 perteneciente al reporte cuantitativo del indicador Títulos formalizados que otorgan acceso a tierras, con fecha de corte del 31/10/2020.
3. Correo electrónico del 10/11/2020 perteneciente al reporte cuantitativo del indicador Títulos formalizados sobre predios privados, con fecha de corte del 31/10/2020.
REPORTE INDICADORES MES DE DICIEMBRE
1. Correo electrónico del 10/12/2020 perteneciente al reporte cuantitativo del indicador Títulos formalizados que otorgan acceso a tierras, con fecha de corte del 30/11/2020.
2. Correo electrónico del 10/12/2020 perteneciente al reporte cuantitativo del indicador Títulos formalizados sobre predios privados, con fecha de corte del 30/11/2020.
3. Correo electrónico del 10/12/2020 perteneciente al reporte cuantitativo del indicador Mujeres rurales con derechos de tenencia reconocidos mediante títulos a su nombre o con sus parejas, con fecha de corte del 30/11/2020.
En atención a las evidencias aportas, la actividad presentó incumplimiento, toda vez que no se allegó el reporte de indicadores perteneciente al mes de diciembre 2020.</t>
  </si>
  <si>
    <t>El plan de mejoramiento fue formulado por la Oficina de Planeación y comunicado a la Oficina de Control Interno, mediante memorando 20201010112333 del 09/06/2020, procediéndose a su establecimiento mediante memorando 20201020133503 del 03/07/2020.</t>
  </si>
  <si>
    <t>La plataforma dispuesta para la publicación se abrió únicamente los diez primeros días del mes de enero 2021, pero para ese periodo, la entidad no contaba con la contratación de personal suficiente para realizar el reporte, ya que para estos procesos intervienen en su mayoría todas las áreas misionales y la Oficina de Planeación.  
Históricamente la plataforma siempre ampliaba el plazo para que las entidades cargaran la información completa teniendo en cuenta que durante este reporte se debe evidenciar todo el cierre del año en vigencia, lo cual no se recibió información afirmativa por parte del DNP de la apertura de la plataforma. 
Sin embargo, el día 4/02/2021, fecha en que estaba en apertura la plataforma, se pudo realizar el cargue de los indicadores pendientes.</t>
  </si>
  <si>
    <t>Se remite:
-Correos de notificación de cargue de los indicadores (REPORTE CUANTITATIVO INDICADOR - 3 CORREOS)
-Comunicación a la OCI del cargue de los indicadores (PRELIMINAR DE EVALUACIÓN DE ACCIÓN DE MEJORA CON CORTE AL IV TRIMESTRE DE 2020)
-Protocolo de reporte a SINERGIA.</t>
  </si>
  <si>
    <t>Se observó el reporte de indicadores cuantitativo de Títulos formalizados que otorgan acceso a tierras, Mujeres rurales con derechos de tenencia reconocidos mediante títulos a su nombre o con sus parejas y Títulos formalizados sobre predios privados, perteneciente al mes de diciembre 2020.</t>
  </si>
  <si>
    <t>AMI-118</t>
  </si>
  <si>
    <t>Seguimiento a la atención de la peticiones allegadas a la ANT en el ISem2020</t>
  </si>
  <si>
    <t>Gestión del Modelo de Atención</t>
  </si>
  <si>
    <t>Incumplimiento a: 
- Procedimiento GEMA-P-002 
- Resolución 757 de 2017
- Artículo 14 y 30 de la Ley 1755 de 2015
- Artículo 5 de la Ley 1437 de 2011.</t>
  </si>
  <si>
    <t>..."En concordancia a las actividades de verificación ejecutadas por el equipo de la Oficina de Control Interno a través de la muestra seleccionada y el aplicativo Orfeo, para el periodo comprendido del 01/01/2020 al 30/01/2020, se observó lo siguiente:
- De los 68 radicados analizados, 14 no hacían referencia a la naturaleza de una petición, referían actuaciones atendidas por la Agencia a través de otros procedimientos administrativos establecidos para tal fin.
Se observaron debilidades relacionadas con la asignación del tipo documental de acuerdo a la naturaleza de la comunicación, toda vez que, de las 53 peticiones analizadas 17 fueron tipificadas incorrectamente, situación que genera un posible riesgo asociado al incumplimiento de los términos de ley establecidos para su atención.
- De las 53 peticiones analizadas, 17 no se les puedo establecer su eficacia, dado que, no se observaron soportes de envío, en el aplicativo Orfeo, que garantizará que el ciudadano recibió la respuesta emitida por la Agencia.
De las 36 peticiones, con vinculación de soportes de envío en el aplicativo Orfeo, 26 presentaron incumplimiento en los términos establecidos por la Ley para su atención.
El radicado de entrada 20206200263252 fue consultado en el aplicativo Orfeo en diferentes ocasiones durante los días 27, 28, 29 y 30 de julio, sin embargo, no se obtuvo acceso a la trazabilidad de la información, situación que limito la evaluación de la comunicación.
- De las 53 peticiones analizadas, 8 no relacionan, en el aplicativo Orfeo, respuesta emitida por la Agencia, lo anterior, con corte al 29/07/2020.
- El promedio de respuesta a las peticiones allegadas, según la muestra analizada, es de 26 días.
- De las 53 peticiones analizadas, 3 peticiones no dieron respuesta de fondo a la solicitud realizada por el peticionario.  
- Se observaron debilidades asociadas a la trazabilidad de la información en el aplicativo Orfeo, dado que, no se vincula el soporte de envío de la respuesta emitido por la Agencia u es devuelto y no se puede establecer si el peticionario recibió la respuesta. Así mismo, en algunas peticiones no se vincula el registro de salida que da respuesta de fondo a la petición allegada y finalmente, los radicados de entrada y salida no son vinculados a un expediente de peticiones de Orfeo.
- El 80% de las Peticiones allegadas para el periodo evaluado, se encuentran concentradas en 6 dependencias, a saber: Subdirección de Seguridad Jurídica (23%), la Subdirección de Acceso a Tierras por Demanda y Descongestión (15%), la Subdirección Administrativa y Financiera (14%), la Subdirección de Sistemas de Información de Tierras (14%), Subdirección de Administración De Tierras De La Nación (8%) y Direccion De Asuntos Étnicos (6%).  Es preciso señalar que, en relación a los resultados observados con corte al Segundo Semestre del 2019, la Subdirección de Seguridad Jurídica es la dependencia con mayor flujo de peticiones.
- Los Riesgos 16 y 17 establecidos en la Mapa de Riesgos de Gestión – Versión 3 – 2019 presentaron materialización."</t>
  </si>
  <si>
    <t xml:space="preserve">Los funcionarios y/o colaboradores no vinculan de manera correcta la imagen de salida al radicado inicial, lo que no permite llevar una trazabilidad o seguimiento confiable frente a las comunicaciones con trámite completo, a su vez, se reconoce el deconocimiento en el uso correcto del Sistema de Gestión Documental dispuesto por la Agencia para la proyección de las respuestas. 
Se presenta una alto volumen de Peticiones recibidas en un número determinado de dependencias, lo que en ocasiona el represamiento de las mismas generando demoras en las respuestas, sin embargo, es importante tener en cuenta que esto es debido a las funciones que las mismas desempeñan. </t>
  </si>
  <si>
    <t>Realizar el seguimiento a la muestra de los radicados objeto de evaluación por parte de la Oficina de Control Interno.</t>
  </si>
  <si>
    <t>Secretaría General
Todas las dependencias</t>
  </si>
  <si>
    <t xml:space="preserve">30/09/2020 Respecto a la muestra tomada de las comunicaciones de las dependencias de la ANT y de acuerdo a las recomendaciones realizadas en el informe de las peticiones allegadas a la Agencia, la Secretaría General realizará el seguimiento de la muestra correspondiente a las vigencias 2019 y 2020 de manera unificada y presentará los resultados correspondientes en el seguimiento del IV Trimestre 2020.
30/12/2020, para corte a diciembre 2020, La Secretaría General en acompañamiento al proceso de corrección de la muestra, remite el listado con los radicados y observaciones realizadas a las dependencias de la ANT, con el fin de corregir los radicados objeto de evaluación. </t>
  </si>
  <si>
    <t>28/10/2020 No se remiten evidencias 
30/12/2020, para corte a diciembre 2020, Adjunto se remite el correo electrónico de seguimiento.
Memorando de respuesta y anexo en Excel remitido por Subdirección de Adm. Tierras de la Nación.
Correo electrónico y anexos corrección de la muestra por la Subdirección de Sistemas de la Información de Tierras.</t>
  </si>
  <si>
    <t>19/01/2021, Para el corte a diciembre 2020,  Se allegó correo electrónico del 21/12/2020 de asunto Seguimiento a la corrección de la muestra objeto de evaluación - Informe de Peticiones Allegadas a la ANT, vigencias 2019 y 2020, remitido por la Subdirección de Sistemas de Información, a través del cual se evidencia la corrección de la muestra objeto de análisis a su cargo.</t>
  </si>
  <si>
    <t>La Secretaría General remiitio el plan de mejoramiento mediante memorando 20206000171753 el 13/08/2020, el cual presentó alcance mediante correo electrónico del 18/08/2020; la OCI procedió a incorporar la acción de mejora formulada, en la matriz de plan de mejoramiento institucional, bajo el ítem 118</t>
  </si>
  <si>
    <t xml:space="preserve">Respecto a la muestra tomada de las comunicaciones de las dependencias de la ANT y de acuerdo a las recomendaciones realizadas en el informe de las peticiones allegadas a la Agencia, la Secretaría General realiza el seguimiento de la muestra correspondiente a las vigencia 2020 en donde remite el listado con los radicados y observaciones realizadas a las dependencias de la ANT, con el fin de corregir los radicados objeto de evaluación. Se obtiene respuesta por parte de la Subdirección de Procesos Agrarios. </t>
  </si>
  <si>
    <t>Carpeta denominada AMI-118</t>
  </si>
  <si>
    <t>Se observó correo electrónico del 30/06/2021 a través del cual la Secretaría General  realiza seguimiento a la muestra realizada por la Oficina de Control Interno en el marco del seguimiento a peticiones del primer semestre 2020.
Se recomienda garantizar a través de seguimientos permanentes la corrección de la muestras analizadas, a fin que la acción sea efectiva.</t>
  </si>
  <si>
    <t xml:space="preserve">
</t>
  </si>
  <si>
    <t>AMI-120</t>
  </si>
  <si>
    <t>Auditoria  Adjudicación Del Subsidio Integral De Reforma Agraria – SIRA</t>
  </si>
  <si>
    <t>Acceso a la tierra y los territorios</t>
  </si>
  <si>
    <t>Procedimiento ACCTI-P-011 adjudicación del Subsidio Integral de Reforma Agraria – SIRA</t>
  </si>
  <si>
    <t>No Conformidad No. 2. Deficiencias en la trazabilidad de la información en el Sistema Integrado de Tierras - SIT. No se evidenciaron la totalidad de soportes relacionados con la verificación realizada por la Agencia en cuanto a los requisitos de los sujetos de atención, prohibiciones para la adjudicación y criterios de priorización, infringiendo lo establecido en el Artículo 8, 9 y 11 del Acuerdo 005 de 2016, generándose posibles riesgos en la integridad de la información utilizable para consulta en los sistemas de información.</t>
  </si>
  <si>
    <t>Hay una deficiencia que continua por la falta de la construcción de nuevas funcionalidades, el mejoramiento y soporte del aplicativo SIDRA/SIRA que permita adelantar una adecuada gestión documental digital de los expedientes relacionados con la adjudicación y materialización de subsidio.</t>
  </si>
  <si>
    <t xml:space="preserve">Solicitar a la Subdirección de Sistemas de la Información, que priorice la creación de nuevas funcionalidades y el mejoramiento de otros botones del aplicativo SIDRA/SIRA, en lo que respecta al módulo de aspirante, bajo este desarrollo se podrá subsanar la gestión documental asociada a la adjudicación y lograr dejar una trazabilidad en los casos en que se requiera traslado de aspirantes a otros proyectos. </t>
  </si>
  <si>
    <t xml:space="preserve">Envío del memorando por parte de SATZF y un plan de trabajo que se construya de manera conjunta con la Subdirección de Sistemas de la Información </t>
  </si>
  <si>
    <t>Subdirección de Acceso a Tierras en Zonas Focalizadas
Subdirección de Sistemas de la Información</t>
  </si>
  <si>
    <t>27/12/2020, para el corte de diciembre 2020 La Subdireccion de Acceso a Tierras en Zonas Focalizadas, a corte del 4 trimestre del 2020, dio cumplimiento a las actividades y unidad de medida establecidas para el hallazgo, sin embargo la Subdirección sigue trabajando de la mano  con la Subdirección de Sistemas de la información .
Finalmente se solicita a la Oficina de Control Interno, informanos el procedimiento para el cierre del hallazgo toda vez que ya se cumplio con lo establecido en el PMI.</t>
  </si>
  <si>
    <t>Acta mesa de trabajo 5/11/2020
Acta mesa de trabajo 9/11/2020
Acta mesa de trabajo 14/12/2020</t>
  </si>
  <si>
    <r>
      <t xml:space="preserve">21/01/2021, Para el corte a diciembre 2020, Se allegaron los siguiente documentos:
</t>
    </r>
    <r>
      <rPr>
        <b/>
        <sz val="11"/>
        <rFont val="Arial Narrow"/>
        <family val="2"/>
      </rPr>
      <t>Acta No. 2 del 05/11/2020,</t>
    </r>
    <r>
      <rPr>
        <sz val="11"/>
        <rFont val="Arial Narrow"/>
        <family val="2"/>
      </rPr>
      <t xml:space="preserve"> cuyo objetivo fue Finalización Sprint 12, planeación del Sprint 13 y priorización de requerimientos.
</t>
    </r>
    <r>
      <rPr>
        <b/>
        <sz val="11"/>
        <rFont val="Arial Narrow"/>
        <family val="2"/>
      </rPr>
      <t xml:space="preserve">Acta No. 3 del 09/11/2020,  </t>
    </r>
    <r>
      <rPr>
        <sz val="11"/>
        <rFont val="Arial Narrow"/>
        <family val="2"/>
      </rPr>
      <t xml:space="preserve">donde se realizaron actividades encaminadas a Levantar las necesidades del requerimiento “En el módulo de documentos, se debe relacionar beneficiarios o predios al documento adicionado. En el módulo de actas, se debe relacionar beneficiarios al acta adicionada.”
 Levantar las necesidades del requerimiento “Adicionar un formulario que permita trasladar el grupo familiar y predio, dejando la trazabilidad respectiva del proyecto anterior.”
</t>
    </r>
    <r>
      <rPr>
        <b/>
        <sz val="11"/>
        <rFont val="Arial Narrow"/>
        <family val="2"/>
      </rPr>
      <t>Acta No. 5 del 14/12/2020</t>
    </r>
    <r>
      <rPr>
        <sz val="11"/>
        <rFont val="Arial Narrow"/>
        <family val="2"/>
      </rPr>
      <t>, cuyo objetivo fue la validación de pruebas y cierre del sprint 14 y apertura sprint 15
La acción de mejora se encuentra en términos para su ejecución, presentó avances de gestión documentados.  Sin embargo, es preciso tener en cuenta la unidad de medida establecida a fin de determinar la eficacia de la acción en el próximo trimestre.  Así mismo,  se solicita se allegue evidencias relacionadas con el avance de la corrección de la muestra objeto de análisis de la auditoría.</t>
    </r>
  </si>
  <si>
    <t>La Subdirección de Acceso a Tierras en Zonas Focalizadas remitió el plan de mejoramiento mediante correo electrónico del 31/07/2020, el cual presentó alcance el  25/08/2020, atendiendo las recomendaciones dada por la OCI en mesa de trabajo del 24/08/2020.  En este entendido, la OCI procedio a incorporar las acciones de mejora al plan de mejoramiento insitucional, las cuales se registraron bajo los códigos AMI-119 y AMI-120.</t>
  </si>
  <si>
    <t xml:space="preserve">Se reitera  que la  Subdireccion de Acceso a Tierras en Zonas Focalizadas durante la vigencia 2020,  dio cumplimiento a lo establecido en el PMI para la Acción de Mejora Interna (AMI-  120), así mismo se realizó la entrega de los soportes que validan el cumplimiento .
Ahora bien  es importante  informar que la SATZF, sigue trabajanado  con la Subdirección de   Sistemas de la información.
</t>
  </si>
  <si>
    <t>Actas   mesas de  trabajo y listados de aistencia vigencia 2021.
Manual instalación SIT- SIDRA</t>
  </si>
  <si>
    <t>Se sugiere fortalecer el establecimiento de acciones de mejora, en lo relacionado con la definición de la unidad de medida, toda vez que, la definida para la presente acción no hace referencia a las evidencias suministradas.  No obstante las actas allegadas, contienen las gestiones adelantadas para el modulo de aspirantes.</t>
  </si>
  <si>
    <t>AMI-121</t>
  </si>
  <si>
    <t xml:space="preserve">ADMINISTRACIÓN Y SOPORTE DE
LOS SERVICIOS DE TECNOLOGÍAS
DE INFORMACIÓN Y COMUNICACIONES </t>
  </si>
  <si>
    <t>GESTIÓN DE LA INFORMACIÓN</t>
  </si>
  <si>
    <t xml:space="preserve">Guía para la preparación de las TIC para la continuidad del negocio – Ministerio de las Tecnologías de la Información y las Comunicaciones MINTIC.
</t>
  </si>
  <si>
    <t>No. conformidad 1. Debilidades en la gestión en la ejecución de las fases para el cumplimiento de la preparación de las TIC para la Continuidad del Negocio de la Entidad.</t>
  </si>
  <si>
    <t>La implementación del Plan de Continuidad del Negoció (BCP),  documento técnico que define los elementos críticos a controlar a partir del análisis de los riesgos asociados, los responsables, etapas, definiciones y generalidades, no se realizó debido a que al inicio de la vigencia 2020 se efectuó un recorte en el presupuesto de la  Subdirección de Sistemas de Información de Tierras (SSIT) y del plan de inversión de la SSIT, en consecuencia se removieron algunas actividades ya programadas entre ellas la de implementación del BCP;  la implementación del BCP requiere  actividades específicas y secuenciales, fechas de ejecución, recursos requeridos (humanos, físicos, tecnológicos, económicos, etc.) y el análisis de brechas de cada una de ellas. Teniendo en cuenta las restricciones económicas de la entidad no se logro implementar el Plan de Continuidad del Negoció, sin embargo algunas actividades como la actualización de policitas, lineamientos y procedimiento si se realizaron en la vigencia 2020 y estas acciones influyen en el tema de la implementación del BCP.</t>
  </si>
  <si>
    <t xml:space="preserve">Definir las actividades preventivas, detectivas y correctivas para reaccionar de manera eficiente ante una eventualidad que comprometa el desarrollo de las actividades cotidianas, la seguridad del personal o la prestación del servicio SIT. </t>
  </si>
  <si>
    <t>Definir el BIA para la ANT</t>
  </si>
  <si>
    <t>La acción de mejora se encuentra en términos para su ejecución</t>
  </si>
  <si>
    <t>Se Incorpora la accion en el mes de diciembre 2020</t>
  </si>
  <si>
    <t>x</t>
  </si>
  <si>
    <t>Durante el primer trimestre se realizo la planeación para la intervención y ejecución de las acciones correspondientes al cumplimiento de la actividad, donde se genero una serie de planes de trabajo incluyendo actividades que mitiguen de manera permanente todo lo relacionado con la continuidad del negocio en la Entidad.
Durante el segundo trimestre, en el mes de mayo se adelanto parte del avance de la metodología que se va a utilizar en la realización del BIA en donde se preparo una serie de anexos los cuales son fundamentales en el levantamiento de información de los procesos críticos de la Entidad. En el mes de Junio se realizo la terminación del documento base denominado BIA ANT en donde se determina la metodología, actividades y acciones que se deben llevar a cabo para la realización del BIA , así como también se elaboro las diferentes plantillas en donde se debe plasmar la información que se determine en el desarrollo del proceso el cual esta en el archivo denominado tablas de llenado BIA. xls</t>
  </si>
  <si>
    <t>https://agenciadetierras-my.sharepoint.com/:f:/g/personal/zaira_sanchez_ant_gov_co/EpV-hWgbHDFGt_G06gmbO-wBtMOXpSBzWjQJCumU2eSoIQ?e=vjH6UQ</t>
  </si>
  <si>
    <t>AMI-122</t>
  </si>
  <si>
    <t xml:space="preserve">Generar los lineamiento o procedimiento para completar ejercicios regulares del análisis de impacto empresarial o BIA, para asegurar que todos los planes de continuidad se mantienen alineados con los cambiantes requerimientos e impactos del negocio de la ANT. </t>
  </si>
  <si>
    <t>Procedimiento donde se defina cómo se gestiona la continuidad de negocio en la ANT y el mantenimiento de la ficha (del BCP) para la continudad de negocio de cada uno de los procesos críticos.</t>
  </si>
  <si>
    <t>https://agenciadetierras-my.sharepoint.com/:f:/g/personal/zaira_sanchez_ant_gov_co/Er0j8n33AFJMrJrDTO2IPasBRaWkmBtWITfyDfaINsppFA?e=3FNLJm</t>
  </si>
  <si>
    <t>AMI-123</t>
  </si>
  <si>
    <t xml:space="preserve">Producir y mantener un conjunto de planes de continuidad del servicio de TI o BCP que soporten los planes generales de continuidad del negocio.   </t>
  </si>
  <si>
    <t>Definir las fichas para la continuidad de negocio de cada uno de los procesos críticos.</t>
  </si>
  <si>
    <t>https://agenciadetierras-my.sharepoint.com/:f:/g/personal/zaira_sanchez_ant_gov_co/EvJh-16jnEVEo_H9qXjkOHoBR0qFaSjDO72xqXlBPwm8yg?e=i6KXNH</t>
  </si>
  <si>
    <t>La acción de mejora presentó avances de gestión, su ejecución se encuentra programada para diciembre del 2021 con la definición de las fichas para la continuidad de negocio de cada uno de los procesos críticos.</t>
  </si>
  <si>
    <t>AMI-124</t>
  </si>
  <si>
    <t>Proveer guía y directrices a todas las demás áreas del negocio y TI sobre todos los temas relacionados a continuidad y recuperación.</t>
  </si>
  <si>
    <t>Evidencias de la socialización los temas de continuidad del negocio con Directivos y colaboradores de la ANT.</t>
  </si>
  <si>
    <t>Durante el primer trimestre del 2021, se tuvo previsto incluir actividades en temas de continuidad del negocio y recuperación ante desastres en el plan de capacitación en seguridad de la información que se tiene programado realizar este año por parte la SSIT, en estas capacitaciones se proveerá una guía y los lineamientos definidos sobre estos temas. 
Durante el segundo trimestre, en abril se elaboró el plan de capacitaciones en seguridad de la información en donde en su numeral No. 6 TEMATICAS DEFINADAS EN EL PLAN DE CAPACITACIÓN, 6.2 Conocimiento del Sistema de Gestión de Seguridad de la Información - SGSI se incluyó el tema sobre el Plan de Continuidad del Negocio y recuperación ante desastres. Asimismo, para mayo se presento a la Subdirección de talento humano el plan de aprendizaje en donde se incluyo temas como: contenidos, a quien va dirigido, objetivos de la capacitación, metodología a utilizar, fecha propuesta, modalidad y facilitador, adicionalmente se realizo la actualización del plan de capacitación en donde se incluyeron temas de transformación digital y se formalizaron las fechas de las sesiones a realizar. Por ultimo, en junio en las temáticas definidas en el plan de capacitación en su numeral 6.2 se incluyo el tema de Plan de Continuidad del Negocio en donde se desarrollara la capacitación entre los meses de septiembre y octubre.</t>
  </si>
  <si>
    <t>https://agenciadetierras-my.sharepoint.com/:f:/g/personal/zaira_sanchez_ant_gov_co/EkghdF79gP9KjbGFUrgZeewBBhNpK6gZHEYPca1OlzG9Bw?e=BYD0oJ</t>
  </si>
  <si>
    <t>Se observó plan de capacitación el cual en su numeral 6.2 incluye el tema de Plan de Continuidad del Negocio en donde se desarrollara la capacitación entre los meses de septiembre y octubre.
La acción se encuentra en términos, presentó avances de gestión documentados, su ejecución esta programada para diciembre del 2021.</t>
  </si>
  <si>
    <t>AMI-125</t>
  </si>
  <si>
    <t xml:space="preserve">ANÁLISIS DE INFORMACIÓN </t>
  </si>
  <si>
    <t>Modelo de Gestión IT4+ Ministerio de las Tecnologías de la Información y las Comunicaciones MINTIC .
Mantenibles - Los sistemas deben ser operativamente gestionados tanto en la parte técnica como financiera</t>
  </si>
  <si>
    <t>No. conformidad 2. Debilidades en la gestión para realizar acciones que garanticen que en el Sistema de Información SIT y sus componentes, se ejecuten actividades periódicas de mantenimiento.
De acuerdo con las revisiones efectuadas a la documentación soporte del criterio y a las mesas de trabajo realizadas con el auditado, no se evidencian implementación de procesos o actividades en producción que se estén llevando a cabo para una gestión de mantenimiento de la aplicación SIT en su entorno técnico como son:
- Mantenimiento preventivo
- Mantenimiento predictivo
- Mantenimiento correctivo
- Mantenimiento adaptativo
- Mantenimiento evolutivo</t>
  </si>
  <si>
    <t>Falta de documentación y divulgación de procedimientos, lineamientos formas e indicadores que apoyan la gestión y actividades desarrolladas al interior de las áreas de TI.</t>
  </si>
  <si>
    <t>Socializar a la comunidad ANT los procedimientos, lineamientos y formas publicados en el mapa de procesos cada que haya una actualización.</t>
  </si>
  <si>
    <t>Correos electrónicos enviados a la comunidad.</t>
  </si>
  <si>
    <t>Secretaria General: Equipo de Infraestuctura
Subdirección de Sistemas de Información de tierras</t>
  </si>
  <si>
    <t>No se allegaron avances de gestión por parte de la Secretaría General.</t>
  </si>
  <si>
    <t>1. Se realiza socialización con los líderes de ma mesa de servicios de TI del EIST sobre los procedimientos, formas e instructivos a cargo.
2. Se realizó socialización al EIST sobre el nuevo procedimiento GINFO-P-011 Y LA POLÍTICAS DE USO DE CORREO ELECTRÓNICO.
3. Se realiza socialización del procedimiento GINFO-P-013 Y la forma GINFO-F-09 a los especialistas de primer nivel de la mesa de servicios de TI para el EIST.
4. Se envía correo electrónico a la comunidad ANT informando la nueva POLÍTICA DE USO DE CORRE ELECTRÓNICO y se relacionan  puntos claves de la misma.</t>
  </si>
  <si>
    <t xml:space="preserve">Carpeta denominada AMI 125: Se remite documento en word con la socialización del procedimiento, correos electrónicos enviados y relación de los cambios realizados a los documentos. </t>
  </si>
  <si>
    <t xml:space="preserve">Se observaron soportes de socialización de procedimientos para la Administración de bases de datos, Procedimientos para la disponibilidad de elementos informáticos,  Procedimientos para la gestión de los servicios de TI, Procedimientos para respaldar la información, Procedimientos, formas e instructivos Gestión mesa de servicios de TI, PROCEDIMIENTO GINFO-P-011 Y POLÍTICA DE USO CORREO ELECTRÓNICO,  GINFO-F-029-MANTENIMIENTO PREVENTIVO, CORRECTIVO Y EVOLUTIVO DE CI, GINFO-P-013 - MANTENIMIENTO PREVENTIVO, CORRECTIVO Y EVOLUTIVO DE LA INFRAESTRUCTURA TECNOLÓGICA Y EQUIPOS DE CÓMPUTO y Política de uso del correo electrónico institucional.
</t>
  </si>
  <si>
    <t>AMI-126</t>
  </si>
  <si>
    <t>Establecer los lineamientos para los pasos a producción de las mejoras del aplicativo SIT.</t>
  </si>
  <si>
    <t>Documento de Gestión de cambios publicado en el mapa de procesos</t>
  </si>
  <si>
    <t>Secretaria General: Equipo de Infraestuctura.
Subdirección de Sistemas de Información de tierras</t>
  </si>
  <si>
    <t>1. el documento llamado GINFO-I-015 BUENAS PRÁCTICAS EN ITIL PARA LA GESTIÓN DE LA MESA DE SERVICIOS DE TI contiene el proceso de cambios bajo el numeral 6.1 fue publicado el 13/10/2020.
2. Se implementó en la mesa de servicios de TI el proceso de cambios para que fuera automático y se llevé por este medio la trazabilidad de los cambios radicados. 
3. Se conformó el comité de cambios el cual se encuentra conformado por el EIST y la SSIT. Acta 01 de 2020 y se reunen todos los miércoles de 8-10 am para cambios normales  y para cambios de emergencia en cualquier momento que sea requerido.
4. Se creo manual para la gestión de los cambios en la mesa de servicios de TI
5. Se realizó socialización con los líderes de las areas de la ANt para la radicación de cambios. también se solicializo el proceso con la SSIT.</t>
  </si>
  <si>
    <t>Carpeta denominada AMI 126
1. http://intranet.agenciadetierras.gov.co/wp-content/uploads/2020/10/GINFO-I-015-INSTRUCTIVO-DE-BUENAS-PR%C3%81CTICAS-EN-ITIL-PARA-LA-GESTI%C3%93N-DE-LA-MESA-DE-SERVICIOS-DE-TI-.pdf
2. Acta 01 comité de cambios
3. Implementación cambios
3. Manual  cambios Mesa de servicios donde se evidencia las configuraciones y el proceso a seguir.</t>
  </si>
  <si>
    <t>Se observó el documento GINFO-I-015 BUENAS PRÁCTICAS EN ITIL PARA LA GESTIÓN DE LA MESA DE SERVICIOS DE TI, versión 1 del 13/10/2020, el cual desarrolla en su capítulo 6.1  la Gestión de Cambios Tecnológicos.</t>
  </si>
  <si>
    <t>AMI-127</t>
  </si>
  <si>
    <t>Generación y entrega de indicadores de seguimiento al procedimiento de Construcción de software mensual.</t>
  </si>
  <si>
    <t>Correos electrónicos enviados a la SSIT junto con el indicador.</t>
  </si>
  <si>
    <t>Durante el primer trimestre, al corte de Marzo 2021 se habían atendido 434 tareas de un total de 801 tareas correspondiente al 54.2%.
Durante el segundo trimestre: En Abril 2021 se han atendido 710 tareas de un total de 1611 tareas correspondiente al 44%, en Mayo 2021 se han atendido 806 tareas de un total de 1742 tareas correspondiente al 46% y en Junio 2021 se han atendido 899 tareas de un total de 1857 tareas correspondiente al 49%.</t>
  </si>
  <si>
    <t>Archivos en excel TFS Status
https://agenciadetierras-my.sharepoint.com/:f:/g/personal/zaira_sanchez_ant_gov_co/EmUYsGKwVylMuV-8ja_CXGcB2bCHMgTKmMwbjmcZ6414ZA?e=koj9Iu</t>
  </si>
  <si>
    <t>AMI-128</t>
  </si>
  <si>
    <t>Revisión mensual de logs del motor de bases de datos</t>
  </si>
  <si>
    <t>Socialización de los errores frecuentes del motor de bases de datos con los responsables.</t>
  </si>
  <si>
    <t>Secretaria General: Equipo de Infraestuctura y Soporte Tecnológico.</t>
  </si>
  <si>
    <t>1. Se realiza una revisión mensual de los errores del log de las bases de datos de operativas y misionales por parte de los Dbas del EIST, generando los archivos de excel.
Adicionalmente se realiza socialización con las personas encargadas.</t>
  </si>
  <si>
    <t>Carpeta denominada AMI 128
Informes discriminados por mes
Socializaciones de los errores</t>
  </si>
  <si>
    <t>Se observaron correos electrónicos de socialización, así: Resumen del Log de eventos de BD en el mes de Febrero, Errores encontrados sobre el  SRV 90.147.- Enero 2021, Errores Log SQL Server servidores misionales, Eventos de Conexiones en el servidor 90.84.  Servidor de BASES DE DATOS, Registros Logs bases de datos misionales, Informes de Log de Errores de BD, Registros Log bases de datos misionales, Logs eventos mayo.
La acción se encuentra en términos su ejecución finaliza en agosto.</t>
  </si>
  <si>
    <t>AMI-129</t>
  </si>
  <si>
    <t xml:space="preserve">1. Implementar planes de mantenimiento de bases de datos.
2. Implementar restauraciones de backups de bases de datos. </t>
  </si>
  <si>
    <t>1. Tareas automatizadas sobre las bases de datos.
2. Documento con el registro de las restauraciones de bases de datos realizadas aleatoriamente.</t>
  </si>
  <si>
    <t>1. Se relacionan en el formato correspondiente, las tareas automatizadas sobre las bases de datos.
2. Se relaciona el formato correspondiente (GINFO-F-016) que contiene las novedades de los backups realizados.</t>
  </si>
  <si>
    <t>Se comparten los archivos llamados, dentro de la carpeta denominada AMI 129
1. GINFO-F-024 TAREAS DE MANTENMIENTO DE BASES DE DATOS_OPERATIVAS
    GINFO-F-024-TAREAS-DE-MANTENMIENTO-DE-BASES-DE-DATOS_MISIONALES
2. GINFO-F-016 NOVEDADES DE BACKUPS DE LA INFORMACIÓN CRÍTICA DE LA ANT</t>
  </si>
  <si>
    <r>
      <rPr>
        <b/>
        <sz val="11"/>
        <rFont val="Arial Narrow"/>
        <family val="2"/>
      </rPr>
      <t>Documento con el registro de las restauraciones de bases de datos realizadas aleatoriamente</t>
    </r>
    <r>
      <rPr>
        <sz val="11"/>
        <rFont val="Arial Narrow"/>
        <family val="2"/>
      </rPr>
      <t xml:space="preserve">, se observó  GINFO-F-016 NOVEDADES DE BACKUPS DE LA INFORMACIÓN CRÍTICA DE LA ANT, cuyo objetivo es llevar la trazabilidad de las novedades de las copias de respaldo previamente programadas a la información de la ANT y aplica para las restauraciones y fallas en la ejecución de los Backups de Bases de Datos y de la Información en General, el documento en mención contiene registros desde el 16/04/2020 al 31/03/2021.  Por otra parte, se observó el registro GINFO-F-015 PROGRAMACIÓN COPIAS DE RESPALDO DE LA INFORMACIÓN CRÍTICA DE LA ANT, cuyo objetivo es definir los Servidores, Aplicaciones, Bases de Datos e Información a respaldar a través de la copias de seguridad  para garantizar la DATA de la Agencia Nacional de Tierras en caso de falla en la Infraestructura Tecnológica o  exista Perdida de Información.
</t>
    </r>
    <r>
      <rPr>
        <b/>
        <sz val="11"/>
        <rFont val="Arial Narrow"/>
        <family val="2"/>
      </rPr>
      <t>Tareas automatizadas sobre las bases de datos,</t>
    </r>
    <r>
      <rPr>
        <sz val="11"/>
        <rFont val="Arial Narrow"/>
        <family val="2"/>
      </rPr>
      <t xml:space="preserve"> se observó el registro GINFO-F-024 TAREAS DE MANTENMIENTO DE BASES DE DATOS_OPERATIVAS y MISIONALES con fechas de creación de 2020 hasta marzo 2021.
La acción se encuentra en términos para su ejecución, se espera el diligenciamiento de los formatos hasta la finalización de la acción, a saber, agosto 2021.  Lo anterior, de acuerdo a la demanda.</t>
    </r>
  </si>
  <si>
    <t>AMI-130</t>
  </si>
  <si>
    <t>1.  Elaborar procedimiento para la administración de bases de datos 
2. Elaborar el procedimiento para la generación de copias de respaldo de la información.</t>
  </si>
  <si>
    <t xml:space="preserve">1. Procedimiento de administración de bases de datos publicado en el mapa de procesos.
2. Procedimiento de generación de copias de respaldo de la información publicado en el mapa de procesos </t>
  </si>
  <si>
    <t xml:space="preserve">Se encuentran publicados en el Sistema Integrado de Gestión los siguientes procedimientos:
- GINFO-P-010 ADMINISTRACIÓN Y MANTENIMIENTO DE BASES DE DATOS
- GINFO-P-009 O GENERACIÓN COPIAS DE RESPALDO DE LA INFORMACIÓN CRITICA DE LA AGENCIA NACIONAL DE TIERRAS </t>
  </si>
  <si>
    <t>http://intranet.agenciadetierras.gov.co/wp-content/uploads/2020/10/GINFO-P-010-ADMINISTRACI%C3%93N-Y-MANTENIMIENTO-DE-BASES-DE-DATOS.pdf
http://intranet.agenciadetierras.gov.co/wp-content/uploads/2020/07/GINFO-P-009-GENERACI%C3%93N-COPIAS-DE-RESPALDO-DE-LA-INFORMACI%C3%93N-CRITICA-DE-LA-ANT.pdf</t>
  </si>
  <si>
    <t>Se observó el procedimiento GINFO-P-009 GENERACIÓN COPIAS DE RESPALDO DE LA INFORMACIÓN CRITICA DE LA
AGENCIA NACIONAL DE TIERRAS, versión 1 del 27-jun.-20 y el procedimiento GINFO-P-010 ADMINISTRACIÓN Y MANTENIMIENTO DE BASES DE DATOS, versión 1 del 25-sep.-20, sin embargo, estos referencia fecha de elaboración anterior al periodo establecido para ejecución de la acción, a saber,   8/02/2021 al 31/08/2021.</t>
  </si>
  <si>
    <t>AMI-131</t>
  </si>
  <si>
    <t>Seguimiento a la Gestión Institucional en respuesta al COVID-19 realizado</t>
  </si>
  <si>
    <t>Decreto 491 del 28 de marzo del 2020.</t>
  </si>
  <si>
    <t>La Notificación o comunicación de actos administrativos, se evidenciaron incumplimientos relacionados con el no uso del buzón info@agenciadetierras.gov.co y la autorización de medios electrónicos.</t>
  </si>
  <si>
    <t>Desconocimiento por parte de algunos colaboradores de las áreas misionales de la Entidad sobre el uso adecuado del correo electrónico certificado, así como de los procedimientos e instructivos relacionados dentro del Sistema Integrado de Gestión sobre la notificación y publicidad de los actos administrativos</t>
  </si>
  <si>
    <t>Enviar piezas informativas a los colaboradores de la ANT sobre el uso del correo certificado info@agenciadetierras.gov.co</t>
  </si>
  <si>
    <t>Piezas informativas enviadas</t>
  </si>
  <si>
    <t xml:space="preserve">En atención al memorando 20216000004553 del 20/01/2021 se procedió a incorporar las acciones de mejora, las cuales seran objeto de verificación por esta Jefatura a partir del tercer trimestre del 2021 </t>
  </si>
  <si>
    <t>La Subdirección Administrativa y Financiera realizó envio de banner por medio de correo electronico informando sobre el uso del correo certificado info@agenciadetierras.gov.co</t>
  </si>
  <si>
    <t>Carpeta denominada AMI 131</t>
  </si>
  <si>
    <t>Se observó banner y correos electrónicos informativos sobre el uso del correo electrónico Info@agenciadetierras.gov.co</t>
  </si>
  <si>
    <t>AMI-132</t>
  </si>
  <si>
    <t>Actualizar los documentos en el Sistema Integrado de Gestión relacionados con la Notificación de actos administrativos.</t>
  </si>
  <si>
    <t xml:space="preserve">La Secretaría General adelanta la modificación de los documentos relacionados a la numeración, notificación, comunicación y publicidad de las resoluciones y autos de la ANT. Para ello se han adelantado mesas de trabajo con la Dirección de Acceso a Tierras, quienes brindan en acompañamiento en la información correspondiente al procedimiento de notificación. 
Se adjunta como evidencia el borrador del procedimiento ADMBS-P-001. </t>
  </si>
  <si>
    <t>Carpeta denominada AMI 132</t>
  </si>
  <si>
    <t>La acción de mejora presentó avances de gestión documentados, observándose el documento base del procedimiento NUMERACIÓN, NOTIFICACIÓN, COMUNICACIÓN Y PUBLICACIÓN DE RESOLUCIONES Y AUTOS</t>
  </si>
  <si>
    <t>AMI-133</t>
  </si>
  <si>
    <t>Gestión del modelo de atención</t>
  </si>
  <si>
    <t>La ampliación de términos para atender las peticiones, si bien la entidad gestionó, a partir del 03/07/2020, la ampliación de términos en el Sistema de Gestión Documental Orfeo, esta finalizó el 31 de agosto, sin embargo, la Resolución 1462 de 2020 amplió la emergencia sanitaria hasta el 30 de noviembre. Por otra parte, el Sistema Orfeo no refleja la ampliación de los términos de respuesta para los tipos documentales peticiones, consultas y solicitud de información (copias).</t>
  </si>
  <si>
    <t>La Subdirección Administrativa y Financiera - gestión documental analizó y evaluó todas las acciones establecidas por el Gobierno Nacional para atender la emergencia sanitaria, no informó de manera oportuna los cambios requeridos, y procedió a realizar los ajustes sin socializar y establecer los controles respectivos.</t>
  </si>
  <si>
    <t xml:space="preserve">Solicitar la ampliación de terminos de respuesta a peticiones al grupo de soporte tecnologico por medio de CAS. </t>
  </si>
  <si>
    <t>Radicado del caso CAS</t>
  </si>
  <si>
    <t>Se solicitó la ampliación de terminos de respuesta a peticiones al grupo de soporte tecnologico por medio de CAS IM-85814-7-148</t>
  </si>
  <si>
    <t>Carpeta denominada AMI 133
Caso CAS IM-85814-7-148</t>
  </si>
  <si>
    <t>Se observó caso IM-85-814-7-148  a través del cual se solicitó la modificación de los tiempos de respuesta así, Petición 30 días, Solicitud de documentos 20 días, Consultas 35 días.</t>
  </si>
  <si>
    <t>AMI-134</t>
  </si>
  <si>
    <t xml:space="preserve">Notificar al personal de la ANT la modificación de los terminos de respuestas a peticiones </t>
  </si>
  <si>
    <t xml:space="preserve">Banner publicado </t>
  </si>
  <si>
    <t>La Subdirección Administrativa y Financiera realizó envio de banner por medio de correo electronico informando al personal de la ANT la modificación de los terminos de respuestas a peticiones</t>
  </si>
  <si>
    <t>Carpeta denominada AMI 134</t>
  </si>
  <si>
    <t xml:space="preserve">Se observó banner y correos electrónicos de notificación al personal de la ANT la modificación de los términos de respuestas a peticiones </t>
  </si>
  <si>
    <t>AMI-135</t>
  </si>
  <si>
    <t>La firma de los actos, providencias y decisiones, la Entidad ha venido realizando las actividades de firma, aprobación y numeración de actos administrativos, sin embargo, no se cuenta con lineamientos institucionales para el uso de firma utilizada, su tiempo de uso y medidas de seguridad a tener en cuenta por los firmantes.</t>
  </si>
  <si>
    <t>La Subdirección Administrativa y Financiera - gestión documental analizó y evaluó todas las acciones establecidas por el Gobierno Nacional para atender la emergencia sanitaria, y aplicó de manera inmediata las acciones requeridos para garantizar el buen funcionamiento y la atención al ciudadano y al usuario interno, pero no realizó ni formalizo ajustes estructurales bajo la premisa de que la emergencia sanitaria era temporal, y no todas las medidas serían permanentes.</t>
  </si>
  <si>
    <t>Actualizar los  documentos del Sistema Integrado de Gestión relaciodandos con las diferentes clases de  firmas a utilizar en la ANT.</t>
  </si>
  <si>
    <t xml:space="preserve">El equipo de Infraestructura y Soporte Tecnológico formaliza dentro del Sistema Integrado de Gestión el Procedimiento ADMBS-P-015 Solicitud de Firma Digital, el cual tiene por objetivo gestionar la solicitud, renovación y/o revocación de los certificados de firma digital para la realización de trámites electrónicos. Este mecanismo permiten mantener la seguridad, condifencialidad y autenticidad de los documentos generados por la Agencia Nacional de Tierras apoyando la estrategia de gobierno digital y el uso eficiente del papel en el sector púbico.
</t>
  </si>
  <si>
    <t>http://intranet.agenciadetierras.gov.co/wp-content/uploads/2020/09/ADMBS-P-015-SOLICITUD-DE-FIRMA-DIGITAL_.pdf</t>
  </si>
  <si>
    <t>AMI-136</t>
  </si>
  <si>
    <t>ADMBS-Caracterización ADMINISTRACIÓN DE BIENES Y SERVICIOS</t>
  </si>
  <si>
    <t>La administración de bienes, se evidenciaron inconsistencias relacionadas con el control de la salida de los bienes, tales como, el no diligenciamiento de la forma ADMBS-F-032 Salida Individual de elementos establecida para tal fin.</t>
  </si>
  <si>
    <t>Falta de controles en el diligenciamiento de la forma ADMBS-F-032</t>
  </si>
  <si>
    <t>Solicitar la firma de los formatos incompletos para cada salida de bienes de la Entidad.</t>
  </si>
  <si>
    <t>Formatos firmados</t>
  </si>
  <si>
    <t>La Subdirección Administrativa y Financiera realizó la gestión de recolección de firmas de los formatos para la legalización de la salida de elementos durante la cuarentena establecida por la pandemia.</t>
  </si>
  <si>
    <t>Carpeta denominada AMI 136
Se adjuntan formatos ADMBS-F-032-SALIDA-INDIVIDUAL-DE ELEMENTOS y la base de datos actualizada para la respectiva autorización bienes de la entidad.</t>
  </si>
  <si>
    <t>La acción reporto avances de gestión, sin embargo, es preciso se fortalezcan las evidencias allegadas, toda vez que, los mayoría de formatos suministrados carecen del total de firmas establecidas.
La acción se encuentra en términos, su ejecución finaliza en diciembre del 2021.</t>
  </si>
  <si>
    <t>AMI-137</t>
  </si>
  <si>
    <r>
      <rPr>
        <b/>
        <sz val="11"/>
        <rFont val="Arial Narrow"/>
        <family val="2"/>
      </rPr>
      <t xml:space="preserve">Circular 09 del 01 de abril del 2020, </t>
    </r>
    <r>
      <rPr>
        <sz val="11"/>
        <rFont val="Arial Narrow"/>
        <family val="2"/>
      </rPr>
      <t>Contraloría General de la República. Plan de transición de acceso a fuentes de información de forma periódica a acceso en tiempo real.</t>
    </r>
  </si>
  <si>
    <t>El plan de transición de acceso a fuentes de Información de forma periódica a acceso en tiempo real, aunque la entidad se encuentra adelantando la gestión frente al plan de transición, se evidenció que el reporte de la información que solicitó la Contraloría General de la República mediante la Circular No. 9 del 1 de abril de 2020, se realizó fuera de los tiempos establecidos en la misma debido al desconocimiento de esta normativa.</t>
  </si>
  <si>
    <t xml:space="preserve">La Agencia Nacional de Tierras no recibió de manera oportuna la solicitud de información por parte de la Contraloría General de la República, sin embargo, se evidencia la ausencia de control a la información requerida a las entidades del Estado por parte de los entes de control. </t>
  </si>
  <si>
    <t xml:space="preserve">Establecer los mecanismos electrónicos de comunicación en tiempo real que permitan la transferencia de información de la ANT de acuerdo a los lineamientos establecidos por la CGR. </t>
  </si>
  <si>
    <t>Correos y reuniones realizadas</t>
  </si>
  <si>
    <t xml:space="preserve">Secretaría General - Soporte Tecnológico
Subdirección de Sistemas de la Información. </t>
  </si>
  <si>
    <t xml:space="preserve">Se creó y habilitó un tunel site to site para establecer la comunicación directa para transferir información. Este recurso fue entregado a Rolando Castro Falla Ingeniero encargado en la Contraloría General de la República. </t>
  </si>
  <si>
    <t>Carpeta denominada AMI 137</t>
  </si>
  <si>
    <t>Se observó soporte de programación de reunión para el 01/02/2021, así mismo, se allegó  la configuración del túnel y su activación.</t>
  </si>
  <si>
    <t>AMI-138</t>
  </si>
  <si>
    <t>Auditoría a la Contratación en respuesta al COVID</t>
  </si>
  <si>
    <t xml:space="preserve">Adquisición de bienes y servicios </t>
  </si>
  <si>
    <r>
      <rPr>
        <b/>
        <sz val="11"/>
        <rFont val="Arial Narrow"/>
        <family val="2"/>
      </rPr>
      <t>Guía para comprar en la Tienda Virtual del Estado Colombiano - G-CTVEC-02 – Colombia Compra Eficiente. V Solicitud de compra […] B. Archivos anexos</t>
    </r>
    <r>
      <rPr>
        <sz val="11"/>
        <rFont val="Arial Narrow"/>
        <family val="2"/>
      </rPr>
      <t xml:space="preserve">: “(…) La Entidad Compradora debe, en “Datos Adjuntos”, adjuntar los archivos indicados en el Acuerdo Marco de Precios, el CDP y la cotización seleccionada cuando haya lugar a ello (…)”. 
</t>
    </r>
    <r>
      <rPr>
        <b/>
        <sz val="11"/>
        <rFont val="Arial Narrow"/>
        <family val="2"/>
      </rPr>
      <t>Guía para comprar en la Tienda Virtual del Estado Colombiano - G-CTVEC-02 – Colombia Compra Eficiente. V Solicitud de compra […] B. Archivos anexos:</t>
    </r>
    <r>
      <rPr>
        <sz val="11"/>
        <rFont val="Arial Narrow"/>
        <family val="2"/>
      </rPr>
      <t xml:space="preserve"> “(…) La Entidad Compradora debe, en “Datos Adjuntos”, adjuntar los archivos indicados en el Acuerdo Marco de Precios, el CDP y la cotización seleccionada cuando haya lugar a ello (…)”. 
</t>
    </r>
    <r>
      <rPr>
        <b/>
        <sz val="11"/>
        <rFont val="Arial Narrow"/>
        <family val="2"/>
      </rPr>
      <t>Guía para comprar en la Tienda Virtual del Estado Colombiano - G-CTVEC-02 – Colombia Compra Eficiente. V Solicitud de compra</t>
    </r>
    <r>
      <rPr>
        <sz val="11"/>
        <rFont val="Arial Narrow"/>
        <family val="2"/>
      </rPr>
      <t xml:space="preserve"> […] A. Dirección de entrega de los bienes o servicios: “(…) La Entidad Compradora debe indicar la dirección de entrega de los bienes y servicios incluidos en la solicitud de compra haciendo clic en el ícono de la lupa, ubicado en la parte superior derecha de la página y seleccionando luego la dirección de entrega (…)”. 
</t>
    </r>
    <r>
      <rPr>
        <b/>
        <sz val="11"/>
        <rFont val="Arial Narrow"/>
        <family val="2"/>
      </rPr>
      <t xml:space="preserve">Artículo 1 del Decreto 537 de 2020. </t>
    </r>
    <r>
      <rPr>
        <sz val="11"/>
        <rFont val="Arial Narrow"/>
        <family val="2"/>
      </rPr>
      <t xml:space="preserve">Audiencias públicas “(…) podrán desarrollarse a través de medios electrónicos […] se levantará un acta de lo acontecido en audiencia (…)”
</t>
    </r>
    <r>
      <rPr>
        <b/>
        <sz val="11"/>
        <rFont val="Arial Narrow"/>
        <family val="2"/>
      </rPr>
      <t xml:space="preserve">Decreto 1082 de 2015. </t>
    </r>
    <r>
      <rPr>
        <sz val="11"/>
        <rFont val="Arial Narrow"/>
        <family val="2"/>
      </rPr>
      <t xml:space="preserve">
</t>
    </r>
    <r>
      <rPr>
        <b/>
        <sz val="11"/>
        <rFont val="Arial Narrow"/>
        <family val="2"/>
      </rPr>
      <t>Artículo 2.2.1.1.1.7.1.  Publicidad en el SECOP.</t>
    </r>
    <r>
      <rPr>
        <sz val="11"/>
        <rFont val="Arial Narrow"/>
        <family val="2"/>
      </rPr>
      <t xml:space="preserve">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t>
    </r>
  </si>
  <si>
    <r>
      <rPr>
        <b/>
        <sz val="11"/>
        <rFont val="Arial Narrow"/>
        <family val="2"/>
      </rPr>
      <t xml:space="preserve">NO CONFORMIDAD N°1 NO PUBLICACIÓN EN TIENDA VIRTUAL DEL ESTADO COLOMBIANO 
</t>
    </r>
    <r>
      <rPr>
        <sz val="11"/>
        <rFont val="Arial Narrow"/>
        <family val="2"/>
      </rPr>
      <t>-NO PUBLICACIÓN DE COTIZACIONES EN TIENDA VIRTUAL DEL ESTADO COLOMBIANO 
-NO PUBLICACIÓN DE CDP EN TIENDA VIRTUAL DEL ESTADO COLOMBIANO 
-NO PUBLICACIÓN DIRECCION DE ENTREGA EN TIENDA VIRTUAL DEL ESTADO COLOMBIANO 
-NO PUBLICACIÓN DE ACTA DE AUDIENCIA VIRTUAL EN SECOP II. LP-002</t>
    </r>
    <r>
      <rPr>
        <b/>
        <sz val="11"/>
        <rFont val="Arial Narrow"/>
        <family val="2"/>
      </rPr>
      <t xml:space="preserve">
</t>
    </r>
  </si>
  <si>
    <t>Publicación de los documentos e información requerida en la tienda virtual del Estado, en formatos no adecuados para la consulta por parte de la ciudadanía.</t>
  </si>
  <si>
    <t>Elevar consulta a Colombia Compra Eficiente con el fin de conocer los mecanismos que tiene la herramienta para la publicidad de los documentos contractuales</t>
  </si>
  <si>
    <t>Oficio de consulta enviado</t>
  </si>
  <si>
    <t xml:space="preserve">La Coordinación para la Gestión Contractual elevo consulta a Colombia Compra Eficiente, a través del canal telefonico, obteniendo como respuesta el correo electrónico adjunto con fecha Jueves tres (3) de diciembre de 2020. Para la consulta se remite el link de ingreso a la mesa de ayuda de la plataforma del estado y el número de contraseña. </t>
  </si>
  <si>
    <t xml:space="preserve">1.) Documento adjunto, respuesta recibida.
2.) En el siguiente link se puede validar la consulta realizada
http://mesadeservicio.colombiacompra.gov.co/index.php?redirect=ticket_482180_Ticket$1&amp;noAUTO=1                                  Usuario: 1140818683                                                          Contraseña: 1140818683    </t>
  </si>
  <si>
    <t>Se observó respuesta de Colombia Compra Eficiente donde se informa que,  se genera la aclaración que técnicamente la documentación publicada desde la solicitud de compra no se visualizara desde la vista publica, si desea que se visualice es necesario que acceda al enlace https://www.colombiacompra.gov.co/solicitud-publicacion-documentos-adicionales desde acá podrá adjuntar la documentación que desee a las ordenes de compra que seleccione.
Es preciso indicar que, el presente plan de mejoramiento estaba en proceso de revisión desde la vigencia 2020 y su aprobación se realizó en enero del 2021.</t>
  </si>
  <si>
    <t>AMI-139</t>
  </si>
  <si>
    <t xml:space="preserve"> Falta de revisiones a la información diligenciada para la publicación en la tienda virtual del Estado. </t>
  </si>
  <si>
    <t>Diligenciar los campos de solicitudes de cotización en Colombia Compra Eficiente, requeridos para la adquisición de bienes y servicios.</t>
  </si>
  <si>
    <t>Publicación de los documentos en la herramienta establecida por Colombia Compra Eficiente</t>
  </si>
  <si>
    <t>En atención a la acción de mejora, se está revisando de manera cuidadosa y detallada, la información diligenciada para publicación, en la tienda virtual del Estado, teniendo  muy  presente lo relacionado con los campos de solicitudes de cotización, necesarios para la adquisición de bien de tal manera que se publiquen los documentos correspondientes en la herramienta establecida por Colombia Compra Eficiente.</t>
  </si>
  <si>
    <t>Carpeta denominada AMI 139</t>
  </si>
  <si>
    <t>La acción de mejora reportó avances de gestión documentados, su ejecución esta programada para diciembre del 2021</t>
  </si>
  <si>
    <t>AMI-140</t>
  </si>
  <si>
    <t>Publicar el acta de audiencia virtual en SECOP II - LP-002</t>
  </si>
  <si>
    <t>Acta de audiencia publicada</t>
  </si>
  <si>
    <t>Se público el acta de audiencia virtual, en SECOP II, LP-002-2020</t>
  </si>
  <si>
    <t>Carpeta denominada AMI 140</t>
  </si>
  <si>
    <t>Se observó captura de pantalla de SECOP, donde se evidencia la publicación del acta de audiencia de adjudicación LP-002-202</t>
  </si>
  <si>
    <t>AMI-145</t>
  </si>
  <si>
    <r>
      <rPr>
        <b/>
        <sz val="11"/>
        <rFont val="Arial Narrow"/>
        <family val="2"/>
      </rPr>
      <t>Resolución No. 706 de diciembre 16 de 2016</t>
    </r>
    <r>
      <rPr>
        <sz val="11"/>
        <rFont val="Arial Narrow"/>
        <family val="2"/>
      </rPr>
      <t xml:space="preserve"> (modificada por las resoluciones Nos. 043 de febrero 8 de 2017, 097 de marzo 15 de 2017 y 441 de diciembre 26 de 2019), para el reporte de la información financiera, a través del Sistema Consolidador de Hacienda de Información Pública – CHIP 
</t>
    </r>
    <r>
      <rPr>
        <b/>
        <sz val="11"/>
        <rFont val="Arial Narrow"/>
        <family val="2"/>
      </rPr>
      <t xml:space="preserve">Artículo 1° de la Resolución No. 182 de 2017, </t>
    </r>
    <r>
      <rPr>
        <sz val="11"/>
        <rFont val="Arial Narrow"/>
        <family val="2"/>
      </rPr>
      <t xml:space="preserve">“Publicación” determina que los informes financieros y contables mensuales se publicarán, como máximo, en el transcurso del mes siguiente al mes informado
</t>
    </r>
    <r>
      <rPr>
        <b/>
        <sz val="11"/>
        <rFont val="Arial Narrow"/>
        <family val="2"/>
      </rPr>
      <t>Ley de Transparencia 1712 de 2014.</t>
    </r>
    <r>
      <rPr>
        <sz val="11"/>
        <rFont val="Arial Narrow"/>
        <family val="2"/>
      </rPr>
      <t xml:space="preserve">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</si>
  <si>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r>
      <rPr>
        <b/>
        <sz val="11"/>
        <rFont val="Arial Narrow"/>
        <family val="2"/>
      </rPr>
      <t>NO CONFORMIDAD N°4 DEBILIDADES EN LA PUBLICACIÓN DE LA INFORMACIÓN PRESUPUESTAL.</t>
    </r>
    <r>
      <rPr>
        <sz val="11"/>
        <rFont val="Arial Narrow"/>
        <family val="2"/>
      </rPr>
      <t xml:space="preserve">
En la verificación del cumplimiento de la Ley 1712 de 2014, artículo 9 “Información mínima obligatoria”, se evidenció que, en la página web de la Agencia, no se encuentra publicada la siguiente información:
-Ejecución presupuestal histórica anual- (presupuesto desagregado) del año 2019, se observó únicamente los años 2016, 2017 y 2018
- Decreto 2411 de 2019 “Por medio del cual se liquida el presupuesto general de la Nación para la vigencia fiscal 2020”
- Acuerdo 122 de 2020 “Por medio del cual se aprueba una modificación presupuestal de Gastos de Funcionamiento” 
Por lo anterior, se observó incumpliendo  del literal b del artículo 9 de la Ley 1712 de 2014 “Todo sujeto obligado deberá publicar la siguiente información mínima obligatoria de manera proactiva en los sistemas de información del Estado o herramientas que lo sustituyan: Literal b) Su presupuesto general, ejecución presupuestal histórica anual y planes de gasto público para cada año fiscal, de conformidad con el artículo 74 de la Ley 1474 de 2011”</t>
    </r>
  </si>
  <si>
    <t>Falta de control en las publicaciones de los informes financieros</t>
  </si>
  <si>
    <t xml:space="preserve">Elaborar lista de chequeo con los documentos con publicación obligatoria en materia presupuestal de acuerdo a la Ley de Transparencia, realizando seguimiento trimestral a la misma </t>
  </si>
  <si>
    <t>Seguimiento a la lista de chequeo trimestral.
 Documentos publicados en la página web</t>
  </si>
  <si>
    <t>La Subdirección Administrativa y Financiera realizó el seguimiento y verificación de la información que se debe publicar según Ley de Transparencia. Se adjunta la matriz de seguimiento junto con los links de evidencias de publicación de la información.</t>
  </si>
  <si>
    <t>Carpeta denominada AMI 145</t>
  </si>
  <si>
    <t xml:space="preserve">Se observó forma COGGI-F-010 MATRIZ DE CUMPLIMIENTO DE TRANSPARENCIA ANT, versión 1 del 16/12/2020, la cual contiene el seguimiento realizado  a la publicación de los documentos de presupuesto y contratación para los meses enero a mayo. Se sugiere, validar su efectividad con los resultados obtenidos en el seguimiento a la Ley de Transparencia realizado por la Oficina de  Control Interno con corte a mayo del 2021.
</t>
  </si>
  <si>
    <t>AMI-146</t>
  </si>
  <si>
    <r>
      <rPr>
        <b/>
        <sz val="11"/>
        <rFont val="Arial Narrow"/>
        <family val="2"/>
      </rPr>
      <t>Ley 80 de 1993:</t>
    </r>
    <r>
      <rPr>
        <sz val="11"/>
        <rFont val="Arial Narrow"/>
        <family val="2"/>
      </rPr>
      <t xml:space="preserve"> “Por la cual se expide el Estatuto General de Contratación de la Administración Pública”.</t>
    </r>
  </si>
  <si>
    <r>
      <rPr>
        <b/>
        <sz val="11"/>
        <rFont val="Arial Narrow"/>
        <family val="2"/>
      </rPr>
      <t>NO CONFORMIDAD N° 5. PRODUCTOS ENTREGABLES CONVENIO 1056 COFESCO.</t>
    </r>
    <r>
      <rPr>
        <sz val="11"/>
        <rFont val="Arial Narrow"/>
        <family val="2"/>
      </rPr>
      <t xml:space="preserve">
De conformidad con los estudios previos y el Plan de Trabajo - POA (cronograma) suscrito al convenio en mención, fase de alistamiento, revisión preliminar, la entrega del producto Estrategia N. 1 Formalización de Títulos de Adjudicación de Baldíos, la base de datos y la revisión de fondo del 70% los expedientes el cual  tendría como característica una  matriz denominada “Base inicial de expedientes” en donde se identifique en cada expediente las etapas procesales contenidas, los datos asociados al departamento y municipio, localización exacta del predio adjudicado o solicitado, así como, el nombre del predio y el nombre e identificación de los adjudicatarios y el reporte de las gestiones realizadas para establecer  contacto telefónico con los adjudicatarios.
El informe de actividades mensuales y entregables, así, como la “Base inicial de expedientes” se hace necesario para soportar el pago del primer desembolso correspondiente al 40% de los recursos de la agencia por valor de DOS MIL TRESCIENTOS SESENTA MILLONES DE PESOS M/CTE. (COP$2.360.000.000).</t>
    </r>
  </si>
  <si>
    <t xml:space="preserve">Manual de Supervisión Actualizado </t>
  </si>
  <si>
    <t>Secretaría General
Coordinación para la Gestión Contractual</t>
  </si>
  <si>
    <t>Se realizo la actualización del manual de supervisión, 31/12/2020, con la siguiente descripción: 
• Se realizaron ajustes en la distribución de temas de la supervisión e interventoría
• Se incluyó objeto y alcance del manual
• Se mejoró la descripción de los temas a desarrollar
• Se incluyó el capítulo III Seguimiento y Control para los convenios que se celebran en la ANT</t>
  </si>
  <si>
    <t>Intranet de la ANT: http://intranet.agenciadetierras.gov.co/wp-content/uploads/2020/12/ADQBS-I-002-MANUAL-DE-SUPERVISI%C3%93N-V2.-.pdf</t>
  </si>
  <si>
    <t>Se observó el documento ADQBS-I-002 MANUAL DE SUPERVISIÓN versión 2 del 31/12/2020, este puede ser consultado en el siguiente enlace http://intranet.agenciadetierras.gov.co/wp-content/uploads/2020/12/ADQBS-I-002-MANUAL-DE-SUPERVISI%C3%93N-V2.-.pdf</t>
  </si>
  <si>
    <t>AMI-147</t>
  </si>
  <si>
    <r>
      <rPr>
        <b/>
        <sz val="11"/>
        <rFont val="Arial Narrow"/>
        <family val="2"/>
      </rPr>
      <t>NO CONFORMIDAD NO.6. EJECUCION FINANCIERA DEL CONVENIO DE ASOCIACION.</t>
    </r>
    <r>
      <rPr>
        <sz val="11"/>
        <rFont val="Arial Narrow"/>
        <family val="2"/>
      </rPr>
      <t xml:space="preserve"> 
En la siguiente grafica podemos observar que los recursos presupuestales destinados a la LICITACIÓN SELECTIVA No. 001 DE 2020 (REC – 001 – 2020), convenio N. 1056 de 2020
El valor de los aportes de la Agencia Nacional de Tierras – ANT, asciende a la suma de CINCO MIL NOVECIENTOS MILLONES DE PESOS M/CTE (COP $5.900.000.000) con cargo al certificado de disponibilidad presupuestal 320 de 2020 el cual contiene los rubros C-1704-1100-10-0-1704007-03 y C-1704-1100-10-0-1704012-03, correspondientes respectivamente el primero a la línea de Formalización de títulos de adjudicación de baldíos, y el segundo al Programa especial de dotación de tierras más adjudicación de bienes fiscales.
El valor de los aportes de la Corporación Para El Fomento Social De Colombia - COFESCO, ascienden a la suma de MIL CUATROCIENTOS SETENTA Y CINCO MILLONES DE PESOS M/CTE (COP $1.475.000.000), discriminados así DOSCIENTOS NOVENTA Y CINCO MILLONES DE PESOS M/CTE; (COP 295.000.000) en efectivo y el restante MIL CIENTO OCHENTA MILLONES DE PESOS M/CTE; (COP 1.180.000.000), en especie</t>
    </r>
  </si>
  <si>
    <t>AMI-148</t>
  </si>
  <si>
    <t>Dirección de Acceso a Tierras
Subdirección Administrativa y Financiera</t>
  </si>
  <si>
    <t>La acción de mejora presentó incumplimiento, no se allegaron avances de gestión.</t>
  </si>
  <si>
    <t>AMI-149</t>
  </si>
  <si>
    <r>
      <rPr>
        <b/>
        <sz val="11"/>
        <rFont val="Arial Narrow"/>
        <family val="2"/>
      </rPr>
      <t xml:space="preserve">Decreto 1510 de 2013, </t>
    </r>
    <r>
      <rPr>
        <sz val="11"/>
        <rFont val="Arial Narrow"/>
        <family val="2"/>
      </rPr>
      <t xml:space="preserve">“Por el cual se reglamenta el sistema de compras y contratación pública” artículos No. 4, 5, 6 y 7. 
</t>
    </r>
    <r>
      <rPr>
        <b/>
        <sz val="11"/>
        <rFont val="Arial Narrow"/>
        <family val="2"/>
      </rPr>
      <t xml:space="preserve">Decreto 1082 de 2015, </t>
    </r>
    <r>
      <rPr>
        <sz val="11"/>
        <rFont val="Arial Narrow"/>
        <family val="2"/>
      </rPr>
      <t xml:space="preserve">“Por medio del cual se expide el Decreto Único Reglamentario del sector Administrativo de Planeación Nacional”, artículo 2.2.1.1.1.41 y siguientes.
</t>
    </r>
    <r>
      <rPr>
        <b/>
        <sz val="11"/>
        <rFont val="Arial Narrow"/>
        <family val="2"/>
      </rPr>
      <t>Circular externa N.001 del 13 mayo 2020, Contaduría General
de la Nación</t>
    </r>
  </si>
  <si>
    <r>
      <rPr>
        <b/>
        <sz val="11"/>
        <rFont val="Arial Narrow"/>
        <family val="2"/>
      </rPr>
      <t xml:space="preserve">OPORTUNIDAD DE MEJORA:
</t>
    </r>
    <r>
      <rPr>
        <sz val="11"/>
        <rFont val="Arial Narrow"/>
        <family val="2"/>
      </rPr>
      <t>...Se recomienda efectuar una mejor Planeación de las Adquisiciones, debido a que los recursos que se solicitan son mayores a los que se están ejecutando, igualmente, se sugiere, efectuar las verificaciones de la información y realizar las modificaciones pertinentes, con el propósito de liberar recursos para otros procesos que requiera la Agencia.</t>
    </r>
  </si>
  <si>
    <t>Los valores estimados de las contrataciones no son actualizados oportunamiente en el PAA por parte de las Dependencias.</t>
  </si>
  <si>
    <t>Acción Preventiva</t>
  </si>
  <si>
    <t>Realizar capacitación con los lineamientos de la programación y actualización del PAA</t>
  </si>
  <si>
    <t>Listas de asistencia</t>
  </si>
  <si>
    <t>La Subdirección Administrativa y Financiera realizó la capacitación de los lineamoentos de la programación del plan de adquisiciones y sus debidas actualizaciones a los enlaces financieros y presupuestales.</t>
  </si>
  <si>
    <t>Se adjuntan las listas de asistencia y la información presentada en las capacitaciones.</t>
  </si>
  <si>
    <t>Se observaron listados de asistencia a capacitación con los lineamientos de la programación y actualización del PAA dados a la DAE, DGJT, DOSP, DG, SG, OJ, OP, OIGT, SAF, OCI.  Así mismo, se allegó las memorias de las capacitaciones.</t>
  </si>
  <si>
    <t>AMI-150</t>
  </si>
  <si>
    <t>Direccionamiento estrategico</t>
  </si>
  <si>
    <r>
      <rPr>
        <b/>
        <sz val="11"/>
        <rFont val="Arial Narrow"/>
        <family val="2"/>
      </rPr>
      <t>Sistema Integrado de Gestión</t>
    </r>
    <r>
      <rPr>
        <sz val="11"/>
        <rFont val="Arial Narrow"/>
        <family val="2"/>
      </rPr>
      <t xml:space="preserve">
</t>
    </r>
    <r>
      <rPr>
        <b/>
        <sz val="11"/>
        <rFont val="Arial Narrow"/>
        <family val="2"/>
      </rPr>
      <t xml:space="preserve">Ley de Transparencia 1712 de 2014. </t>
    </r>
    <r>
      <rPr>
        <sz val="11"/>
        <rFont val="Arial Narrow"/>
        <family val="2"/>
      </rPr>
      <t>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t>
    </r>
  </si>
  <si>
    <r>
      <rPr>
        <b/>
        <sz val="11"/>
        <rFont val="Arial Narrow"/>
        <family val="2"/>
      </rPr>
      <t xml:space="preserve">OPORTUNIDAD DE MEJORA:
</t>
    </r>
    <r>
      <rPr>
        <sz val="11"/>
        <rFont val="Arial Narrow"/>
        <family val="2"/>
      </rPr>
      <t>No se evidenció indicadores al proceso de Gestión Financiera, Contable y Gestión Contractual, sin embargo, la Subdirección Administrativa y Financiera informa que se encuentra trabajando para fortalecer la batería de indicadores cuya propuesta será presentada en el cuarto trimestre de la presente vigencia. Se sugiere agilizar el proceso del diseño de indicadores para la gestión presupuestal y la gestión financieras, con el propósito de evaluar la gestión de los procesos y contribuir al mejoramiento continúo generando eficiencia, eficacia y productividad en el desarrollo de los objetivos y metas propuestas</t>
    </r>
  </si>
  <si>
    <t xml:space="preserve">Falta de controles en los procesos contables y presupuestales </t>
  </si>
  <si>
    <t>Establecer indicadores para el proceso de Gestión Financiera. (Presupuesto y Contabilidad)</t>
  </si>
  <si>
    <t>Indicadores publicados en Intranet</t>
  </si>
  <si>
    <t>La Subdirección Administrativa y Financiera continúa en la revisión de los indicadores a crear para los procesos contables y de presupuesto. Con corte al 30 de junio se informa que se encuentra en proceso de aprobación el nuevo indicador de seguimiento y cumplimiento al Plan de Adquisiciones de la Entidad. Actualmente se encuentra en revisión de la Oficina de Planeación. Se adjuntan evidencias.
Adicionalmente, se vienen tramitando los indicadores para el seguimiento a la Cartera y Tiquetes aéreos.</t>
  </si>
  <si>
    <t>Carpeta denominada AMI 150</t>
  </si>
  <si>
    <t>AMI-151</t>
  </si>
  <si>
    <t>Incumplimiento en los tiempos establecidos para la atención de las solicitudes de revocatoria directa de los actos de adjudicación de bal</t>
  </si>
  <si>
    <t>Exceso de carga laboral por volumen de expedientes y por los tiempos en la toma de decisiones por la alta complejidad, jurídica y social</t>
  </si>
  <si>
    <t>Establecer mecanismos para facilitar el proceder con los casos de alta complejidad, jurídica y social, permitiendo la atención oportuna a los tiempos establecidos para la atención de solicitudes de revocatoria directa</t>
  </si>
  <si>
    <t>Ajustar el procedimiento en el sentido de elaborar un instructivo que oriente cómo proceder con los casos de alta complejidad, jurídica y social.</t>
  </si>
  <si>
    <t>Procedimiento ajustado con instructivo incluido</t>
  </si>
  <si>
    <t>Subdirección de Acceso a Tierras en Zonas Focalizadas
Subdirección de Acceso a Tierras por Demanda y Descongestión</t>
  </si>
  <si>
    <t xml:space="preserve">En atención al memorando 20204000318553 y ajustado y remitido el 01/02/2021 a través del correo electrónico, se incorpora la accion en la matriz y sera objeto de verificación por esta Jefatura a partir del primer trimestre del 2021 </t>
  </si>
  <si>
    <t>El procedimiento de Revocatoria del Acto de Adjudicación de Baldios Persona Natural- Ley 160 de 1994 fue ajustado por parte de las Subdireccion de Acceso a Tierras por Demanda y Descongestión y la Subdirección de Acceso a Tierras por Zonas Focalizadas.</t>
  </si>
  <si>
    <t>Procedeimiento ajustado
Soporte de envió a la oficina de planeación
Forma con  solicitud de ajuste.
https://agenciadetierras-my.sharepoint.com/:f:/g/personal/erika_cuellar_ant_gov_co/EmQhfAiIQZNPriX8o16xbOMBgzxVvO4_HbFfr8RhDEf8nQ?e=vXTrkG</t>
  </si>
  <si>
    <t xml:space="preserve">La acción de mejora reportó avances de relacionados con la actualización del procedimiento.  Sin embargo, es preciso indicar que,  la acción establecida esta orienta a elaborar un instructivo que oriente cómo proceder con los casos de alta complejidad, jurídica y social.
La acción de mejora presentó incumplimiento.  </t>
  </si>
  <si>
    <t>AMI-152</t>
  </si>
  <si>
    <t>Elaborar e implemetar un plan de descongestión de revocatoria, con seguimiento continuo durante un año, para validar la efectividad, con el fin de reducir el exceso de carga laboral y por consiguiente la reducción de los tiempos en la ejecución del procedimiento.</t>
  </si>
  <si>
    <t>Plan elaborado y en ejecución</t>
  </si>
  <si>
    <t>El plan de descongestionamiento se encutra en el lapzo de tiempo establecido previamente en el plan de mejoramiento el cual da inicio en el mes de julio</t>
  </si>
  <si>
    <t>Acción de mejora en términos para su ejecución</t>
  </si>
  <si>
    <t>AMI-153</t>
  </si>
  <si>
    <t>No existe unidad de criterio en la interpretación de la normativa aplicada al procedimiento, entre los auditores y los auditados, ocasionando que se genere la no conformidad.</t>
  </si>
  <si>
    <t>Realizar dos jornadas de intercambio de conceptos entre la Oficina de Control Interno y la SAZF y la SADD, con el fin de tener claridad en cuanto a la aplicación de la normativa relacionada en el procedimiento.</t>
  </si>
  <si>
    <t>Listado de asistencia</t>
  </si>
  <si>
    <t>En respuesta a la actividad en el mes de marzo se le realizo una capacitacón a la oficina de control interno por parte de la Dirección de Acceso a Tierras en todos sus procedimientos, entre ellos Revocatoria Directa.
Sin embargo al estar programadas las capacitaciones en el mes de abril por orden de la Dirección general se tuvieron que adelantar algunas capacitaciones como la Revocatoria que se dicto el 18 de marzo del 2021.</t>
  </si>
  <si>
    <t>Listado de asistencia - primera capacitación
https://agenciadetierras-my.sharepoint.com/:f:/g/personal/erika_cuellar_ant_gov_co/EmQhfAiIQZNPriX8o16xbOMBgzxVvO4_HbFfr8RhDEf8nQ?e=vXTrkG</t>
  </si>
  <si>
    <t>Se observó listado de asistencia del 18/036/2021 y encuesta de actividad realizada.
La acción de mejora se encuentra en términos, presentó avances de gestión, toda vez que, se observó 1 de los 2 Listado de asistencia.</t>
  </si>
  <si>
    <t>AMI-154</t>
  </si>
  <si>
    <t>No se realiza una correcta valoración de los expedientes de las solicitudes de revocatoria de adjudicación de baldíos, a efectos de establecer la continuación de la actuación administrativa, incurriendo en un desgaste tanto para la entidad como para todos los actores participantes del trámite que afecta el tiempo de los procesos frente a la decisión final de la solicitud.</t>
  </si>
  <si>
    <t xml:space="preserve">Error en la interpretación del criterio en realizar el análisis unificado para determinar el régimen jurídico aplicable a las solicitudes de revocatoria </t>
  </si>
  <si>
    <t>Corregir los errores en la interpretación del criterio para determinar el régimen jurídico aplicable a las solicictudes de revocatoria, llegando a obtener correcta valoración de los expedientes de las solicitudes de revocatoria</t>
  </si>
  <si>
    <t>Realizar tres capacitaciones, que en su conjunto se evidencien temas de normativa aplicable y en la actualización de temas de revocatoria de adjudicación de baldíos, al personal encargado de ejecutar el procedimiento de revocatoria, con el fin de evitar la incorrecta valoración de expedientes.</t>
  </si>
  <si>
    <t xml:space="preserve">Las capacitaciones de normativa aplicable y en la actualización de temas de revocatoria de adjudicación de baldíos, estan programas para el mes de julio </t>
  </si>
  <si>
    <t>La acción de mejora se encuentra en términos para su ejecución, no reportó avances de gestión documentados.</t>
  </si>
  <si>
    <t>AMI-155</t>
  </si>
  <si>
    <t>Debilidades en la organización de archivos de gestión. Se evidenciaron expedientes sin la organización interna, contraviniendo lo establecido en los Artículos 2 y 4 del Acuerdo 042 de 2002; generándose posibles riesgos asociados a la pérdida o daño de la documentación de la Agencia y a la demora en la atención de requerimientos de expedientes por parte de las dependencias.</t>
  </si>
  <si>
    <t>1. Los expedientes fueron entregados en al año 2019 en estado natural, sin base de datos o FUID que permitiera identificar los que se recibieron, además de esto, no se estableció con los abogados un proceso de organización interna del expediente.
2. No se ha contado con personal suficiente para realizar el levantamiento del inventario, identificando su totalidad dentro de un FUID, para luego asignar la ubicación topográfica y la rotulación de caja y carpeta.</t>
  </si>
  <si>
    <t>Establecer el proceso de organización interna de los expedientes, teniendo en cuenta lo establecido en el acuerdo 042 de 2002 y el instructivo ADMBS-I-003 Instructivo de Organización de Archivos de Gestión, para eliminar las debilidades en la organización de archivos de gestión</t>
  </si>
  <si>
    <t>Organizar los expedientes de revocatoria teniendo en cuenta la normativa archivística dispuesta en el acuerdo 042 de 2002 en artículos 2 y 4, realizando clasificación, elaboración de hojas de control, foliación y  rotulación de cajas y carpetas con versión actualizada de este formato, permitiendo tener la información disponible para consulta.</t>
  </si>
  <si>
    <t>Expedientes de revocatoria organizados</t>
  </si>
  <si>
    <t>Dirección de Acceso a Tierras-Grupo Gestión Documental</t>
  </si>
  <si>
    <t>En lo que se lleva del año se ha logrado organizar 174 (hacen relación a 157 predios) elaboración de hojas de control, foliación y  rotulación de cajas y carpetas con versión actualizada de este formato, permitiendo tener la información disponible para consulta.</t>
  </si>
  <si>
    <t>https://agenciadetierras-my.sharepoint.com/:f:/g/personal/erika_cuellar_ant_gov_co/EmQhfAiIQZNPriX8o16xbOMBgzxVvO4_HbFfr8RhDEf8nQ?e=vXTrkG</t>
  </si>
  <si>
    <t>Se allegaron 155 hojas de control, sin embargo, es preciso se allegue evidencias relacionadas con foliación, rotulación de cajas y carpetas por expediente intervenido.
La acción de mejora se encuentra en términos presentó avances de gestión documentados.</t>
  </si>
  <si>
    <t>AMI-156</t>
  </si>
  <si>
    <t>Emitir instrucción a los diferentes gestores documentales para que se dé aplicabilidad al ADMBS-I-003 Instructivo de Organización de Archivos de Gestión, en el sentido de llevar la hoja de control documental en forma electrónica, hasta que se cierre el expediente.</t>
  </si>
  <si>
    <t>Comunicado de instrucción</t>
  </si>
  <si>
    <t xml:space="preserve">Se realizó la capacitación dentro del grupo de Gestión documental sobre el Instructivo de Organización de Archivos de Gestión, en el sentido de llevar la hoja de control documental en forma electrónica, hasta que se cierre el expediente. </t>
  </si>
  <si>
    <t>Se observó acta del 31/04/2021 cuyo objetivo fue establecer pautas para la organización de expedientes del proceso de revocatoria directa, el orden del día fue el capacitar a los gestores documentales del grupo de correspondencia y archivo de gestión de la DAT, sobre los lineamientos de organización de expedientes del proceso de revocatoria directa.</t>
  </si>
  <si>
    <t>AMI-157</t>
  </si>
  <si>
    <t>Realizar una capacitación a los profesionales que conformó el grupo de Revocatorias Directas, respecto a la conformación de expedientes y buenas prácticas en gestión documental.</t>
  </si>
  <si>
    <t xml:space="preserve">Se realizó capación por parte de Gstión Documental  a profesionales que conforman  el grupo de Revocatorias Directas, respecto a la conformación de expedientes y buenas prácticas en gestión documental. </t>
  </si>
  <si>
    <t>Acta de capacitación del 5 de abril de 2021
https://agenciadetierras-my.sharepoint.com/:f:/g/personal/erika_cuellar_ant_gov_co/EmQhfAiIQZNPriX8o16xbOMBgzxVvO4_HbFfr8RhDEf8nQ?e=vXTrkG</t>
  </si>
  <si>
    <t>Se allegó acta del 05/04/2021 cuyo objetivo fue Corregir los errores en la interpretación del criterio para determinar el régimen jurídico aplicable a las solicitudes de revocatoria, llegando a obtener correcta valoración de los expedientes de las solicitudes de revocatoria y establecer el proceso de organización interna de los expedientes, teniendo en cuenta lo establecido en el acuerdo 042 de 2002 y el instructivo ADMBS-I-003 Instructivo de Organización de Archivos de Gestión, para eliminar las debilidades en la organización de archivos de gestión.
Se sugiere fortalecer el establecimiento de acciones de mejora, en lo relacionado con la definición de la unidad de medida, toda vez que, la definida para la presente acción no hace referencia a las evidencias suministradas.  No obstante las actas allegadas, relaciona la firma de los asistentes a las actividades.</t>
  </si>
  <si>
    <t>AMI-158</t>
  </si>
  <si>
    <t>Deficiencias en la atención de las peticiones concernientes con la revocatoria directa de los actos de adjudicación de baldíos a persona natural.</t>
  </si>
  <si>
    <t>Debilidad en el seguimiento al reparto de las peticiones, en las subdirecciones de Acceso a Tierras por Zonas Focalizadas y de Acceso a Tierras por Demanda y Descongestión</t>
  </si>
  <si>
    <t>Implementar mecanismos de organización y seguimiento al reparto de las peticiones, con el fin de subsanar las deficiencias a su atención</t>
  </si>
  <si>
    <t>Coordinar con la Dirección de Acceso a Tierras - Gestión Documental, que las peticiones relaciondas con revocatoria directa, sean reasignadas de primero mano a los grupos que aplican los procedimientos de revocatorias directas implementados</t>
  </si>
  <si>
    <t>Memorando o instrucción o listado de asistencia, según se coordine</t>
  </si>
  <si>
    <t>Gestión documental cumple con la actividad en los tiempos establecidos de reasignar peticiones relaciondas con  los procedimientos de revocatorias directas implementados</t>
  </si>
  <si>
    <t>AMI-159</t>
  </si>
  <si>
    <t xml:space="preserve">Realizar seguimiento trimestral, a la gestión de las peticiones de solicitudes, tomando 3 expedientes como muestra, para determinar la oportunidad y calidad de respuesta </t>
  </si>
  <si>
    <t>Acta de revisión a los expedientes</t>
  </si>
  <si>
    <t>Esta actividad se dara cumplimiento entre el mes de agosto y septiembre del 2021</t>
  </si>
  <si>
    <t>La acción se encuentra en términos para su ejecución.</t>
  </si>
  <si>
    <t>AMI-160</t>
  </si>
  <si>
    <t>Debilidades en la tipificación de documentos según su naturaleza</t>
  </si>
  <si>
    <t xml:space="preserve">Ausencia de conocimiento por parte de los operadores juridicos de las TRD </t>
  </si>
  <si>
    <t>Fortalecer el conocimiento de los operadores jurídicos del TRD, logrando eliminar las debilidades en la tipificación de los documentos</t>
  </si>
  <si>
    <t>Realizar dos capacitaciones en los diferentes tipos documentales del sistema de gestión documental ORFEO a los operadores jurídicos que adelantan tareas dentro del procedimiento ACCTI-P-005</t>
  </si>
  <si>
    <t>La capacitación sobre diferentes tipos documentales del sistema de gestión documental ORFEO a los operadores jurídicos que adelantan tareas dentro del procedimiento ACCTI-P-005, no se ha realizado pero se estan organizando pues las Tablas de retención actualizadas no se han montado en totalidad en el aplicativo ORFEO</t>
  </si>
  <si>
    <t>AMI-161</t>
  </si>
  <si>
    <t>Seguridad Jurídica sobre la Titularidad de la Tierra y los Territorios - Gestión de Formalización</t>
  </si>
  <si>
    <t>Artículo 14 y 30 de la Ley 1755 de 2015</t>
  </si>
  <si>
    <t xml:space="preserve">No Conformidad No. 2.  Debilidades en la efectividad y oportunidad (tiempo) en las respuestas del proceso.
Se evidenció incumplimiento en los términos de las respuestas dadas a las peticiones radicadas ante la Agencia, de conformidad con el Artículo 14 y 30 de la Ley 1755 de 2015. Generando riesgos para la entidad asociados con posibles demandas, acciones judiciales, reprocesos y pérdida de la credibilidad institucional. 
De conformidad con las peticiones evaluadas (73), se evidenció que, 30 de ellas, incumplieron en los términos estipulados por la ley. Ver Anexo 2. “Gestión de Peticiones vigencia 2019”. A continuación, se ilustran los casos más críticos:
 20196200600972 con 211 días hábiles de retardo. 
 20196200735612 con 132 días hábiles de retardo.
 20196201011402 con 115 días hábiles de retardo.
 20196200838052 con 118 días hábiles de retardo.
 20196200004652 con 127 días hábiles de retardo.
A continuación, del resultado del análisis de la muestra, se resumen las siguientes observaciones:
a) Frente a la eficacia en la respuesta, esta variable se ponderó, teniendo en cuenta si la Petición fue contestada, independientemente de si se hizo dentro de los términos de Ley o no. Para establecer si la Petición fue contestada, se tuvo como referente que contara con un soporte de envío en el Sistema Orfeo.  Para estos efectos, el número de registros analizados fue de 53, de los cuales, el 6% no dispone de soporte de envío en el sistema ORFEO. 
b) Frente a la oportunidad en la respuesta, esta variable se ponderó, teniendo en cuenta si la Petición fue contestada dentro de los términos establecidos en la Ley 1755 de 2015, según la verdadera naturaleza de la Petición, en caso de haber sido clasificada de manera inadecuada. Para establecer si la Petición fue contestada oportunamente, se tuvo como referente que contara con un soporte de envío en el sistema Orfeo.  Para estos efectos, el número de registro fue de 12 oportunamente contestadas con soporte de envió.  En este sentido se debe decir que 30 registros, no fueron contestados oportunamente, se evidencia radicado N 20196200600972 donde este fue contestado después de 211 desde su vencimiento oportuno de conformidad con la ley. 
c) Frente a la calidad de la respuesta, esta variable se ponderó, teniendo en cuenta si la Petición fue contestada de fondo (si se contestó lo que se requería), independientemente de si se hizo dentro de los términos de Ley o no. Para establecer si la Petición fue contestada con calidad, se tuvo como referente que se contara con un soporte en el sistema Orfeo.  Para estos efectos, el número de registro con calidad encontrados fueron de 44; así mismo, se evidencia 5 peticiones su respuesta no tenían una respuesta de fondo, de acuerdo con lo requerido en la petición. 
Se observaron varias peticiones con calificación de comunicación oficial, es importante resaltar que están no requerían respuestas y fueron denominadas en el Anexo 2. Como No Aplica (N/A), se evidenciaron 28 registros bajo esta condición.
Así mismo, el equipo auditor evidenció dentro de la documentación del Sistema Integrado de Gestión de la Agencia Nacional de Tierras, la Caracterización del PROCESO DE GESTIÓN DEL MODELO DE ATENCIÓN. CÓDIGO GEMA-CARACTERIZACIÓN. VERSIÓN 2. La existencia de la actividad “Gestionar las peticiones quejas, sugerencias, reclamos, denuncias y felicitaciones” donde nos permite identificar que, aunque la responsabilidad está a cargo de la Secretaria General, la responsabilidad   de ejecución recae en las Dependencias de la ANT.
En consideración de lo anterior, es importante que se fortalezcan los controles en las acciones correctivas de la Dirección de Gestión Jurídica de Tierras, a fin de cumplir con la normatividad vigente para la atención y resolución de las peticiones. </t>
  </si>
  <si>
    <t xml:space="preserve">1. Falta de puntos de control sobre las peticiones.
2. Se recibieron peticiones de los años 2016 y 2017 vencidas.
4. No se realiza el cargue de los certificados de envío en el sistema ORFEO por parte de la SAF.
3. Peticiones que tienen un trámite especial y que requieren mayor tiempo para responder a las solicitudes de jueces o particulares que contienen situaciones complejas. 
4. Falla de comunicación en el control y la generación de alertas para las peticiones que se encuentran próximas a vencer.
5. Desconocimiento del funcionamiento del sistema ORFEO por parte del personal sustanciador, relacionado con el control y respuesta dentro de los términos legales  para la atención de solicitudes.  </t>
  </si>
  <si>
    <t xml:space="preserve">Realizar seguimiento a los tiempos y términos de respuesta, junto con la generación de alertas a las peticiones que se encuentran próximas a vencer.  </t>
  </si>
  <si>
    <t>1. Organizar y asignar las peticiones por tiempos de entrada y/o días de vencimiento para su atención dentro de los términos que establece la Ley. 
2. Realizar clasificación por asignación a los grupos internos de la Subdirección de Seguridad Jurídica e identificar las respuestas que pronto se vencerán, con el objeto de generar alertas tempranas.
3. Realizar seguimiento a los certificados de envío en el sistema ORFEO, y en caso tal, requerir a la Subdirección Administrativa y Financiera para que realicen el cargue de los certificados de envío en el sistema ORFEO.
4. Elaborar el protocolo para la atención de solicitudes que requieren información adicional o casos especiales.
5. Capacitar al personal en el manejo adecuado de la nueva versión del sistema ORFEO, para autocontrol respecto al vencimineto de los términos de respuesta a las peticiones y solicitudes.</t>
  </si>
  <si>
    <t xml:space="preserve">1. Matriz de asignación mensual
2. Matriz de seguimiento de tiempos de respuesta
3. Matriz de seguimiento a los certificados de envío cargados en el sistema de ORFEO
4. Protocolo publicado
5. Capacitación ORFEO
</t>
  </si>
  <si>
    <t xml:space="preserve">
1. 9
2. 9
3. 9
4. 1
5. 1
</t>
  </si>
  <si>
    <t>4. Dirección de Gestión Jurídica de Tierras
Oficina de Planeación</t>
  </si>
  <si>
    <t>Se incluye en la matriz en abril 2021 en atención al plan de mejoramiento presentado con el memorando 20203000269133 y ajustado y remitido con el memorando 20213000063133.</t>
  </si>
  <si>
    <t>1. En la matriz de asignaciones mensual se evidencia la totalidad de las peticiones  asignadas a los profesionales de la Subdirección en el momento que dichas peticiones ingresan a la bandeja principal, dicha tarea es realizada por un grupo especializado en esta actividad y en la matriz se puede evidenciar el numero de peticiones asignadas a los profesionales en el año 2021 separados también por el mes en el cual se realizo esta actividad. En total fueron 10.044 en lo que va del año 2021. 
2. En la matriz de seguimiento a tiempos de respuesta se evidencia el estado actual de las peticiones que se encuentran en la Subdirección con el fin de verificar la cantidad total de cada año y la cantidad de peticiones que ya se encuentren en estado enviado que se asigna cuando ya el tramite se ha completado y posee certificado de envío, tramitado que es cuando las peticiones ya tienen respuesta firmada pero aun no posee certificado de envío o porque fue marcado como NRR por no requerir que se de respuesta, en tramite que se asigna cuando se ha proyectado su respuesta pero no esta firmada y sin tramite cuando aun no se ha proyectado la respuesta a la petición. En total para el año 2021 se tienen 46 devueltos, 449 en tramite, 1.833 enviados, 2.795 sin tramite y 4.793 tramitados.                                                                              
3. En la matriz de seguimiento a los certificados de envió fue creada para suplir la necesidad de tener un mejor control de los certificados de envió de las respuestas dadas a las peticiones de la Subdirección y por la gran cantidad de inconvenientes con este tema ya que durante el año 2019 presentamos gran cantidad de reiteraciones por peticiones que se respondian pero la respuesta no fue enviada por la SAF así se realizará todo el proceso administrativo solicitado por ellos. Dicho seguimiento es realizado desde el momento que es entregada la respuesta a la SAF para así poder gestionar con ellos algunos certificados que se tardan mas de lo establecido para ser cargados al sistema ORFEO y se evidencia que aun así estando ya en el año 2021 aun presentamos certificados pendientes por ser cargados por lo cual es importante precisar que para el año 2021 se tienen 21 devueltos, 597 enviados y 623 pendientes.
Las actividades 4 y 5 actualmente están en ejecución y se proyectan para ser atendidas en el segundo semestre de 2021. 
Así mismo, se tiene que las actividades aquí descritas se encuentran en término.</t>
  </si>
  <si>
    <t>1. Matriz de asignación mensual del año 2021 hasta el 27 de junio.
2. Matriz de seguimiento de tiempos de respuesta del año 2021 hasta el 27 de junio.
3. Matriz de seguimiento a los certificados de envío cargados en el sistema de ORFEO del año 2021.</t>
  </si>
  <si>
    <t>Se observó la 1Matriz de asignación mensual del año 2021 hasta el 27 de junio, Matriz de seguimiento de tiempos de respuesta del año 2021 hasta el 27 de junio y Matriz de seguimiento a los certificados de envío cargados en el sistema de ORFEO del año 2021.
La acción de mejora se encuentra en términos, se observó avances de gestión documentados.</t>
  </si>
  <si>
    <t>AMI-162</t>
  </si>
  <si>
    <t>Sistema Integrado de Gestión de la ANT</t>
  </si>
  <si>
    <t xml:space="preserve">No Conformidad No. 1. Desactualización de los Documentos del Sistema Integrado de Gestión de la ANT, con la normatividad actual y el proceso que realiza la Agencia.
De conformidad con los documentos soportes correspondientes al proceso. Se evidencia:
1. Caracterización: Seguridad Jurídica sobre la Titularidad de la Tierra y los Territorios. SEJUTCaracterización. Versión 1. Fecha 22-mar.-17.
2. Procedimiento: Gestión de la Formalización de la Propiedad. Código SEJUT-P-004. Versión 1. Fecha 31-may-17.
3 Guía: Guía de “Acuerdos por la Formalización” con Entidades Territoriales, Gremios y Organizaciones Privadas. Código SEJUT-G-002. Versión 1. Fecha. 03-abril-2019.
En los documentos mencionados, se evidencia que no están articulados al procedimiento actual de conformidad con la normatividad aplicable como Resolución 7622 de 2019 "Por la cual se expiden nuevas reglas para la ejecución del Procedimiento Único de Ordenamiento Social de la Propiedad en Zonas No Focalizadas" y Resolución 12096 de
2019 "Por la cual se modifica, se adiciona se modifica, adicionan o derogan algunas disposiciones de la Resolución 740 de 2017". 
A continuación, se relacionan otras debilidades observadas en los documentos del proceso:
a) La caracterización SEJUT caracterización versión 1 de marzo de 2017, no incluye la normatividad asociada al procedimiento de gestión de formalización. Así mismo, debería indicar la aplicación de diferentes procedimientos que atendiendo la transversalidad de los procesos atañen a diferentes dependencias de la Agencia.
b) El procedimiento SEJUT P 004 “Gestión de formalización de la propiedad versión 1 del 31 de mayo de 2017, no incluye la normatividad aplicable al proceso desde el Decreto ley 902 en adelante, las tareas allí descritas no contemplan el procedimiento establecido actualmente para cada una de las rutas, los tiempos previstos en el procedimiento no coinciden con los expresados en el entendimiento del proceso ni tampoco con las mediciones reflejadas en la muestra de auditoría. Adicionalmente, no hay claridad para los usuarios y posiblemente, se generen errores en la aplicación de los procedimientos al interior de la Agencia.
c) La ficha técnica de salida del producto SEJUT –FT- 009, no vincula la totalidad de requisitos legales de los documentos asociados. Adicionalmente, Frente a los tiempos, esta ficha técnica establece los requisitos de oportunidad en 16 meses lo cual no coincidente con lo descrito en el entendimiento del proceso.
d) La ficha técnica de salida y producto SEJUT – FT010 versión 1 del 13 de julio de 2018, no vincula las modificaciones de la Resolución 740 de 2017 en los requisitos legales establece igual que la anterior ficha técnica 16 meses como requisito de oportunidad. 
e) Mediante correo electrónico enviado por la Subdirección de Seguridad Jurídica el día viernes 18 de septiembre, dan a conocer a esta Jefatura el link de la intranet de la ANT, donde se encuentra cargado el procedimiento de formalización de la propiedad privada rural mediante Decreto Ley 902 de 2017, debidamente actualizado.
http://intranet.agenciadetierras.gov.co/wpcontent/uploads/2020/09/SEJUT-P-005-FORMALIZACI%C3%93N-DE-LA-PROPIEDADPRIVADA-RURAL-MEDIANTE-EL-DECRETOLEY-902-DE-2017-.pdf.
Procedimiento FORMALIZACIÓN DE LA PROPIEDAD PRIVADA RURAL MEDIANTE EL DECRETO LEY 902 DE 2017. CÓDIGO SEJUT-P005. VERSIÓN 1 FECHA 14 –SEP-20.
Es preciso recalcar a la dependencia auditada sobre la oportunidad en la entrega de la información, pues esto tiene incidencia de acuerdo a los tiempos planeados para la ejecución del ejercicio auditor.
Para este procedimiento se reitera la necesidad de revisar la documentación asociada, puntualmente revisar sobre la actual aplicación de los formatos ya mencionados. </t>
  </si>
  <si>
    <t xml:space="preserve">La dinámica normativa de la Entidad, ha generado cambios, modificaciones o la adición de situaciones no previstas en el Procedimiento Único de Ordenamiento Social de la Propiedad, razón por la que dichas adecuaciones normativas no han permitido la alineación plena de la documentación, formatos y diagramas estructurales del procedimiento.
</t>
  </si>
  <si>
    <t xml:space="preserve">Actualizar los documentos identificados como desactualizados en la auditoria </t>
  </si>
  <si>
    <t xml:space="preserve">1. Actualizar la caracterización del proceso "Seguridad Jurídica sobre la Titularidad de la Tierra y los Territorios" versión 1, de marzo de 2017, para  incluir la normatividad vigente asociada al procedimiento de formalización.
2. Eliminar el documento SEJUT-P-004 “Gestión de formalización de la propiedad" versión 1, del 31 de mayo de 2017. 
3. Actualizar o Eliminar del Sistema Integrado de Gestión, el contenido Guía SEJUT-G-002 “Acuerdos por la Formalización con Entidades Territoriales, Gremios y Organizaciones Privadas".
4. Actualizar las fichas técnicas de salida del producto SEJUT –FT- 009 y SEJUT – FT-010 para vincular la totalidad de requisitos legales de los documentos asociados.
</t>
  </si>
  <si>
    <t>1. 31/12/2021
2. 30/06/2022
3. 31/12/2021
4. 31/12/2021</t>
  </si>
  <si>
    <t xml:space="preserve">1. 39
2. 65
3. 39
4. 39
</t>
  </si>
  <si>
    <t xml:space="preserve">1. Documento actualizado
2. Documento eliminado
3. Documento actualizado o eliminado
4. Documento actualizado
</t>
  </si>
  <si>
    <t xml:space="preserve">1. 1
2. 1
3. 1
4. 2
</t>
  </si>
  <si>
    <t>Dirección de Gestión Jurídica de Tierras
Subdirección de Seguridad Jurídica de Tierras
Subdirección de Procesos Agrarios y Gestión Jurídica
Dirección de Asuntos Étnicos
Subdirección de Asuntos Étnicos
Oficina de Planeación</t>
  </si>
  <si>
    <t>Las actividades están programadas para realizarse antes del 1. 31/12/2021; 2. 30/06/2022; 3. 31/12/2021;4. 31/12/2021; por lo tanto se encuentra de los términos para el cumplimiento.</t>
  </si>
  <si>
    <t>AMI-163</t>
  </si>
  <si>
    <t xml:space="preserve">No conformidad N.3 Debilidades en la efectividad (tiempo) del proceso de Formalización de Predios. 
Se evidenció incumplimiento en los términos del proceso, estipulado por la Agencia, para la Formalización de los Predios, así:
Se observaron deficiencias en la oportunidad del proceso de conformidad con la muestra seleccionada y los criterios de ley tomados, pues estos desbordan la eficacia procesal en tiempos de ejecución, es importante mencionar que, de conformidad con el criterio del Procedimiento Publicado por la Entidad en el SIG, este es, PROCEDIMIENTO GESTION DE FORMALIZACION. Código SEJUT-P-004. VERSION 1, FECHA 31-MAY-17 Determinado dentro de todo el Proceso vía Judicial 297 días hábiles y vía Notarial 138 días hábiles, de conformidad con la muestra tomada y los procesos estudiados mediante Vía Judicial (24 procesos) se evidencia el 45% de la muestra analizada no cumple con los términos legales Así mismo se evidencia en la muestra analizada vía Notarial, pues de los expedientes analizados, este incumple al 100% en los términos de referencia desde el momento en que nace el proceso de formalización, es decir desde el momento de su solicitud. Es importante manifestar que esta Jefatura es consciente de que las fechas de estas solicitudes no vienen desde la creación de la Agencia Nacional deTierras, si no de lo contrario, son rezagos del Ministerio de Agricultura y Desarrollo Rural Ver. Ver Anexo 1. Verificación Proceso Formalización Predios Rurales. </t>
  </si>
  <si>
    <t xml:space="preserve">
Desactualización del Procedimiento: Gestión de la Formalización de la Propiedad. Código SEJUT-P-004. Versión 1. Fecha 31-may-17.</t>
  </si>
  <si>
    <t xml:space="preserve">Eliminar del documento SEJUT-P-004 identificado como desactualizado en la auditoria </t>
  </si>
  <si>
    <t>Eliminar el documento SEJUT-P-004 “Gestión de formalización de la propiedad" versión 1, del 31 de mayo de 2017, una vez se termine los procesos que se están llevando a cabo por este procedimiento; los cuales provenien del rezago del Ministerio de Agricultura y Desarrollo Rural.</t>
  </si>
  <si>
    <t>Documento eliminado</t>
  </si>
  <si>
    <t>La actividad esta programada para realizarse antes del 30/06/2022; por lo tanto se encuentra de los términos para el cumplimiento.</t>
  </si>
  <si>
    <t>AMI- 164</t>
  </si>
  <si>
    <t>Evaluación Control Interno Contable vigencia 2020</t>
  </si>
  <si>
    <t>Los indicadores del proceso contable establecidos por la Agencia, no son suficientes para evaluar permanentemente la gestión y los resultados de la situación financiera de la entidad.</t>
  </si>
  <si>
    <t>No se han establecido los suficientes indicadores que permitan la evaluación de la gestión financiera de la entidad a través de la Subdirección Administrativa y Financiera</t>
  </si>
  <si>
    <t>Determinar la bateria de indicadores necesarios que reflejen la gestión financiera de la entidad a través de la SAF</t>
  </si>
  <si>
    <t>Realizar mesas de trabajo para analizar los diferentes procesos susceptibles de medición por parte de la SAYF.</t>
  </si>
  <si>
    <t>Mesas de trabajo realizadas</t>
  </si>
  <si>
    <t>Se incluye en la matriz el 01 Junio 2021 en atención al plan de mejoramiento presentado con el memorando o 20216000046283 y ajustado y remitido con el memorando 20216200141403</t>
  </si>
  <si>
    <t>AMI- 165</t>
  </si>
  <si>
    <t>Diseñar los indicadores y realizar la solicitud ante la Oficina de Planeación de la inclusión y validación de los indicadores en el sistema integrado de gestión.</t>
  </si>
  <si>
    <t>Solicitud enviada</t>
  </si>
  <si>
    <t>AMI- 166</t>
  </si>
  <si>
    <t>Realizar seguimiento a los indicadores, evaluando y analizando  los resultados obtenidos. Mediante los seguimientos se evaluará el comportamiento del indicador, y se establecerá plan de mejoramiento, cambio de medición o creación y/o eliminación de los mismos, según análisis de los líderes.</t>
  </si>
  <si>
    <t>AMI- 167</t>
  </si>
  <si>
    <t>Se observó, que, para los riesgos identificados en las notas de los estados financieros, no se ha realizado la gestión del riesgo (identificación, medición o valoración del impacto de la materialización, responsable, impacto, controles) y por lo tanto, no se observan en la matriz de riesgos de la Agencia:</t>
  </si>
  <si>
    <t>No se han incluido los riesgos identificados en las notas contables dentro del mapa de riesgos institucionales</t>
  </si>
  <si>
    <t xml:space="preserve">Revisión y ajuste de los riesgos (identificación, medición o valoración del impacto de la materialización, responsable, impacto, controles)  identificados dentro del proceso de Gestión Financiera </t>
  </si>
  <si>
    <t>Incluir y desarrollar los riesgos identificados en las notas contables dentro del mapa de riesgos institucionales para el proceso de gestión financiera y solicitar a la Oficina de Planeación la publicación de estos.</t>
  </si>
  <si>
    <t>Mapa de riesgos ajustado</t>
  </si>
  <si>
    <t>AMI- 168</t>
  </si>
  <si>
    <t>Fortalecer los riesgos de índole contable y efectuar una revisión integral y análisis al proceso contable, incluyendo la revisión y análisis de los riesgos establecidos en el anexo de la Resolución 193 de 2016.</t>
  </si>
  <si>
    <t>Riesgos ajustados</t>
  </si>
  <si>
    <t>AMI- 169</t>
  </si>
  <si>
    <t>Debilidades en la publicación de los estados financieros, se evidenció que los estados financieros del mes de diciembre 2020, no se han publicado en la página web de la Agencia, quebrantando con el procedimiento GEFIN-P-006 Versión 2 del 30 agosto 2018 "Preparación y presentación de estados financieros. Igualmente, no se publicaron oportunamente los estados financieros de los meses de enero a noviembre.</t>
  </si>
  <si>
    <t>No se han reportado los informes financieros dentro de los tiempos establecidos en el procedimiento GEFIN-P-006</t>
  </si>
  <si>
    <t xml:space="preserve">Realizar la revisión del procedimiento GEFIN-P-006, toda vez que este contempla que para el mes de diciembre se debe hacer la publicación de los estados financieros antes del 31 de enero. </t>
  </si>
  <si>
    <t>Publicar en la página institucional los estados financieros de diciembre de 2020 y de enero a abril de 2021 de acuerdo al cronograma establecido por la Contaduría General de la Nación.</t>
  </si>
  <si>
    <t>Estados financieros publicados</t>
  </si>
  <si>
    <t>AMI- 170</t>
  </si>
  <si>
    <t>Revisar del procedimiento GEFIN-P-006 y actualizar los tiempos de publicación de los estados financieros de acuerdo con las disposiciones de la contaduría general de la nación y solicitar a la oficina de planeación la publicación en el sistema integrado de gestión.</t>
  </si>
  <si>
    <t>AMI- 171</t>
  </si>
  <si>
    <t>Se observó en la conciliación de convenios del mes de diciembre 2020, una diferencia por valor de $4.638.769.606, de la siguiente forma: Oficina Naciones Unidas contra la Droga y el Delito por valor de $676.778, SUEJE - Sistema Universitario del Eje Cafetero por valor de $520.000.000, Universidad de Pamplona $2.034.710.385, Fundación para el Desarrollo Regional del Pacifico por valor de $250.000.000 y la Organización de Estados Iberoamericanos $1.834.736.000, que de acuerdo con la información suministrada por la Subdirección Administrativa y Financiera-SAF, se establecen unas fechas para el cierre contable por parte de la Subdirección Administrativa y financiera y acorde al cronograma establecido por la CGN para la entrega de información financiera por parte de las direcciones que administran los convenios de cooperación interadministrativo, sin embargo se evidencia un rezago en la información recibida en la SAF, por cuanto las fechas de cierre financiero de los entes no gubernamentales no se encuentran alineados con las fechas establecidas por la Contaduría General de la Nación. La ejecución financiera de los convenios se encuentra bajo la administración de las áreas misionales de la ANT quienes son los responsables de la ejecución de proyectos (avance técnico y financiero) y la destinación económica de los recursos asignados, la SAF se encarga de realizar el registro contable con base a los informes suministrados y los refleja en los Estados Financieros.</t>
  </si>
  <si>
    <t>Los supervisores de los convenios o contratos desconocen el cronograma para reportar la información financiera teniendo en cuenta los lineamientos contables.</t>
  </si>
  <si>
    <t>Informar a los supervisores de los contratos y/o convenios los cronogramas de publicación de información financiera y contable por parte de la Entidad.</t>
  </si>
  <si>
    <t xml:space="preserve">Realizar un memorando informativo sobre el cronograma y lineamientos de la información financiera de los convenios y contratos. </t>
  </si>
  <si>
    <t>Comunicación enviada</t>
  </si>
  <si>
    <t>AMI- 172</t>
  </si>
  <si>
    <t>Se observó que el Aplicativo Apoteosys realiza en forma adecuada los cálculos de depreciación a los (9.123) bienes, pero presenta debilidades, debido a que no genera el recálculo de vidas útiles de los Activos fijos en forma automática y hace falta mejorar el reporte ACTI59, para que la información la arroje de manera ordenada y de fácil manejo, con el fin de que el Excel del cierre mensual que se presenta a contabilidad no se organice en forma manual. La responsable del proceso informó que el reporte de Activos Fijos ACTI59 se encuentra en ambiente de prueba para entrega de dicho desarrollo próximamente.</t>
  </si>
  <si>
    <t>El proveedor del aplicativo no ha entregado el ambiente de producción que se desarrolla para que el reporte acti59 se encuentre con la información requerida y clara</t>
  </si>
  <si>
    <t>Realizar el seguimiento a la solicitud realizada a la mesa de servicios de Heinsohn, según Ticket No. 161091  para realizar el ambiente de pruebas del recálculo de la vida útil de los activos.</t>
  </si>
  <si>
    <t>Realizar el requerimiento solicitando al proveedor el estado del desarrollo del aplicativo Apoteosys de acuerdo al tiquet No. 161091.</t>
  </si>
  <si>
    <t>Aplicativo Apoteosys ajustado</t>
  </si>
  <si>
    <t>Aplicativo ajustado</t>
  </si>
  <si>
    <t>AMI- 173</t>
  </si>
  <si>
    <t>Realizar las pruebas del aplicativo de acuerdo al desarrollo realizado por el proveedor e implementar en producción el reporte ACTI59.</t>
  </si>
  <si>
    <t>27/07/2021.  La acción de mejora reportó avances de gestión, sin embargo, presentó incumplimiento dado que, no se observó el seguimiento trimestral al lineamiento de normatividad archivística a la Subdirección de Talento Humano  y la Coordinación para la Gestión Contractual.</t>
  </si>
  <si>
    <t>Ejecutada anticipadamente</t>
  </si>
  <si>
    <t>Ejectutada</t>
  </si>
  <si>
    <t xml:space="preserve">Se observó información relacionada con  Campañas de Sensibilización Ejecutadas,  Cumplimiento de Acuerdos de Niveles de Servicio, Informe de satisfacción de atención de los usuarios y Indicadores de Uso y Apropiación. </t>
  </si>
  <si>
    <t>En terminos</t>
  </si>
  <si>
    <t>28/07/2021. La Oficina Jurídica suministró los siguientes documentos:
Acta del 20/10/2020, revisión solicitud de concepto sobre el conflicto territorial suscitado entre el Resguardo Indígena Guahibo de Guacoyo y la Sociedad Cauchera Mavalle SAS.
Acta del 11/12/2020,   seguimiento a la ejecución de actividades a cargo de los abogados del grupo y discusión de solicitud de concepto sobre compra de predios a 3000 msnm
Acta del 28/01/2021, socialización del Decreto 1824 de 2020 y discusión sobre sus implicaciones en los procesos de compra.
Acta del 12/03/2021, analizar solicitud de concepto jurídico sobre la procedencia de la compra de predios para Resguardos de origen colonial.
Acta del 28/05/2021, análisis de la solicitud de concepto sobre el predio “Severa”
Informe reunión del 25/06/2020, concepto emitido por la Oficina Jurídica sobre solicitudes de reubicación, radicado 20201030036853 del 27 de marzo de 2020.
Informe reunión del 07/07/2020, se precisa en la identificación de 3 escenarios. Colonos (procesos de formalización), distintos a los colonos (ingresar al RESO, previa valoración). Colonos susceptibles del proceso de saneamiento y colonos que se encuentran con posterioridad al
proceso de formalización. El ocupante indebido, es el ocupante de mala fe. No hay pruebas sobre la ocupación. Se pone de ejemplo el Resguardo de Calenturas, donde los ocupantes piden reubicación.
Insumo soporte4 PMI conceptos, gestiones adelantadas por el grupo de conceptos en el marco de la acción de mejora.
27/07/2021.  No se pudo determinar que evidencias pertenecían a la acción de mejora, se solicita se alleguen la carpeta de los soportes nombrada con el código de la acción de mejora.</t>
  </si>
  <si>
    <t>28/07/2021.  La Oficina Jurídica suministró documento de gestiones adelantadas cuanto a las piezas procesales provenientes de procesos del extinto INCODER  y definiendo que, para la muestra del primer trimestre 2018, esta se encuentra corregida.
27/07/2021.  No se pudo determinar que evidencias pertenecían a la acción de mejora, se solicita se alleguen la carpeta de los soportes nombrada con el código de la acción de mejora.</t>
  </si>
  <si>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t>
  </si>
  <si>
    <t>Se observó repositorio de arquitectura y transformación digital en el dominio https://agenciadetierras.sharepoint.com/sites/arquitectura/Documentos%20compartidos/Forms/AllItems.aspx?id=%2Fsites%2Farquitectura%2FDocumentos%20compartidos%2FRepositorio&amp;p=true&amp;originalPath=aHR0cHM6Ly9hZ2VuY2lhZGV0aWVycmFzLnNoYXJlcG9pbnQuY29tLzpmOi9zL2FycXVpdGVjdHVyYS9FbU41NzdNdDV4WkJwMHdySkEzX3Rjb0JGMEx1OG84MHFZUGs2Slp6cGZkVHdnP3J0aW1lPU40TlVVNlJTMlVn , en este se encuentra dispuesta información relacionada con, Planeación arquitectura, Misional, Información, Sistemas de Información, Infraestructura TI, Seguridad, Uso y Aprobación, entre otras.  Respecto a su actualización se observaron fechas de refresco para la vigencia 2020 y lo corrido de la actual.</t>
  </si>
  <si>
    <t>Se evidenció la existencia del cronograma del plan de continuidad de negocios, el cual se observa que se viene cumpliendo de acuerdo con las actividades planteadas durante el primer semestre del 2021.
No se observa la evidencia que soporta la solicitud de asesoría a MINTIC descrito en el cronograma.
De acuerdo con el cronograma de ejecución de actividades de capacitación, se presenta retraso en el proceso de ejecución en la actividad 3 "Ejecución de capacitación  temática No. 1 - Jornada 1" dado que la ejecución era del 21 al 25 de junio y presenta avance 0%.
La ejecución de las actividades de la fase  en la implementación del  BCP, se encuentran en términos para su ejecución</t>
  </si>
  <si>
    <t>Se evidencia que la documentación suministrada cumple con las actividades reportadas, teniendo en cuenta que la información que contienen los documentos, están direccionados de forma adecuada para cumplir con el requerimiento.
De acuerdo con el cronograma de ejecución de actividades de capacitación, se presenta retraso en el proceso de ejecución en la actividad 3 "Ejecución de capacitación  temática No. 1 - Jornada 1" dado que la ejecución era del 21 al 25 de junio y presenta avance 0%.</t>
  </si>
  <si>
    <t>Se allegó 6 archivos TFS Status, sin embargo, no se suministró los correos electrónicos enviados a la SSIT junto con el indicador.
Acción de mejora en términos.</t>
  </si>
  <si>
    <t>Se observó el procedimiento  ADMBS-P-015 SOLICITUD DE FIRMA DIGITAL, versión 1  del 14-sep.-20, no obstante, el documento fue elaborado con anterioridad al periodo establecido para ejecutar la actividad, a  saber, 7/10/2020 al 31/12/2021.</t>
  </si>
  <si>
    <t>28/07/2021. En periodo de observaciones la Secretaría General informó la publicación del indicador en la intranet, el cual se encuentra disponible en el siguiente enlace http://intranet.agenciadetierras.gov.co/wp-content/uploads/2021/07/ADMBS-Indicador-008-EJECUCION-PLAN-ANUAL-DE-ADQUISICIONES_.pdf
27/07/2021.  Se observó indicador de seguimiento y cumplimiento al PAA y solicitud de publicación del 28/06/2021 a la Oficina Planeación, sin embargo, al consultar el Sistema Integrado de Gestión, el indicador no ha sido publicado.</t>
  </si>
  <si>
    <t>Se allegaron capturas de pantalla de capacitaciones en Orfeo y Archivo y Gestión Documental, sin embargo, estas datan de agosto de 2020 y la acción de mejora fue planificada para ejecución para el periodo comprendido del  15/02/2021 al 28/05/2021.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</si>
</sst>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0.0"/>
    <numFmt numFmtId="165" formatCode="0.0%"/>
    <numFmt numFmtId="166" formatCode="yyyy/mm/dd"/>
  </numFmts>
  <fonts count="64" x14ac:knownFonts="1">
    <font>
      <sz val="11"/>
      <color theme="1"/>
      <name val="Calibri"/>
      <family val="2"/>
      <scheme val="minor"/>
    </font>
    <font>
      <b/>
      <sz val="11"/>
      <color theme="1"/>
      <name val="Arial Narrow"/>
      <family val="2"/>
    </font>
    <font>
      <b/>
      <sz val="11"/>
      <name val="Arial Narrow"/>
      <family val="2"/>
    </font>
    <font>
      <sz val="11"/>
      <color theme="1"/>
      <name val="Arial Narrow"/>
      <family val="2"/>
    </font>
    <font>
      <sz val="11"/>
      <color indexed="8"/>
      <name val="Arial Narrow"/>
      <family val="2"/>
    </font>
    <font>
      <b/>
      <sz val="11"/>
      <color indexed="8"/>
      <name val="Arial Narrow"/>
      <family val="2"/>
    </font>
    <font>
      <b/>
      <sz val="11"/>
      <color rgb="FFFF0000"/>
      <name val="Arial Narrow"/>
      <family val="2"/>
    </font>
    <font>
      <sz val="11"/>
      <name val="Arial Narrow"/>
      <family val="2"/>
    </font>
    <font>
      <sz val="10"/>
      <color indexed="10"/>
      <name val="Arial Narrow"/>
      <family val="2"/>
    </font>
    <font>
      <sz val="11"/>
      <color rgb="FF263238"/>
      <name val="Arial Narrow"/>
      <family val="2"/>
    </font>
    <font>
      <sz val="11"/>
      <color rgb="FF000000"/>
      <name val="Arial Narrow"/>
      <family val="2"/>
    </font>
    <font>
      <sz val="11"/>
      <color indexed="10"/>
      <name val="Arial Narrow"/>
      <family val="2"/>
    </font>
    <font>
      <i/>
      <sz val="11"/>
      <color indexed="8"/>
      <name val="Arial Narrow"/>
      <family val="2"/>
    </font>
    <font>
      <b/>
      <u/>
      <sz val="11"/>
      <color indexed="8"/>
      <name val="Arial Narrow"/>
      <family val="2"/>
    </font>
    <font>
      <sz val="11"/>
      <color indexed="8"/>
      <name val="Calibri"/>
      <family val="2"/>
      <scheme val="minor"/>
    </font>
    <font>
      <b/>
      <sz val="9"/>
      <color indexed="81"/>
      <name val="Tahoma"/>
      <family val="2"/>
    </font>
    <font>
      <sz val="9"/>
      <color indexed="81"/>
      <name val="Tahoma"/>
      <family val="2"/>
    </font>
    <font>
      <i/>
      <sz val="11"/>
      <color theme="1"/>
      <name val="Arial Narrow"/>
      <family val="2"/>
    </font>
    <font>
      <b/>
      <sz val="11"/>
      <color theme="1"/>
      <name val="Calibri"/>
      <family val="2"/>
      <scheme val="minor"/>
    </font>
    <font>
      <sz val="11"/>
      <color theme="1"/>
      <name val="Calibri"/>
      <family val="2"/>
      <scheme val="minor"/>
    </font>
    <font>
      <b/>
      <sz val="11"/>
      <color rgb="FFFF0000"/>
      <name val="Calibri"/>
      <family val="2"/>
      <scheme val="minor"/>
    </font>
    <font>
      <b/>
      <sz val="11"/>
      <color rgb="FF70AD47"/>
      <name val="Calibri"/>
      <family val="2"/>
      <scheme val="minor"/>
    </font>
    <font>
      <b/>
      <sz val="11"/>
      <color rgb="FF000000"/>
      <name val="Arial Narrow"/>
      <family val="2"/>
    </font>
    <font>
      <i/>
      <sz val="11"/>
      <name val="Arial Narrow"/>
      <family val="2"/>
    </font>
    <font>
      <sz val="11"/>
      <color rgb="FF0070C0"/>
      <name val="Arial Narrow"/>
      <family val="2"/>
    </font>
    <font>
      <sz val="11"/>
      <color rgb="FFFF0000"/>
      <name val="Arial Narrow"/>
      <family val="2"/>
    </font>
    <font>
      <b/>
      <sz val="13"/>
      <color theme="1"/>
      <name val="Calibri"/>
      <family val="2"/>
      <scheme val="minor"/>
    </font>
    <font>
      <b/>
      <sz val="14"/>
      <color theme="1"/>
      <name val="Calibri"/>
      <family val="2"/>
      <scheme val="minor"/>
    </font>
    <font>
      <b/>
      <u/>
      <sz val="20"/>
      <color theme="1"/>
      <name val="Calibri"/>
      <family val="2"/>
      <scheme val="minor"/>
    </font>
    <font>
      <b/>
      <sz val="11"/>
      <name val="Calibri"/>
      <family val="2"/>
      <scheme val="minor"/>
    </font>
    <font>
      <i/>
      <sz val="11"/>
      <color rgb="FF0070C0"/>
      <name val="Arial Narrow"/>
      <family val="2"/>
    </font>
    <font>
      <i/>
      <sz val="11"/>
      <color rgb="FF000000"/>
      <name val="Arial Narrow"/>
      <family val="2"/>
    </font>
    <font>
      <b/>
      <sz val="11"/>
      <color rgb="FF33CC33"/>
      <name val="Arial Narrow"/>
      <family val="2"/>
    </font>
    <font>
      <b/>
      <sz val="11"/>
      <color theme="5"/>
      <name val="Arial Narrow"/>
      <family val="2"/>
    </font>
    <font>
      <b/>
      <sz val="11"/>
      <color theme="9"/>
      <name val="Arial Narrow"/>
      <family val="2"/>
    </font>
    <font>
      <sz val="11"/>
      <color theme="9"/>
      <name val="Arial Narrow"/>
      <family val="2"/>
    </font>
    <font>
      <b/>
      <sz val="11"/>
      <color rgb="FF92D050"/>
      <name val="Arial Narrow"/>
      <family val="2"/>
    </font>
    <font>
      <sz val="11"/>
      <color rgb="FF92D050"/>
      <name val="Arial Narrow"/>
      <family val="2"/>
    </font>
    <font>
      <u/>
      <sz val="11"/>
      <color theme="1"/>
      <name val="Arial Narrow"/>
      <family val="2"/>
    </font>
    <font>
      <b/>
      <i/>
      <sz val="11"/>
      <color rgb="FF000000"/>
      <name val="Arial Narrow"/>
      <family val="2"/>
    </font>
    <font>
      <sz val="11"/>
      <name val="Calibri"/>
      <family val="2"/>
      <scheme val="minor"/>
    </font>
    <font>
      <sz val="11"/>
      <color theme="1"/>
      <name val="Arial"/>
      <family val="2"/>
    </font>
    <font>
      <b/>
      <sz val="11"/>
      <color theme="1"/>
      <name val="Arial"/>
      <family val="2"/>
    </font>
    <font>
      <b/>
      <i/>
      <sz val="11"/>
      <name val="Arial Narrow"/>
      <family val="2"/>
    </font>
    <font>
      <sz val="8"/>
      <name val="Calibri"/>
      <family val="2"/>
      <scheme val="minor"/>
    </font>
    <font>
      <b/>
      <u/>
      <sz val="11"/>
      <color theme="1"/>
      <name val="Arial Narrow"/>
      <family val="2"/>
    </font>
    <font>
      <b/>
      <sz val="11"/>
      <color rgb="FF000000"/>
      <name val="Arial"/>
      <family val="2"/>
    </font>
    <font>
      <sz val="11"/>
      <color rgb="FF000000"/>
      <name val="Arial"/>
      <family val="2"/>
    </font>
    <font>
      <sz val="12"/>
      <color theme="1"/>
      <name val="Arial"/>
      <family val="2"/>
    </font>
    <font>
      <b/>
      <sz val="12"/>
      <color theme="1"/>
      <name val="Arial"/>
      <family val="2"/>
    </font>
    <font>
      <b/>
      <sz val="12"/>
      <name val="Arial"/>
      <family val="2"/>
    </font>
    <font>
      <sz val="12"/>
      <name val="Arial"/>
      <family val="2"/>
    </font>
    <font>
      <sz val="12"/>
      <color theme="1"/>
      <name val="Calibri"/>
      <family val="2"/>
      <scheme val="minor"/>
    </font>
    <font>
      <sz val="11"/>
      <name val="Arial"/>
      <family val="2"/>
    </font>
    <font>
      <sz val="11"/>
      <color indexed="8"/>
      <name val="Arial"/>
      <family val="2"/>
    </font>
    <font>
      <i/>
      <sz val="9"/>
      <color theme="1"/>
      <name val="Arial Narrow"/>
      <family val="2"/>
    </font>
    <font>
      <b/>
      <sz val="11"/>
      <color rgb="FF0070C0"/>
      <name val="Arial Narrow"/>
      <family val="2"/>
    </font>
    <font>
      <u/>
      <sz val="11"/>
      <color theme="10"/>
      <name val="Calibri"/>
      <family val="2"/>
      <scheme val="minor"/>
    </font>
    <font>
      <b/>
      <u/>
      <sz val="18"/>
      <color rgb="FF000000"/>
      <name val="Arial Narrow"/>
      <family val="2"/>
    </font>
    <font>
      <b/>
      <sz val="11"/>
      <color theme="0"/>
      <name val="Arial Narrow"/>
      <family val="2"/>
    </font>
    <font>
      <b/>
      <sz val="10"/>
      <name val="Arial Narrow"/>
      <family val="2"/>
    </font>
    <font>
      <sz val="10"/>
      <name val="Arial Narrow"/>
      <family val="2"/>
    </font>
    <font>
      <sz val="10"/>
      <color theme="1"/>
      <name val="Arial Narrow"/>
      <family val="2"/>
    </font>
    <font>
      <u/>
      <sz val="11"/>
      <color theme="10"/>
      <name val="Arial Narrow"/>
      <family val="2"/>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rgb="FF806000"/>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7"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5">
    <xf numFmtId="0" fontId="0" fillId="0" borderId="0"/>
    <xf numFmtId="0" fontId="14" fillId="0" borderId="0"/>
    <xf numFmtId="9" fontId="19" fillId="0" borderId="0" applyFont="0" applyFill="0" applyBorder="0" applyAlignment="0" applyProtection="0"/>
    <xf numFmtId="44" fontId="19" fillId="0" borderId="0" applyFont="0" applyFill="0" applyBorder="0" applyAlignment="0" applyProtection="0"/>
    <xf numFmtId="0" fontId="57" fillId="0" borderId="0" applyNumberFormat="0" applyFill="0" applyBorder="0" applyAlignment="0" applyProtection="0"/>
  </cellStyleXfs>
  <cellXfs count="735">
    <xf numFmtId="0" fontId="0" fillId="0" borderId="0" xfId="0"/>
    <xf numFmtId="0" fontId="3" fillId="0" borderId="1" xfId="0" applyFont="1" applyFill="1" applyBorder="1" applyAlignment="1" applyProtection="1">
      <alignment horizontal="center" vertical="top"/>
    </xf>
    <xf numFmtId="0" fontId="4" fillId="0" borderId="1" xfId="0" applyFont="1" applyFill="1" applyBorder="1" applyAlignment="1" applyProtection="1">
      <alignment horizontal="justify" vertical="top" wrapText="1"/>
    </xf>
    <xf numFmtId="0" fontId="3" fillId="0" borderId="1" xfId="0" applyFont="1" applyFill="1" applyBorder="1" applyAlignment="1" applyProtection="1">
      <alignment horizontal="justify" vertical="top" wrapText="1"/>
    </xf>
    <xf numFmtId="0" fontId="3" fillId="0" borderId="1" xfId="0" applyNumberFormat="1" applyFont="1" applyFill="1" applyBorder="1" applyAlignment="1">
      <alignment horizontal="justify" vertical="top" wrapText="1"/>
    </xf>
    <xf numFmtId="0" fontId="3" fillId="0" borderId="1" xfId="0" applyFont="1" applyFill="1" applyBorder="1" applyAlignment="1" applyProtection="1">
      <alignment horizontal="left" vertical="top" wrapText="1"/>
    </xf>
    <xf numFmtId="0" fontId="3" fillId="0" borderId="1" xfId="0" applyFont="1" applyFill="1" applyBorder="1" applyAlignment="1">
      <alignment horizontal="justify" vertical="top" wrapText="1"/>
    </xf>
    <xf numFmtId="0" fontId="4" fillId="0" borderId="1" xfId="0" applyFont="1" applyFill="1" applyBorder="1" applyAlignment="1" applyProtection="1">
      <alignment horizontal="left" vertical="top" wrapText="1"/>
    </xf>
    <xf numFmtId="0" fontId="3" fillId="2" borderId="1" xfId="0" applyFont="1" applyFill="1" applyBorder="1" applyAlignment="1" applyProtection="1">
      <alignment horizontal="justify" vertical="top" wrapText="1"/>
    </xf>
    <xf numFmtId="0" fontId="10" fillId="0" borderId="1" xfId="0" applyFont="1" applyBorder="1" applyAlignment="1">
      <alignment horizontal="justify" vertical="top" wrapText="1"/>
    </xf>
    <xf numFmtId="0" fontId="3" fillId="0" borderId="1" xfId="0" applyFont="1" applyBorder="1" applyAlignment="1">
      <alignment horizontal="justify" vertical="top" wrapText="1"/>
    </xf>
    <xf numFmtId="0" fontId="3" fillId="0" borderId="1" xfId="0" applyFont="1" applyFill="1" applyBorder="1" applyAlignment="1" applyProtection="1">
      <alignment horizontal="justify" vertical="top" wrapText="1"/>
      <protection locked="0"/>
    </xf>
    <xf numFmtId="0" fontId="7" fillId="0" borderId="1" xfId="0" applyFont="1" applyFill="1" applyBorder="1" applyAlignment="1" applyProtection="1">
      <alignment horizontal="justify" vertical="top" wrapText="1"/>
      <protection locked="0"/>
    </xf>
    <xf numFmtId="0" fontId="3" fillId="0" borderId="0" xfId="0" applyFont="1"/>
    <xf numFmtId="0" fontId="3" fillId="0" borderId="0" xfId="0" applyFont="1" applyAlignment="1">
      <alignment vertical="top"/>
    </xf>
    <xf numFmtId="0" fontId="3" fillId="0" borderId="0" xfId="0" applyFont="1" applyAlignment="1">
      <alignment horizontal="left"/>
    </xf>
    <xf numFmtId="0" fontId="2" fillId="3" borderId="1" xfId="0" applyFont="1" applyFill="1" applyBorder="1" applyAlignment="1">
      <alignment horizontal="center" vertical="center" wrapText="1"/>
    </xf>
    <xf numFmtId="0" fontId="3" fillId="0" borderId="1" xfId="0" applyNumberFormat="1" applyFont="1" applyFill="1" applyBorder="1" applyAlignment="1" applyProtection="1">
      <alignment horizontal="justify" vertical="top" wrapText="1"/>
    </xf>
    <xf numFmtId="0" fontId="3" fillId="0" borderId="1" xfId="0" applyFont="1" applyFill="1" applyBorder="1" applyAlignment="1" applyProtection="1">
      <alignment horizontal="justify" vertical="top"/>
    </xf>
    <xf numFmtId="0" fontId="3" fillId="0" borderId="1" xfId="0" quotePrefix="1" applyNumberFormat="1" applyFont="1" applyFill="1" applyBorder="1" applyAlignment="1" applyProtection="1">
      <alignment horizontal="justify" vertical="top" wrapText="1"/>
    </xf>
    <xf numFmtId="0" fontId="3" fillId="0" borderId="1" xfId="0" applyFont="1" applyFill="1" applyBorder="1" applyAlignment="1" applyProtection="1">
      <alignment horizontal="center" vertical="top" wrapText="1"/>
    </xf>
    <xf numFmtId="0" fontId="7" fillId="0" borderId="1" xfId="0" applyFont="1" applyFill="1" applyBorder="1" applyAlignment="1" applyProtection="1">
      <alignment horizontal="justify" vertical="top" wrapText="1"/>
    </xf>
    <xf numFmtId="0" fontId="7" fillId="0" borderId="1" xfId="0" applyFont="1" applyFill="1" applyBorder="1" applyAlignment="1" applyProtection="1">
      <alignment horizontal="center" vertical="top" wrapText="1"/>
    </xf>
    <xf numFmtId="0" fontId="10" fillId="0" borderId="1" xfId="0" applyFont="1" applyFill="1" applyBorder="1" applyAlignment="1" applyProtection="1">
      <alignment horizontal="justify" vertical="top" wrapText="1"/>
    </xf>
    <xf numFmtId="0" fontId="4" fillId="0" borderId="1" xfId="0" applyFont="1" applyBorder="1" applyAlignment="1" applyProtection="1">
      <alignment horizontal="left" vertical="top" wrapText="1"/>
    </xf>
    <xf numFmtId="0" fontId="3" fillId="0" borderId="1" xfId="0" applyFont="1" applyBorder="1" applyAlignment="1" applyProtection="1">
      <alignment horizontal="left" vertical="top" wrapText="1"/>
    </xf>
    <xf numFmtId="0" fontId="3" fillId="0" borderId="1" xfId="0" applyFont="1" applyBorder="1" applyAlignment="1" applyProtection="1">
      <alignment horizontal="left" vertical="top"/>
    </xf>
    <xf numFmtId="0" fontId="4" fillId="0" borderId="1" xfId="1" applyFont="1" applyBorder="1" applyAlignment="1" applyProtection="1">
      <alignment horizontal="left" vertical="top" wrapText="1"/>
    </xf>
    <xf numFmtId="0" fontId="4" fillId="0" borderId="1" xfId="1" applyFont="1" applyFill="1" applyBorder="1" applyAlignment="1" applyProtection="1">
      <alignment horizontal="left" vertical="top" wrapText="1"/>
    </xf>
    <xf numFmtId="0" fontId="1" fillId="0" borderId="1" xfId="0" applyFont="1" applyFill="1" applyBorder="1" applyAlignment="1" applyProtection="1">
      <alignment horizontal="center" vertical="top"/>
    </xf>
    <xf numFmtId="0" fontId="3" fillId="0" borderId="1" xfId="0" applyFont="1" applyBorder="1" applyAlignment="1">
      <alignment vertical="top"/>
    </xf>
    <xf numFmtId="0" fontId="3" fillId="0" borderId="1" xfId="0" applyFont="1" applyBorder="1" applyAlignment="1">
      <alignment horizontal="justify" vertical="top"/>
    </xf>
    <xf numFmtId="0" fontId="3" fillId="0" borderId="1" xfId="0" applyFont="1" applyBorder="1" applyAlignment="1">
      <alignment vertical="top" wrapText="1"/>
    </xf>
    <xf numFmtId="14" fontId="3" fillId="0" borderId="1" xfId="0" applyNumberFormat="1" applyFont="1" applyBorder="1" applyAlignment="1">
      <alignment horizontal="center" vertical="top"/>
    </xf>
    <xf numFmtId="0" fontId="3" fillId="0" borderId="1" xfId="0" applyFont="1" applyBorder="1" applyAlignment="1">
      <alignment horizontal="left" vertical="top" wrapText="1"/>
    </xf>
    <xf numFmtId="0" fontId="3" fillId="0" borderId="1" xfId="0" applyFont="1" applyBorder="1" applyAlignment="1">
      <alignment horizontal="center" vertical="top"/>
    </xf>
    <xf numFmtId="0" fontId="3" fillId="0" borderId="4" xfId="0" applyFont="1" applyBorder="1" applyAlignment="1">
      <alignment horizontal="justify" vertical="top"/>
    </xf>
    <xf numFmtId="0" fontId="3" fillId="2" borderId="1" xfId="0" applyFont="1" applyFill="1" applyBorder="1" applyAlignment="1">
      <alignment horizontal="justify" vertical="top"/>
    </xf>
    <xf numFmtId="0" fontId="3" fillId="0" borderId="1" xfId="0" applyFont="1" applyBorder="1" applyAlignment="1">
      <alignment horizontal="left" vertical="top"/>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top"/>
    </xf>
    <xf numFmtId="0" fontId="3" fillId="2" borderId="1" xfId="0" applyFont="1" applyFill="1" applyBorder="1" applyAlignment="1">
      <alignment horizontal="justify" vertical="top" wrapText="1"/>
    </xf>
    <xf numFmtId="0" fontId="4" fillId="0" borderId="1" xfId="0" applyFont="1" applyFill="1" applyBorder="1" applyAlignment="1">
      <alignment horizontal="justify" vertical="top" wrapText="1"/>
    </xf>
    <xf numFmtId="0" fontId="3" fillId="0" borderId="0" xfId="0" applyFont="1" applyAlignment="1">
      <alignment vertical="top" wrapText="1"/>
    </xf>
    <xf numFmtId="0" fontId="0" fillId="2" borderId="0" xfId="0" applyFill="1" applyProtection="1"/>
    <xf numFmtId="0" fontId="18" fillId="2" borderId="0" xfId="0" applyFont="1" applyFill="1" applyBorder="1" applyAlignment="1" applyProtection="1">
      <alignment horizontal="center" vertical="center" wrapText="1"/>
    </xf>
    <xf numFmtId="0" fontId="0" fillId="2" borderId="0" xfId="0" applyFill="1" applyAlignment="1" applyProtection="1">
      <alignment vertical="center"/>
    </xf>
    <xf numFmtId="0" fontId="18" fillId="3" borderId="1" xfId="0" applyFont="1" applyFill="1" applyBorder="1" applyAlignment="1" applyProtection="1">
      <alignment vertical="center"/>
    </xf>
    <xf numFmtId="0" fontId="18" fillId="2" borderId="0" xfId="0" applyFont="1" applyFill="1" applyBorder="1" applyAlignment="1" applyProtection="1">
      <alignment horizontal="center"/>
    </xf>
    <xf numFmtId="0" fontId="0" fillId="2" borderId="0" xfId="0" applyFill="1" applyBorder="1" applyAlignment="1" applyProtection="1">
      <alignment horizontal="center"/>
    </xf>
    <xf numFmtId="0" fontId="18" fillId="3" borderId="1" xfId="0" applyFont="1" applyFill="1" applyBorder="1" applyAlignment="1" applyProtection="1">
      <alignment horizontal="center"/>
    </xf>
    <xf numFmtId="0" fontId="18" fillId="2" borderId="0" xfId="0" applyFont="1" applyFill="1" applyAlignment="1" applyProtection="1">
      <alignment horizontal="center"/>
    </xf>
    <xf numFmtId="0" fontId="21" fillId="2" borderId="0" xfId="0" applyFont="1" applyFill="1" applyAlignment="1" applyProtection="1">
      <alignment horizontal="center"/>
    </xf>
    <xf numFmtId="0" fontId="20" fillId="2" borderId="0" xfId="0" applyFont="1" applyFill="1" applyAlignment="1" applyProtection="1">
      <alignment horizontal="center"/>
    </xf>
    <xf numFmtId="0" fontId="0" fillId="2" borderId="0" xfId="0" applyFill="1" applyAlignment="1" applyProtection="1">
      <alignment horizontal="center"/>
    </xf>
    <xf numFmtId="9" fontId="18" fillId="2" borderId="0" xfId="0" applyNumberFormat="1" applyFont="1" applyFill="1" applyBorder="1" applyAlignment="1" applyProtection="1">
      <alignment horizontal="center"/>
    </xf>
    <xf numFmtId="9" fontId="21" fillId="2" borderId="0" xfId="2" applyFont="1" applyFill="1" applyAlignment="1" applyProtection="1">
      <alignment horizontal="center"/>
    </xf>
    <xf numFmtId="9" fontId="20" fillId="2" borderId="0" xfId="2" applyFont="1" applyFill="1" applyAlignment="1" applyProtection="1">
      <alignment horizontal="center"/>
    </xf>
    <xf numFmtId="9" fontId="0" fillId="2" borderId="0" xfId="2" applyFont="1" applyFill="1" applyAlignment="1" applyProtection="1">
      <alignment horizontal="center"/>
    </xf>
    <xf numFmtId="0" fontId="1" fillId="3" borderId="1" xfId="0" applyFont="1" applyFill="1" applyBorder="1" applyAlignment="1">
      <alignment horizontal="center" vertical="center" wrapText="1"/>
    </xf>
    <xf numFmtId="14" fontId="3" fillId="0" borderId="1" xfId="0" applyNumberFormat="1" applyFont="1" applyFill="1" applyBorder="1" applyAlignment="1" applyProtection="1">
      <alignment horizontal="center" vertical="top" wrapText="1"/>
    </xf>
    <xf numFmtId="1" fontId="29" fillId="2" borderId="0" xfId="0" applyNumberFormat="1" applyFont="1" applyFill="1" applyAlignment="1" applyProtection="1">
      <alignment horizontal="center"/>
    </xf>
    <xf numFmtId="9" fontId="29" fillId="2" borderId="0" xfId="2" applyFont="1" applyFill="1" applyAlignment="1" applyProtection="1">
      <alignment horizontal="center"/>
    </xf>
    <xf numFmtId="9" fontId="29" fillId="2" borderId="0" xfId="0" applyNumberFormat="1" applyFont="1" applyFill="1" applyAlignment="1" applyProtection="1">
      <alignment horizontal="center"/>
    </xf>
    <xf numFmtId="0" fontId="29" fillId="2" borderId="0" xfId="0" applyFont="1" applyFill="1" applyAlignment="1" applyProtection="1">
      <alignment horizontal="center"/>
    </xf>
    <xf numFmtId="0" fontId="0" fillId="2" borderId="0" xfId="0" applyFont="1" applyFill="1" applyBorder="1" applyAlignment="1" applyProtection="1">
      <alignment horizontal="center"/>
    </xf>
    <xf numFmtId="0" fontId="18" fillId="3" borderId="2" xfId="0" applyFont="1" applyFill="1" applyBorder="1" applyAlignment="1" applyProtection="1">
      <alignment horizontal="left" vertical="center" wrapText="1"/>
    </xf>
    <xf numFmtId="0" fontId="18" fillId="9" borderId="1" xfId="0" applyFont="1" applyFill="1" applyBorder="1" applyAlignment="1" applyProtection="1">
      <alignment horizontal="left" vertical="center"/>
    </xf>
    <xf numFmtId="0" fontId="18" fillId="10" borderId="1" xfId="0" applyFont="1" applyFill="1" applyBorder="1" applyAlignment="1" applyProtection="1">
      <alignment horizontal="left" vertical="center"/>
    </xf>
    <xf numFmtId="0" fontId="18" fillId="8" borderId="1" xfId="0" applyFont="1" applyFill="1" applyBorder="1" applyAlignment="1" applyProtection="1">
      <alignment horizontal="left" vertical="center"/>
    </xf>
    <xf numFmtId="0" fontId="0" fillId="0" borderId="1" xfId="0" applyFont="1" applyFill="1" applyBorder="1" applyAlignment="1" applyProtection="1">
      <alignment horizontal="center"/>
    </xf>
    <xf numFmtId="0" fontId="5" fillId="0" borderId="1" xfId="0" applyFont="1" applyFill="1" applyBorder="1" applyAlignment="1" applyProtection="1">
      <alignment horizontal="justify" vertical="top" wrapText="1"/>
      <protection locked="0"/>
    </xf>
    <xf numFmtId="0" fontId="1" fillId="0" borderId="1" xfId="0" applyFont="1" applyFill="1" applyBorder="1" applyAlignment="1" applyProtection="1">
      <alignment horizontal="justify" vertical="top" wrapText="1"/>
    </xf>
    <xf numFmtId="0" fontId="0" fillId="0" borderId="1" xfId="0" applyFill="1" applyBorder="1" applyProtection="1"/>
    <xf numFmtId="0" fontId="18" fillId="0" borderId="0" xfId="0" applyFont="1" applyFill="1" applyBorder="1" applyAlignment="1" applyProtection="1">
      <alignment horizontal="center"/>
    </xf>
    <xf numFmtId="0" fontId="0" fillId="0" borderId="0" xfId="0" applyFont="1" applyFill="1" applyBorder="1" applyAlignment="1" applyProtection="1">
      <alignment horizontal="center"/>
    </xf>
    <xf numFmtId="0" fontId="0" fillId="0" borderId="0" xfId="0" applyFill="1" applyProtection="1"/>
    <xf numFmtId="0" fontId="0" fillId="0" borderId="1" xfId="0" applyFont="1" applyFill="1" applyBorder="1" applyProtection="1"/>
    <xf numFmtId="0" fontId="5" fillId="0" borderId="1" xfId="0" applyFont="1" applyFill="1" applyBorder="1" applyAlignment="1">
      <alignment horizontal="justify" vertical="top" wrapText="1"/>
    </xf>
    <xf numFmtId="0" fontId="2" fillId="0" borderId="1" xfId="0" applyFont="1" applyFill="1" applyBorder="1" applyAlignment="1">
      <alignment horizontal="justify" vertical="top" wrapText="1"/>
    </xf>
    <xf numFmtId="0" fontId="5" fillId="0" borderId="2" xfId="0" applyFont="1" applyFill="1" applyBorder="1" applyAlignment="1">
      <alignment horizontal="justify" vertical="top" wrapText="1"/>
    </xf>
    <xf numFmtId="0" fontId="3" fillId="0" borderId="0" xfId="0" applyFont="1" applyAlignment="1">
      <alignment horizontal="center" vertical="top"/>
    </xf>
    <xf numFmtId="0" fontId="3"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protection locked="0"/>
    </xf>
    <xf numFmtId="0" fontId="3" fillId="2" borderId="0" xfId="0" applyFont="1" applyFill="1" applyAlignment="1">
      <alignment horizontal="center" vertical="top"/>
    </xf>
    <xf numFmtId="0" fontId="3" fillId="0" borderId="0" xfId="0" applyFont="1" applyAlignment="1">
      <alignment horizontal="left" vertical="top"/>
    </xf>
    <xf numFmtId="0" fontId="3" fillId="0" borderId="1" xfId="0" applyFont="1" applyFill="1" applyBorder="1" applyAlignment="1" applyProtection="1">
      <alignment horizontal="left" vertical="top" wrapText="1"/>
      <protection locked="0"/>
    </xf>
    <xf numFmtId="0" fontId="10" fillId="0" borderId="1" xfId="0" applyFont="1" applyFill="1" applyBorder="1" applyAlignment="1" applyProtection="1">
      <alignment horizontal="justify" vertical="top"/>
    </xf>
    <xf numFmtId="14" fontId="3" fillId="0" borderId="1" xfId="0" applyNumberFormat="1" applyFont="1" applyBorder="1" applyAlignment="1">
      <alignment horizontal="center" vertical="top" wrapText="1"/>
    </xf>
    <xf numFmtId="0" fontId="3" fillId="0" borderId="0" xfId="0" applyFont="1" applyFill="1" applyAlignment="1">
      <alignment horizontal="left" vertical="top"/>
    </xf>
    <xf numFmtId="0" fontId="2" fillId="6" borderId="1" xfId="0" applyFont="1" applyFill="1" applyBorder="1" applyAlignment="1">
      <alignment horizontal="center" vertical="center" wrapText="1"/>
    </xf>
    <xf numFmtId="0" fontId="1" fillId="0" borderId="2" xfId="0" applyFont="1" applyFill="1" applyBorder="1" applyAlignment="1" applyProtection="1">
      <alignment horizontal="center" vertical="top"/>
    </xf>
    <xf numFmtId="0" fontId="7" fillId="0" borderId="1" xfId="0" applyFont="1" applyFill="1" applyBorder="1" applyAlignment="1" applyProtection="1">
      <alignment horizontal="left" vertical="top" wrapText="1"/>
      <protection locked="0"/>
    </xf>
    <xf numFmtId="0" fontId="3" fillId="0" borderId="1" xfId="0" applyFont="1" applyBorder="1" applyAlignment="1">
      <alignment horizontal="center" vertical="top" wrapText="1"/>
    </xf>
    <xf numFmtId="0" fontId="3" fillId="0" borderId="5" xfId="0" applyFont="1" applyBorder="1" applyAlignment="1">
      <alignment horizontal="justify" vertical="top" wrapText="1"/>
    </xf>
    <xf numFmtId="0" fontId="1" fillId="0" borderId="4" xfId="0" applyFont="1" applyFill="1" applyBorder="1" applyAlignment="1" applyProtection="1">
      <alignment horizontal="center" vertical="top"/>
    </xf>
    <xf numFmtId="0" fontId="3" fillId="0" borderId="4" xfId="0" applyFont="1" applyFill="1" applyBorder="1" applyAlignment="1" applyProtection="1">
      <alignment horizontal="justify" vertical="top" wrapText="1"/>
      <protection locked="0"/>
    </xf>
    <xf numFmtId="0" fontId="3" fillId="0" borderId="4" xfId="0" applyNumberFormat="1" applyFont="1" applyFill="1" applyBorder="1" applyAlignment="1">
      <alignment horizontal="justify" vertical="top" wrapText="1"/>
    </xf>
    <xf numFmtId="0" fontId="3" fillId="0" borderId="4" xfId="0" applyFont="1" applyBorder="1" applyAlignment="1">
      <alignment horizontal="left" vertical="top" wrapText="1"/>
    </xf>
    <xf numFmtId="0" fontId="3" fillId="0" borderId="4" xfId="0" applyFont="1" applyFill="1" applyBorder="1" applyAlignment="1" applyProtection="1">
      <alignment horizontal="left" vertical="top" wrapText="1"/>
    </xf>
    <xf numFmtId="0" fontId="3" fillId="0" borderId="4" xfId="0" applyFont="1" applyBorder="1" applyAlignment="1">
      <alignment horizontal="center" vertical="top"/>
    </xf>
    <xf numFmtId="0" fontId="4" fillId="0" borderId="1" xfId="0" applyFont="1" applyFill="1" applyBorder="1" applyAlignment="1" applyProtection="1">
      <alignment horizontal="justify" vertical="top" wrapText="1"/>
      <protection locked="0"/>
    </xf>
    <xf numFmtId="0" fontId="2" fillId="0" borderId="1" xfId="0" applyFont="1" applyFill="1" applyBorder="1" applyAlignment="1" applyProtection="1">
      <alignment horizontal="center" vertical="top"/>
    </xf>
    <xf numFmtId="0" fontId="18" fillId="5" borderId="1" xfId="0" applyFont="1" applyFill="1" applyBorder="1" applyAlignment="1" applyProtection="1">
      <alignment horizontal="center" vertical="center"/>
    </xf>
    <xf numFmtId="0" fontId="18" fillId="6" borderId="1" xfId="0" applyFont="1" applyFill="1" applyBorder="1" applyAlignment="1" applyProtection="1">
      <alignment horizontal="center" vertical="center"/>
    </xf>
    <xf numFmtId="0" fontId="18" fillId="3" borderId="1" xfId="0" applyFont="1" applyFill="1" applyBorder="1" applyAlignment="1" applyProtection="1">
      <alignment horizontal="center" vertical="center"/>
    </xf>
    <xf numFmtId="0" fontId="18" fillId="7" borderId="1" xfId="0" applyFont="1" applyFill="1" applyBorder="1" applyAlignment="1" applyProtection="1">
      <alignment horizontal="center" vertical="center"/>
    </xf>
    <xf numFmtId="0" fontId="18" fillId="5" borderId="1" xfId="0" applyFont="1" applyFill="1" applyBorder="1" applyAlignment="1" applyProtection="1">
      <alignment horizontal="center"/>
    </xf>
    <xf numFmtId="0" fontId="18" fillId="7" borderId="1" xfId="0" applyFont="1" applyFill="1" applyBorder="1" applyAlignment="1" applyProtection="1">
      <alignment horizontal="center"/>
    </xf>
    <xf numFmtId="0" fontId="18" fillId="6" borderId="1" xfId="0" applyFont="1" applyFill="1" applyBorder="1" applyAlignment="1" applyProtection="1">
      <alignment horizontal="center"/>
    </xf>
    <xf numFmtId="3" fontId="3" fillId="7" borderId="1" xfId="0" applyNumberFormat="1" applyFont="1" applyFill="1" applyBorder="1" applyAlignment="1" applyProtection="1">
      <alignment horizontal="center" vertical="top"/>
    </xf>
    <xf numFmtId="3" fontId="7" fillId="7" borderId="1" xfId="0" applyNumberFormat="1" applyFont="1" applyFill="1" applyBorder="1" applyAlignment="1" applyProtection="1">
      <alignment horizontal="center" vertical="top"/>
    </xf>
    <xf numFmtId="0" fontId="3" fillId="7" borderId="1" xfId="0" applyFont="1" applyFill="1" applyBorder="1" applyAlignment="1" applyProtection="1">
      <alignment horizontal="center" vertical="top"/>
    </xf>
    <xf numFmtId="0" fontId="3" fillId="7" borderId="1" xfId="0" applyNumberFormat="1" applyFont="1" applyFill="1" applyBorder="1" applyAlignment="1" applyProtection="1">
      <alignment horizontal="center" vertical="top"/>
    </xf>
    <xf numFmtId="0" fontId="10" fillId="7" borderId="1" xfId="0" applyFont="1" applyFill="1" applyBorder="1" applyAlignment="1" applyProtection="1">
      <alignment horizontal="center" vertical="top" wrapText="1"/>
    </xf>
    <xf numFmtId="3" fontId="3" fillId="6" borderId="1" xfId="0" applyNumberFormat="1" applyFont="1" applyFill="1" applyBorder="1" applyAlignment="1" applyProtection="1">
      <alignment horizontal="center" vertical="top"/>
    </xf>
    <xf numFmtId="164" fontId="3" fillId="6" borderId="1" xfId="0" applyNumberFormat="1" applyFont="1" applyFill="1" applyBorder="1" applyAlignment="1" applyProtection="1">
      <alignment horizontal="center" vertical="top"/>
    </xf>
    <xf numFmtId="0" fontId="7" fillId="0" borderId="4" xfId="0" applyFont="1" applyFill="1" applyBorder="1" applyAlignment="1" applyProtection="1">
      <alignment horizontal="justify" vertical="top" wrapText="1"/>
    </xf>
    <xf numFmtId="0" fontId="7" fillId="0" borderId="2" xfId="0" applyFont="1" applyFill="1" applyBorder="1" applyAlignment="1" applyProtection="1">
      <alignment horizontal="justify" vertical="top" wrapText="1"/>
    </xf>
    <xf numFmtId="0" fontId="3" fillId="0" borderId="2" xfId="0" applyFont="1" applyFill="1" applyBorder="1" applyAlignment="1" applyProtection="1">
      <alignment horizontal="justify" vertical="top" wrapText="1"/>
      <protection locked="0"/>
    </xf>
    <xf numFmtId="0" fontId="3" fillId="0" borderId="2" xfId="0" applyFont="1" applyBorder="1" applyAlignment="1">
      <alignment horizontal="left" vertical="top"/>
    </xf>
    <xf numFmtId="0" fontId="3" fillId="0" borderId="5" xfId="0" applyFont="1" applyBorder="1" applyAlignment="1">
      <alignment horizontal="center" vertical="top"/>
    </xf>
    <xf numFmtId="0" fontId="3" fillId="0" borderId="4" xfId="0" applyFont="1" applyFill="1" applyBorder="1" applyAlignment="1" applyProtection="1">
      <alignment horizontal="center" vertical="top" wrapText="1"/>
    </xf>
    <xf numFmtId="0" fontId="3" fillId="0" borderId="5" xfId="0" applyFont="1" applyFill="1" applyBorder="1" applyAlignment="1" applyProtection="1">
      <alignment horizontal="justify" vertical="top" wrapText="1"/>
    </xf>
    <xf numFmtId="0" fontId="3" fillId="0" borderId="4" xfId="0" applyFont="1" applyBorder="1" applyAlignment="1">
      <alignment horizontal="justify" vertical="top" wrapText="1"/>
    </xf>
    <xf numFmtId="0" fontId="3" fillId="0" borderId="1" xfId="0" applyFont="1" applyBorder="1"/>
    <xf numFmtId="0" fontId="18" fillId="11" borderId="1" xfId="0" applyFont="1" applyFill="1" applyBorder="1" applyAlignment="1" applyProtection="1">
      <alignment horizontal="center" vertical="center" wrapText="1"/>
    </xf>
    <xf numFmtId="0" fontId="18" fillId="11" borderId="1" xfId="0" applyFont="1" applyFill="1" applyBorder="1" applyAlignment="1" applyProtection="1">
      <alignment horizontal="center"/>
    </xf>
    <xf numFmtId="0" fontId="18" fillId="11" borderId="1" xfId="0" applyFont="1" applyFill="1" applyBorder="1" applyAlignment="1" applyProtection="1">
      <alignment horizontal="center" vertical="center"/>
    </xf>
    <xf numFmtId="9" fontId="18" fillId="2" borderId="0" xfId="2" applyFont="1" applyFill="1" applyAlignment="1" applyProtection="1">
      <alignment horizontal="center"/>
    </xf>
    <xf numFmtId="165" fontId="21" fillId="2" borderId="0" xfId="2" applyNumberFormat="1" applyFont="1" applyFill="1" applyAlignment="1" applyProtection="1">
      <alignment horizontal="center"/>
    </xf>
    <xf numFmtId="0" fontId="28" fillId="2" borderId="0" xfId="0" applyFont="1" applyFill="1" applyAlignment="1" applyProtection="1">
      <alignment horizontal="center" vertical="center"/>
    </xf>
    <xf numFmtId="0" fontId="3" fillId="0" borderId="2" xfId="0" applyFont="1" applyFill="1" applyBorder="1" applyAlignment="1" applyProtection="1">
      <alignment horizontal="justify" vertical="top" wrapText="1"/>
    </xf>
    <xf numFmtId="0" fontId="10" fillId="0" borderId="2" xfId="0" applyFont="1" applyFill="1" applyBorder="1" applyAlignment="1" applyProtection="1">
      <alignment horizontal="justify" vertical="top" wrapText="1"/>
    </xf>
    <xf numFmtId="0" fontId="3" fillId="0" borderId="2" xfId="0" applyNumberFormat="1" applyFont="1" applyFill="1" applyBorder="1" applyAlignment="1">
      <alignment horizontal="justify" vertical="top" wrapText="1"/>
    </xf>
    <xf numFmtId="0" fontId="4" fillId="0" borderId="2" xfId="1" applyFont="1" applyBorder="1" applyAlignment="1" applyProtection="1">
      <alignment horizontal="left" vertical="top" wrapText="1"/>
    </xf>
    <xf numFmtId="0" fontId="3" fillId="0" borderId="2" xfId="0" applyFont="1" applyFill="1" applyBorder="1" applyAlignment="1" applyProtection="1">
      <alignment horizontal="center" vertical="top" wrapText="1"/>
    </xf>
    <xf numFmtId="3" fontId="3" fillId="7" borderId="2" xfId="0" applyNumberFormat="1" applyFont="1" applyFill="1" applyBorder="1" applyAlignment="1" applyProtection="1">
      <alignment horizontal="center" vertical="top"/>
    </xf>
    <xf numFmtId="0" fontId="4" fillId="0" borderId="2" xfId="1" applyFont="1" applyFill="1" applyBorder="1" applyAlignment="1" applyProtection="1">
      <alignment horizontal="left" vertical="top" wrapText="1"/>
    </xf>
    <xf numFmtId="3" fontId="3" fillId="6" borderId="2" xfId="0" applyNumberFormat="1" applyFont="1" applyFill="1" applyBorder="1" applyAlignment="1" applyProtection="1">
      <alignment horizontal="center" vertical="top"/>
    </xf>
    <xf numFmtId="0" fontId="3" fillId="0" borderId="2" xfId="0" applyFont="1" applyBorder="1" applyAlignment="1">
      <alignment horizontal="left" vertical="top" wrapText="1"/>
    </xf>
    <xf numFmtId="0" fontId="3" fillId="0" borderId="4" xfId="0" applyFont="1" applyFill="1" applyBorder="1" applyAlignment="1" applyProtection="1">
      <alignment horizontal="justify" vertical="top" wrapText="1"/>
    </xf>
    <xf numFmtId="3" fontId="3" fillId="7" borderId="4" xfId="0" applyNumberFormat="1" applyFont="1" applyFill="1" applyBorder="1" applyAlignment="1" applyProtection="1">
      <alignment horizontal="center" vertical="top"/>
    </xf>
    <xf numFmtId="0" fontId="3" fillId="0" borderId="4" xfId="0" applyFont="1" applyBorder="1" applyAlignment="1" applyProtection="1">
      <alignment horizontal="left" vertical="top" wrapText="1"/>
    </xf>
    <xf numFmtId="0" fontId="3" fillId="0" borderId="4" xfId="0" applyNumberFormat="1" applyFont="1" applyFill="1" applyBorder="1" applyAlignment="1" applyProtection="1">
      <alignment horizontal="justify" vertical="top" wrapText="1"/>
    </xf>
    <xf numFmtId="3" fontId="3" fillId="11" borderId="1" xfId="0" applyNumberFormat="1" applyFont="1" applyFill="1" applyBorder="1" applyAlignment="1" applyProtection="1">
      <alignment horizontal="center" vertical="top"/>
    </xf>
    <xf numFmtId="3" fontId="3" fillId="11" borderId="4" xfId="0" applyNumberFormat="1" applyFont="1" applyFill="1" applyBorder="1" applyAlignment="1" applyProtection="1">
      <alignment horizontal="center" vertical="top"/>
    </xf>
    <xf numFmtId="1" fontId="3" fillId="11" borderId="1" xfId="0" applyNumberFormat="1" applyFont="1" applyFill="1" applyBorder="1" applyAlignment="1" applyProtection="1">
      <alignment horizontal="center" vertical="top"/>
    </xf>
    <xf numFmtId="164" fontId="3" fillId="11" borderId="1" xfId="0" applyNumberFormat="1" applyFont="1" applyFill="1" applyBorder="1" applyAlignment="1" applyProtection="1">
      <alignment horizontal="center" vertical="top"/>
    </xf>
    <xf numFmtId="0" fontId="3" fillId="0" borderId="2" xfId="0" applyFont="1" applyBorder="1" applyAlignment="1">
      <alignment horizontal="center" vertical="top" wrapText="1"/>
    </xf>
    <xf numFmtId="0" fontId="3" fillId="0" borderId="2" xfId="0" applyFont="1" applyBorder="1" applyAlignment="1">
      <alignment horizontal="justify" vertical="top"/>
    </xf>
    <xf numFmtId="0" fontId="7" fillId="0" borderId="5" xfId="0" applyFont="1" applyFill="1" applyBorder="1" applyAlignment="1" applyProtection="1">
      <alignment horizontal="justify" vertical="top" wrapText="1"/>
    </xf>
    <xf numFmtId="3" fontId="3" fillId="7" borderId="5" xfId="0" applyNumberFormat="1" applyFont="1" applyFill="1" applyBorder="1" applyAlignment="1" applyProtection="1">
      <alignment horizontal="center" vertical="top"/>
    </xf>
    <xf numFmtId="0" fontId="3" fillId="0" borderId="5" xfId="0" applyFont="1" applyFill="1" applyBorder="1" applyAlignment="1" applyProtection="1">
      <alignment horizontal="justify" vertical="top" wrapText="1"/>
      <protection locked="0"/>
    </xf>
    <xf numFmtId="0" fontId="3" fillId="0" borderId="5" xfId="0" applyFont="1" applyBorder="1" applyAlignment="1">
      <alignment horizontal="left" vertical="top" wrapText="1"/>
    </xf>
    <xf numFmtId="0" fontId="3" fillId="0" borderId="5" xfId="0" applyFont="1" applyBorder="1" applyAlignment="1">
      <alignment horizontal="justify" vertical="top"/>
    </xf>
    <xf numFmtId="0" fontId="3" fillId="0" borderId="7" xfId="0" applyFont="1" applyFill="1" applyBorder="1" applyAlignment="1" applyProtection="1">
      <alignment horizontal="justify" vertical="top" wrapText="1"/>
    </xf>
    <xf numFmtId="0" fontId="3" fillId="0" borderId="4" xfId="0" applyFont="1" applyFill="1" applyBorder="1" applyAlignment="1">
      <alignment horizontal="justify" vertical="top" wrapText="1"/>
    </xf>
    <xf numFmtId="0" fontId="18" fillId="0" borderId="1" xfId="0" applyFont="1" applyFill="1" applyBorder="1" applyAlignment="1" applyProtection="1">
      <alignment horizontal="center"/>
    </xf>
    <xf numFmtId="0" fontId="0" fillId="0" borderId="0" xfId="0" applyFont="1" applyFill="1" applyBorder="1" applyAlignment="1" applyProtection="1">
      <alignment horizontal="center" vertical="center"/>
    </xf>
    <xf numFmtId="0" fontId="0" fillId="2" borderId="1" xfId="0" applyFill="1" applyBorder="1" applyAlignment="1">
      <alignment horizontal="center"/>
    </xf>
    <xf numFmtId="0" fontId="13" fillId="0" borderId="1" xfId="0" applyFont="1" applyFill="1" applyBorder="1" applyAlignment="1">
      <alignment horizontal="justify" vertical="top" wrapText="1"/>
    </xf>
    <xf numFmtId="0" fontId="6" fillId="6" borderId="1" xfId="0" applyFont="1" applyFill="1" applyBorder="1" applyAlignment="1">
      <alignment horizontal="center" vertical="center" wrapText="1"/>
    </xf>
    <xf numFmtId="0" fontId="4" fillId="0" borderId="1" xfId="0" applyFont="1" applyBorder="1" applyAlignment="1">
      <alignment horizontal="justify" vertical="top" wrapText="1"/>
    </xf>
    <xf numFmtId="0" fontId="3" fillId="0" borderId="2" xfId="0" applyFont="1" applyBorder="1" applyAlignment="1">
      <alignment vertical="top"/>
    </xf>
    <xf numFmtId="14" fontId="3" fillId="2" borderId="1" xfId="0" applyNumberFormat="1" applyFont="1" applyFill="1" applyBorder="1" applyAlignment="1">
      <alignment horizontal="justify" vertical="top" wrapText="1"/>
    </xf>
    <xf numFmtId="0" fontId="3" fillId="0" borderId="4" xfId="0" applyFont="1" applyBorder="1" applyAlignment="1">
      <alignment vertical="top"/>
    </xf>
    <xf numFmtId="0" fontId="41" fillId="0" borderId="0" xfId="0" applyFont="1"/>
    <xf numFmtId="0" fontId="4" fillId="0" borderId="4" xfId="0" applyFont="1" applyFill="1" applyBorder="1" applyAlignment="1" applyProtection="1">
      <alignment horizontal="justify" vertical="top" wrapText="1"/>
    </xf>
    <xf numFmtId="0" fontId="6" fillId="5" borderId="1" xfId="0" applyFont="1" applyFill="1" applyBorder="1" applyAlignment="1">
      <alignment horizontal="center" vertical="center" wrapText="1"/>
    </xf>
    <xf numFmtId="0" fontId="3" fillId="0" borderId="0" xfId="0" applyFont="1" applyBorder="1" applyAlignment="1">
      <alignment horizontal="left" vertical="top" wrapText="1"/>
    </xf>
    <xf numFmtId="0" fontId="1" fillId="0" borderId="2" xfId="0" applyFont="1" applyFill="1" applyBorder="1" applyAlignment="1" applyProtection="1">
      <alignment horizontal="justify" vertical="top" wrapText="1"/>
    </xf>
    <xf numFmtId="0" fontId="1" fillId="0" borderId="4" xfId="0" applyFont="1" applyFill="1" applyBorder="1" applyAlignment="1" applyProtection="1">
      <alignment horizontal="justify" vertical="top" wrapText="1"/>
    </xf>
    <xf numFmtId="14" fontId="3" fillId="0" borderId="0" xfId="0" applyNumberFormat="1" applyFont="1" applyAlignment="1">
      <alignment vertical="top"/>
    </xf>
    <xf numFmtId="2" fontId="3" fillId="0" borderId="0" xfId="0" applyNumberFormat="1" applyFont="1" applyAlignment="1">
      <alignment vertical="top"/>
    </xf>
    <xf numFmtId="0" fontId="1" fillId="0" borderId="1" xfId="0" applyNumberFormat="1" applyFont="1" applyFill="1" applyBorder="1" applyAlignment="1">
      <alignment horizontal="justify" vertical="top" wrapText="1"/>
    </xf>
    <xf numFmtId="0" fontId="1" fillId="0" borderId="1" xfId="0" applyFont="1" applyFill="1" applyBorder="1" applyAlignment="1">
      <alignment horizontal="justify" vertical="top" wrapText="1"/>
    </xf>
    <xf numFmtId="0" fontId="3" fillId="0" borderId="0" xfId="0" applyFont="1" applyFill="1"/>
    <xf numFmtId="0" fontId="2" fillId="2" borderId="0" xfId="0" applyFont="1" applyFill="1" applyBorder="1" applyAlignment="1" applyProtection="1">
      <alignment horizontal="center" vertical="top"/>
      <protection locked="0"/>
    </xf>
    <xf numFmtId="0" fontId="3" fillId="0" borderId="2" xfId="0" applyFont="1" applyBorder="1" applyAlignment="1">
      <alignment horizontal="center" vertical="top"/>
    </xf>
    <xf numFmtId="0" fontId="0" fillId="0" borderId="1" xfId="0" applyFill="1" applyBorder="1" applyAlignment="1">
      <alignment horizontal="center"/>
    </xf>
    <xf numFmtId="0" fontId="0" fillId="0" borderId="1" xfId="0"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Alignment="1">
      <alignment horizontal="left" wrapText="1"/>
    </xf>
    <xf numFmtId="0" fontId="3" fillId="6" borderId="1" xfId="0" applyFont="1" applyFill="1" applyBorder="1" applyAlignment="1">
      <alignment horizontal="center" vertical="top"/>
    </xf>
    <xf numFmtId="0" fontId="3" fillId="6" borderId="2" xfId="0" applyFont="1" applyFill="1" applyBorder="1" applyAlignment="1">
      <alignment horizontal="center" vertical="top"/>
    </xf>
    <xf numFmtId="0" fontId="1" fillId="0" borderId="0" xfId="0" applyFont="1"/>
    <xf numFmtId="0" fontId="3" fillId="0" borderId="0" xfId="0" applyFont="1" applyAlignment="1">
      <alignment wrapText="1"/>
    </xf>
    <xf numFmtId="0" fontId="3" fillId="0" borderId="0" xfId="0" applyFont="1" applyAlignment="1">
      <alignment horizontal="center"/>
    </xf>
    <xf numFmtId="14" fontId="7" fillId="0" borderId="1" xfId="3" applyNumberFormat="1" applyFont="1" applyFill="1" applyBorder="1" applyAlignment="1">
      <alignment horizontal="center" vertical="top"/>
    </xf>
    <xf numFmtId="0" fontId="18" fillId="3" borderId="1" xfId="0" applyFont="1" applyFill="1" applyBorder="1" applyAlignment="1" applyProtection="1">
      <alignment horizontal="center" vertical="center" wrapText="1"/>
    </xf>
    <xf numFmtId="0" fontId="18" fillId="3" borderId="2" xfId="0" applyFont="1" applyFill="1" applyBorder="1" applyAlignment="1" applyProtection="1">
      <alignment horizontal="center" vertical="center" wrapText="1"/>
    </xf>
    <xf numFmtId="3" fontId="3" fillId="7" borderId="1" xfId="0" applyNumberFormat="1" applyFont="1" applyFill="1" applyBorder="1" applyAlignment="1">
      <alignment horizontal="center" vertical="top"/>
    </xf>
    <xf numFmtId="0" fontId="4" fillId="0" borderId="1" xfId="0" applyFont="1" applyBorder="1" applyAlignment="1">
      <alignment horizontal="left" vertical="top" wrapText="1"/>
    </xf>
    <xf numFmtId="0" fontId="4" fillId="0" borderId="1" xfId="1" applyFont="1" applyBorder="1" applyAlignment="1">
      <alignment horizontal="left" vertical="top" wrapText="1"/>
    </xf>
    <xf numFmtId="3" fontId="3" fillId="11" borderId="1" xfId="0" applyNumberFormat="1" applyFont="1" applyFill="1" applyBorder="1" applyAlignment="1">
      <alignment horizontal="center" vertical="top"/>
    </xf>
    <xf numFmtId="0" fontId="2" fillId="12" borderId="1" xfId="0" applyFont="1" applyFill="1" applyBorder="1" applyAlignment="1">
      <alignment horizontal="center" vertical="center" wrapText="1"/>
    </xf>
    <xf numFmtId="0" fontId="29" fillId="0" borderId="1" xfId="0" applyFont="1" applyFill="1" applyBorder="1" applyAlignment="1" applyProtection="1">
      <alignment horizontal="center"/>
    </xf>
    <xf numFmtId="0" fontId="3" fillId="0" borderId="2" xfId="0" applyFont="1" applyBorder="1" applyAlignment="1">
      <alignment horizontal="left" vertical="top" wrapText="1" shrinkToFit="1"/>
    </xf>
    <xf numFmtId="0" fontId="3" fillId="5" borderId="1" xfId="0" applyFont="1" applyFill="1" applyBorder="1" applyAlignment="1">
      <alignment horizontal="left" vertical="top" wrapText="1"/>
    </xf>
    <xf numFmtId="0" fontId="4" fillId="6" borderId="1" xfId="1" applyFont="1" applyFill="1" applyBorder="1" applyAlignment="1" applyProtection="1">
      <alignment horizontal="left" vertical="top" wrapText="1"/>
    </xf>
    <xf numFmtId="0" fontId="25" fillId="6" borderId="1" xfId="1" applyFont="1" applyFill="1" applyBorder="1" applyAlignment="1" applyProtection="1">
      <alignment horizontal="left" vertical="top" wrapText="1"/>
    </xf>
    <xf numFmtId="0" fontId="4" fillId="13" borderId="1" xfId="1" applyFont="1" applyFill="1" applyBorder="1" applyAlignment="1" applyProtection="1">
      <alignment horizontal="left" vertical="top" wrapText="1"/>
    </xf>
    <xf numFmtId="0" fontId="10" fillId="0" borderId="1" xfId="1" applyFont="1" applyBorder="1" applyAlignment="1" applyProtection="1">
      <alignment horizontal="left" vertical="top" wrapText="1"/>
    </xf>
    <xf numFmtId="0" fontId="3" fillId="11" borderId="1" xfId="0" applyFont="1" applyFill="1" applyBorder="1" applyAlignment="1">
      <alignment vertical="top"/>
    </xf>
    <xf numFmtId="0" fontId="3" fillId="0" borderId="1" xfId="0" applyFont="1" applyFill="1" applyBorder="1" applyAlignment="1">
      <alignment vertical="top"/>
    </xf>
    <xf numFmtId="0" fontId="7" fillId="0" borderId="1" xfId="0" applyFont="1" applyFill="1" applyBorder="1" applyAlignment="1">
      <alignment vertical="top"/>
    </xf>
    <xf numFmtId="0" fontId="3" fillId="0" borderId="1" xfId="0" applyFont="1" applyBorder="1" applyAlignment="1">
      <alignment horizontal="center"/>
    </xf>
    <xf numFmtId="0" fontId="3" fillId="0" borderId="1" xfId="0" applyFont="1" applyBorder="1" applyAlignment="1">
      <alignment horizontal="left"/>
    </xf>
    <xf numFmtId="0" fontId="25" fillId="0" borderId="1" xfId="0" applyFont="1" applyBorder="1" applyAlignment="1">
      <alignment horizontal="left" vertical="top" wrapText="1"/>
    </xf>
    <xf numFmtId="14" fontId="3" fillId="0" borderId="1" xfId="0" applyNumberFormat="1" applyFont="1" applyFill="1" applyBorder="1" applyAlignment="1">
      <alignment horizontal="center" vertical="top"/>
    </xf>
    <xf numFmtId="14" fontId="3" fillId="0" borderId="1" xfId="0" applyNumberFormat="1" applyFont="1" applyFill="1" applyBorder="1" applyAlignment="1">
      <alignment horizontal="center" vertical="top" wrapText="1"/>
    </xf>
    <xf numFmtId="14" fontId="3" fillId="0" borderId="1" xfId="0" applyNumberFormat="1" applyFont="1" applyFill="1" applyBorder="1" applyAlignment="1" applyProtection="1">
      <alignment horizontal="center" vertical="top"/>
    </xf>
    <xf numFmtId="0" fontId="10" fillId="0" borderId="1" xfId="0" applyFont="1" applyFill="1" applyBorder="1" applyAlignment="1" applyProtection="1">
      <alignment horizontal="center" vertical="top"/>
    </xf>
    <xf numFmtId="0" fontId="3" fillId="0" borderId="1" xfId="0" applyFont="1" applyFill="1" applyBorder="1" applyAlignment="1">
      <alignment horizontal="left" vertical="top" wrapText="1"/>
    </xf>
    <xf numFmtId="0" fontId="1" fillId="0" borderId="1" xfId="0" applyFont="1" applyFill="1" applyBorder="1" applyAlignment="1">
      <alignment horizontal="center" vertical="top"/>
    </xf>
    <xf numFmtId="0" fontId="3" fillId="0" borderId="1" xfId="0" applyFont="1" applyFill="1" applyBorder="1" applyAlignment="1">
      <alignment horizontal="center" vertical="top" wrapText="1"/>
    </xf>
    <xf numFmtId="0" fontId="3" fillId="0" borderId="1" xfId="0" applyFont="1" applyFill="1" applyBorder="1" applyAlignment="1">
      <alignment horizontal="center" vertical="top"/>
    </xf>
    <xf numFmtId="0" fontId="7" fillId="0" borderId="1" xfId="0" applyFont="1" applyFill="1" applyBorder="1" applyAlignment="1">
      <alignment horizontal="justify" vertical="top" wrapText="1"/>
    </xf>
    <xf numFmtId="0" fontId="7" fillId="0" borderId="1" xfId="0" applyFont="1" applyFill="1" applyBorder="1" applyAlignment="1">
      <alignment horizontal="center" vertical="top" wrapText="1"/>
    </xf>
    <xf numFmtId="0" fontId="3" fillId="0" borderId="2" xfId="0" applyFont="1" applyFill="1" applyBorder="1" applyAlignment="1" applyProtection="1">
      <alignment horizontal="justify" vertical="top"/>
    </xf>
    <xf numFmtId="0" fontId="3" fillId="0" borderId="5" xfId="0" applyFont="1" applyFill="1" applyBorder="1" applyAlignment="1" applyProtection="1">
      <alignment horizontal="center" vertical="top" wrapText="1"/>
    </xf>
    <xf numFmtId="0" fontId="10" fillId="0" borderId="1" xfId="0" applyFont="1" applyFill="1" applyBorder="1" applyAlignment="1" applyProtection="1">
      <alignment horizontal="center" vertical="top" wrapText="1"/>
    </xf>
    <xf numFmtId="0" fontId="3" fillId="0" borderId="2" xfId="0" applyFont="1" applyFill="1" applyBorder="1" applyAlignment="1" applyProtection="1">
      <alignment horizontal="left" vertical="top" wrapText="1"/>
    </xf>
    <xf numFmtId="14" fontId="3" fillId="0" borderId="2" xfId="0" applyNumberFormat="1" applyFont="1" applyFill="1" applyBorder="1" applyAlignment="1" applyProtection="1">
      <alignment horizontal="center" vertical="top" wrapText="1"/>
    </xf>
    <xf numFmtId="0" fontId="10" fillId="0" borderId="2" xfId="0"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wrapText="1"/>
    </xf>
    <xf numFmtId="0" fontId="10" fillId="0" borderId="4" xfId="0" applyFont="1" applyFill="1" applyBorder="1" applyAlignment="1" applyProtection="1">
      <alignment horizontal="justify" vertical="top" wrapText="1"/>
    </xf>
    <xf numFmtId="0" fontId="3" fillId="0" borderId="4" xfId="0" applyFont="1" applyFill="1" applyBorder="1" applyAlignment="1" applyProtection="1">
      <alignment horizontal="justify" vertical="top"/>
    </xf>
    <xf numFmtId="0" fontId="3" fillId="0" borderId="4" xfId="0" applyFont="1" applyFill="1" applyBorder="1" applyAlignment="1" applyProtection="1">
      <alignment horizontal="center" vertical="top"/>
    </xf>
    <xf numFmtId="0" fontId="3" fillId="0" borderId="4" xfId="0" applyFont="1" applyFill="1" applyBorder="1" applyAlignment="1">
      <alignment horizontal="left" vertical="top" wrapText="1"/>
    </xf>
    <xf numFmtId="14" fontId="3" fillId="0" borderId="4" xfId="0" applyNumberFormat="1" applyFont="1" applyFill="1" applyBorder="1" applyAlignment="1">
      <alignment horizontal="center" vertical="top" wrapText="1"/>
    </xf>
    <xf numFmtId="0" fontId="7" fillId="0" borderId="4" xfId="0" applyFont="1" applyFill="1" applyBorder="1" applyAlignment="1" applyProtection="1">
      <alignment horizontal="justify" vertical="top" wrapText="1"/>
      <protection locked="0"/>
    </xf>
    <xf numFmtId="0" fontId="7" fillId="0" borderId="4" xfId="0" applyFont="1" applyFill="1" applyBorder="1" applyAlignment="1" applyProtection="1">
      <alignment horizontal="left" vertical="top" wrapText="1"/>
      <protection locked="0"/>
    </xf>
    <xf numFmtId="0" fontId="3" fillId="0" borderId="4" xfId="0" applyFont="1" applyFill="1" applyBorder="1" applyAlignment="1" applyProtection="1">
      <alignment horizontal="center" vertical="top" wrapText="1"/>
      <protection locked="0"/>
    </xf>
    <xf numFmtId="0" fontId="7" fillId="0" borderId="1" xfId="0" applyFont="1" applyFill="1" applyBorder="1" applyAlignment="1" applyProtection="1">
      <alignment horizontal="center" vertical="top" wrapText="1"/>
      <protection locked="0"/>
    </xf>
    <xf numFmtId="1" fontId="3" fillId="0" borderId="1" xfId="0" applyNumberFormat="1" applyFont="1" applyFill="1" applyBorder="1" applyAlignment="1" applyProtection="1">
      <alignment horizontal="center" vertical="top" wrapText="1"/>
      <protection locked="0"/>
    </xf>
    <xf numFmtId="0" fontId="3" fillId="0" borderId="2" xfId="0" applyFont="1" applyFill="1" applyBorder="1" applyAlignment="1">
      <alignment horizontal="left" vertical="top" wrapText="1"/>
    </xf>
    <xf numFmtId="14" fontId="3" fillId="0" borderId="2" xfId="0" applyNumberFormat="1" applyFont="1" applyFill="1" applyBorder="1" applyAlignment="1">
      <alignment horizontal="center" vertical="top" wrapText="1"/>
    </xf>
    <xf numFmtId="0" fontId="3" fillId="0" borderId="2" xfId="0" applyFont="1" applyFill="1" applyBorder="1" applyAlignment="1" applyProtection="1">
      <alignment horizontal="left" vertical="top" wrapText="1"/>
      <protection locked="0"/>
    </xf>
    <xf numFmtId="0" fontId="3" fillId="0" borderId="2" xfId="0" applyFont="1" applyFill="1" applyBorder="1" applyAlignment="1" applyProtection="1">
      <alignment horizontal="center" vertical="top" wrapText="1"/>
      <protection locked="0"/>
    </xf>
    <xf numFmtId="0" fontId="3" fillId="0" borderId="4" xfId="0" applyFont="1" applyFill="1" applyBorder="1" applyAlignment="1" applyProtection="1">
      <alignment horizontal="left" vertical="top" wrapText="1"/>
      <protection locked="0"/>
    </xf>
    <xf numFmtId="0" fontId="22" fillId="0" borderId="3" xfId="0" applyFont="1" applyFill="1" applyBorder="1" applyAlignment="1">
      <alignment horizontal="center" vertical="top"/>
    </xf>
    <xf numFmtId="0" fontId="7" fillId="0" borderId="1" xfId="0" applyFont="1" applyFill="1" applyBorder="1" applyAlignment="1">
      <alignment horizontal="left" vertical="top" wrapText="1"/>
    </xf>
    <xf numFmtId="14" fontId="7" fillId="0" borderId="1" xfId="0" applyNumberFormat="1" applyFont="1" applyFill="1" applyBorder="1" applyAlignment="1">
      <alignment horizontal="center" vertical="top" wrapText="1"/>
    </xf>
    <xf numFmtId="1" fontId="7" fillId="0" borderId="1" xfId="0" applyNumberFormat="1" applyFont="1" applyFill="1" applyBorder="1" applyAlignment="1">
      <alignment horizontal="center" vertical="top" wrapText="1"/>
    </xf>
    <xf numFmtId="0" fontId="7" fillId="0" borderId="1" xfId="0" applyFont="1" applyFill="1" applyBorder="1" applyAlignment="1">
      <alignment horizontal="center" vertical="top"/>
    </xf>
    <xf numFmtId="3" fontId="7" fillId="0" borderId="1" xfId="0" applyNumberFormat="1" applyFont="1" applyFill="1" applyBorder="1" applyAlignment="1">
      <alignment horizontal="center" vertical="top" wrapText="1"/>
    </xf>
    <xf numFmtId="49" fontId="7" fillId="0" borderId="1" xfId="0" applyNumberFormat="1" applyFont="1" applyFill="1" applyBorder="1" applyAlignment="1">
      <alignment horizontal="center" vertical="top" wrapText="1"/>
    </xf>
    <xf numFmtId="0" fontId="7" fillId="0" borderId="1" xfId="0" applyFont="1" applyFill="1" applyBorder="1" applyAlignment="1">
      <alignment vertical="top" wrapText="1"/>
    </xf>
    <xf numFmtId="14" fontId="3" fillId="0" borderId="2" xfId="0" applyNumberFormat="1" applyFont="1" applyFill="1" applyBorder="1" applyAlignment="1">
      <alignment horizontal="center" vertical="top"/>
    </xf>
    <xf numFmtId="0" fontId="7" fillId="0" borderId="2" xfId="0" applyFont="1" applyFill="1" applyBorder="1" applyAlignment="1">
      <alignment horizontal="center" vertical="top"/>
    </xf>
    <xf numFmtId="0" fontId="7" fillId="0" borderId="2" xfId="0" applyFont="1" applyFill="1" applyBorder="1" applyAlignment="1">
      <alignment horizontal="left" vertical="top" wrapText="1"/>
    </xf>
    <xf numFmtId="0" fontId="10" fillId="0" borderId="2" xfId="0" applyFont="1" applyFill="1" applyBorder="1" applyAlignment="1">
      <alignment horizontal="left" vertical="top" wrapText="1"/>
    </xf>
    <xf numFmtId="49" fontId="7" fillId="0" borderId="2" xfId="0" applyNumberFormat="1" applyFont="1" applyFill="1" applyBorder="1" applyAlignment="1">
      <alignment horizontal="center" vertical="top" wrapText="1"/>
    </xf>
    <xf numFmtId="1"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center" vertical="top"/>
    </xf>
    <xf numFmtId="14" fontId="7" fillId="0" borderId="1" xfId="0" applyNumberFormat="1" applyFont="1" applyFill="1" applyBorder="1" applyAlignment="1">
      <alignment horizontal="left" vertical="top"/>
    </xf>
    <xf numFmtId="9" fontId="7" fillId="0" borderId="1" xfId="0" applyNumberFormat="1" applyFont="1" applyFill="1" applyBorder="1" applyAlignment="1">
      <alignment horizontal="center" vertical="top"/>
    </xf>
    <xf numFmtId="0" fontId="1" fillId="0" borderId="0" xfId="0" applyFont="1" applyFill="1"/>
    <xf numFmtId="0" fontId="3" fillId="0" borderId="0" xfId="0" applyFont="1" applyFill="1" applyAlignment="1">
      <alignment horizontal="left"/>
    </xf>
    <xf numFmtId="0" fontId="3" fillId="0" borderId="4" xfId="0" applyFont="1" applyFill="1" applyBorder="1" applyAlignment="1">
      <alignment vertical="top"/>
    </xf>
    <xf numFmtId="14" fontId="3" fillId="0" borderId="4" xfId="0" applyNumberFormat="1" applyFont="1" applyFill="1" applyBorder="1" applyAlignment="1">
      <alignment horizontal="center" vertical="top"/>
    </xf>
    <xf numFmtId="14" fontId="3" fillId="0" borderId="1" xfId="0" applyNumberFormat="1" applyFont="1" applyFill="1" applyBorder="1" applyAlignment="1">
      <alignment vertical="top"/>
    </xf>
    <xf numFmtId="0" fontId="10" fillId="0" borderId="1" xfId="0" applyFont="1" applyFill="1" applyBorder="1" applyAlignment="1">
      <alignment horizontal="justify" vertical="top" wrapText="1"/>
    </xf>
    <xf numFmtId="0" fontId="3" fillId="0" borderId="1" xfId="0" applyFont="1" applyFill="1" applyBorder="1" applyAlignment="1">
      <alignment vertical="top" wrapText="1"/>
    </xf>
    <xf numFmtId="0" fontId="4" fillId="0" borderId="1" xfId="1" applyFont="1" applyFill="1" applyBorder="1" applyAlignment="1">
      <alignment horizontal="left" vertical="top" wrapText="1"/>
    </xf>
    <xf numFmtId="0" fontId="10" fillId="0" borderId="4" xfId="0" applyFont="1" applyFill="1" applyBorder="1" applyAlignment="1">
      <alignment horizontal="justify" vertical="top" wrapText="1"/>
    </xf>
    <xf numFmtId="0" fontId="33" fillId="0" borderId="1" xfId="0" applyFont="1" applyFill="1" applyBorder="1" applyAlignment="1" applyProtection="1">
      <alignment horizontal="justify" vertical="top" wrapText="1"/>
    </xf>
    <xf numFmtId="0" fontId="31" fillId="0" borderId="4" xfId="0" applyFont="1" applyFill="1" applyBorder="1" applyAlignment="1" applyProtection="1">
      <alignment horizontal="justify" vertical="top" wrapText="1"/>
    </xf>
    <xf numFmtId="14" fontId="10" fillId="0" borderId="1" xfId="0" applyNumberFormat="1" applyFont="1" applyFill="1" applyBorder="1" applyAlignment="1">
      <alignment horizontal="justify" vertical="top" wrapText="1"/>
    </xf>
    <xf numFmtId="0" fontId="3" fillId="0" borderId="2" xfId="0" applyFont="1" applyFill="1" applyBorder="1" applyAlignment="1">
      <alignment horizontal="justify" vertical="top" wrapText="1"/>
    </xf>
    <xf numFmtId="0" fontId="3" fillId="0" borderId="2" xfId="0" applyFont="1" applyFill="1" applyBorder="1" applyAlignment="1">
      <alignment vertical="top"/>
    </xf>
    <xf numFmtId="0" fontId="3" fillId="0" borderId="5" xfId="0" applyFont="1" applyFill="1" applyBorder="1" applyAlignment="1">
      <alignment horizontal="justify" vertical="top" wrapText="1"/>
    </xf>
    <xf numFmtId="0" fontId="3" fillId="0" borderId="5" xfId="0" applyFont="1" applyFill="1" applyBorder="1" applyAlignment="1">
      <alignment vertical="top" wrapText="1"/>
    </xf>
    <xf numFmtId="14" fontId="3" fillId="0" borderId="5" xfId="0" applyNumberFormat="1" applyFont="1" applyFill="1" applyBorder="1" applyAlignment="1">
      <alignment horizontal="center" vertical="top"/>
    </xf>
    <xf numFmtId="0" fontId="3" fillId="0" borderId="4" xfId="0" applyFont="1" applyFill="1" applyBorder="1" applyAlignment="1">
      <alignment vertical="top" wrapText="1"/>
    </xf>
    <xf numFmtId="0" fontId="3" fillId="0" borderId="1" xfId="0" applyFont="1" applyFill="1" applyBorder="1" applyAlignment="1" applyProtection="1">
      <alignment horizontal="left" vertical="top"/>
    </xf>
    <xf numFmtId="14" fontId="3" fillId="0" borderId="1" xfId="0" applyNumberFormat="1" applyFont="1" applyFill="1" applyBorder="1" applyAlignment="1" applyProtection="1">
      <alignment horizontal="justify" vertical="top" wrapText="1"/>
    </xf>
    <xf numFmtId="14" fontId="3" fillId="0" borderId="1" xfId="0" applyNumberFormat="1" applyFont="1" applyFill="1" applyBorder="1" applyAlignment="1">
      <alignment horizontal="justify" vertical="top" wrapText="1"/>
    </xf>
    <xf numFmtId="0" fontId="1" fillId="0" borderId="2" xfId="0" applyFont="1" applyFill="1" applyBorder="1" applyAlignment="1">
      <alignment horizontal="justify" vertical="top" wrapText="1"/>
    </xf>
    <xf numFmtId="0" fontId="4" fillId="0" borderId="4" xfId="1" applyFont="1" applyFill="1" applyBorder="1" applyAlignment="1" applyProtection="1">
      <alignment horizontal="left" vertical="top" wrapText="1"/>
    </xf>
    <xf numFmtId="0" fontId="10" fillId="0" borderId="6" xfId="0" applyFont="1" applyFill="1" applyBorder="1" applyAlignment="1" applyProtection="1">
      <alignment horizontal="justify" vertical="top" wrapText="1"/>
    </xf>
    <xf numFmtId="0" fontId="1" fillId="0" borderId="4" xfId="0" applyFont="1" applyFill="1" applyBorder="1" applyAlignment="1">
      <alignment horizontal="justify" vertical="top" wrapText="1"/>
    </xf>
    <xf numFmtId="0" fontId="3" fillId="0" borderId="1" xfId="0" applyFont="1" applyFill="1" applyBorder="1" applyAlignment="1">
      <alignment horizontal="justify" vertical="top"/>
    </xf>
    <xf numFmtId="0" fontId="25" fillId="0" borderId="4" xfId="0" applyNumberFormat="1" applyFont="1" applyFill="1" applyBorder="1" applyAlignment="1">
      <alignment horizontal="justify" vertical="top" wrapText="1"/>
    </xf>
    <xf numFmtId="14" fontId="3" fillId="0" borderId="4" xfId="0" applyNumberFormat="1" applyFont="1" applyFill="1" applyBorder="1" applyAlignment="1">
      <alignment horizontal="justify" vertical="top" wrapText="1"/>
    </xf>
    <xf numFmtId="0" fontId="25" fillId="0" borderId="1" xfId="0" applyFont="1" applyFill="1" applyBorder="1" applyAlignment="1" applyProtection="1">
      <alignment horizontal="justify" vertical="top" wrapText="1"/>
    </xf>
    <xf numFmtId="0" fontId="3" fillId="0" borderId="1" xfId="0" applyFont="1" applyFill="1" applyBorder="1" applyAlignment="1">
      <alignment horizontal="left" vertical="top"/>
    </xf>
    <xf numFmtId="0" fontId="3" fillId="0" borderId="2" xfId="0" applyFont="1" applyFill="1" applyBorder="1" applyAlignment="1">
      <alignment horizontal="left" vertical="top"/>
    </xf>
    <xf numFmtId="0" fontId="2" fillId="0" borderId="1" xfId="0" applyFont="1" applyFill="1" applyBorder="1" applyAlignment="1" applyProtection="1">
      <alignment horizontal="justify" vertical="top" wrapText="1"/>
    </xf>
    <xf numFmtId="0" fontId="36" fillId="0" borderId="1" xfId="0" applyFont="1" applyFill="1" applyBorder="1" applyAlignment="1" applyProtection="1">
      <alignment horizontal="justify" vertical="top" wrapText="1"/>
    </xf>
    <xf numFmtId="0" fontId="3" fillId="0" borderId="1" xfId="0" applyFont="1" applyFill="1" applyBorder="1"/>
    <xf numFmtId="14" fontId="1" fillId="0" borderId="1" xfId="0" applyNumberFormat="1" applyFont="1" applyFill="1" applyBorder="1" applyAlignment="1">
      <alignment horizontal="justify" vertical="top" wrapText="1"/>
    </xf>
    <xf numFmtId="0" fontId="3" fillId="0" borderId="3" xfId="0" applyFont="1" applyFill="1" applyBorder="1" applyAlignment="1">
      <alignment vertical="top"/>
    </xf>
    <xf numFmtId="0" fontId="3" fillId="0" borderId="4" xfId="0" applyFont="1" applyFill="1" applyBorder="1"/>
    <xf numFmtId="0" fontId="3" fillId="0" borderId="2" xfId="0" applyFont="1" applyFill="1" applyBorder="1" applyAlignment="1">
      <alignment vertical="top" wrapText="1"/>
    </xf>
    <xf numFmtId="0" fontId="3" fillId="0" borderId="0" xfId="0" applyFont="1" applyFill="1" applyAlignment="1">
      <alignment wrapText="1"/>
    </xf>
    <xf numFmtId="0" fontId="3" fillId="0" borderId="0" xfId="0" applyFont="1" applyFill="1" applyAlignment="1">
      <alignment horizontal="center"/>
    </xf>
    <xf numFmtId="14" fontId="1" fillId="3" borderId="1" xfId="0" applyNumberFormat="1" applyFont="1" applyFill="1" applyBorder="1" applyAlignment="1">
      <alignment horizontal="center" vertical="center" wrapText="1"/>
    </xf>
    <xf numFmtId="14" fontId="4" fillId="0" borderId="1" xfId="0" applyNumberFormat="1" applyFont="1" applyFill="1" applyBorder="1" applyAlignment="1" applyProtection="1">
      <alignment horizontal="center" vertical="top" wrapText="1"/>
    </xf>
    <xf numFmtId="14" fontId="4" fillId="0" borderId="1" xfId="0" applyNumberFormat="1" applyFont="1" applyFill="1" applyBorder="1" applyAlignment="1" applyProtection="1">
      <alignment horizontal="center" vertical="top"/>
    </xf>
    <xf numFmtId="14" fontId="10" fillId="0" borderId="1" xfId="0" applyNumberFormat="1" applyFont="1" applyFill="1" applyBorder="1" applyAlignment="1" applyProtection="1">
      <alignment horizontal="center" vertical="top"/>
    </xf>
    <xf numFmtId="14" fontId="3" fillId="0" borderId="5" xfId="0" applyNumberFormat="1" applyFont="1" applyFill="1" applyBorder="1" applyAlignment="1" applyProtection="1">
      <alignment horizontal="center" vertical="top" wrapText="1"/>
    </xf>
    <xf numFmtId="14" fontId="3" fillId="0" borderId="4" xfId="0" applyNumberFormat="1" applyFont="1" applyFill="1" applyBorder="1" applyAlignment="1" applyProtection="1">
      <alignment horizontal="center" vertical="top"/>
    </xf>
    <xf numFmtId="14" fontId="3" fillId="0" borderId="4" xfId="0" applyNumberFormat="1" applyFont="1" applyFill="1" applyBorder="1" applyAlignment="1" applyProtection="1">
      <alignment horizontal="center" vertical="top"/>
      <protection locked="0"/>
    </xf>
    <xf numFmtId="14" fontId="3" fillId="0" borderId="1" xfId="0" applyNumberFormat="1" applyFont="1" applyFill="1" applyBorder="1" applyAlignment="1" applyProtection="1">
      <alignment horizontal="center" vertical="top"/>
      <protection locked="0"/>
    </xf>
    <xf numFmtId="14" fontId="7" fillId="0" borderId="1" xfId="0" applyNumberFormat="1" applyFont="1" applyFill="1" applyBorder="1" applyAlignment="1" applyProtection="1">
      <alignment horizontal="center" vertical="top"/>
      <protection locked="0"/>
    </xf>
    <xf numFmtId="14" fontId="3" fillId="0" borderId="2" xfId="0" applyNumberFormat="1" applyFont="1" applyFill="1" applyBorder="1" applyAlignment="1" applyProtection="1">
      <alignment horizontal="center" vertical="top"/>
      <protection locked="0"/>
    </xf>
    <xf numFmtId="14" fontId="3" fillId="0" borderId="0" xfId="0" applyNumberFormat="1" applyFont="1" applyFill="1"/>
    <xf numFmtId="14" fontId="3" fillId="0" borderId="0" xfId="0" applyNumberFormat="1" applyFont="1"/>
    <xf numFmtId="0" fontId="48" fillId="0" borderId="0" xfId="0" applyFont="1"/>
    <xf numFmtId="0" fontId="49" fillId="3" borderId="1" xfId="0" applyFont="1" applyFill="1" applyBorder="1" applyAlignment="1" applyProtection="1">
      <alignment vertical="center"/>
    </xf>
    <xf numFmtId="0" fontId="49" fillId="3" borderId="1" xfId="0" applyFont="1" applyFill="1" applyBorder="1" applyAlignment="1" applyProtection="1">
      <alignment horizontal="center" vertical="center" wrapText="1"/>
    </xf>
    <xf numFmtId="0" fontId="49" fillId="7"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0" fontId="49" fillId="11" borderId="1" xfId="0" applyFont="1" applyFill="1" applyBorder="1" applyAlignment="1" applyProtection="1">
      <alignment horizontal="center" vertical="center" wrapText="1"/>
    </xf>
    <xf numFmtId="0" fontId="48" fillId="0" borderId="1" xfId="0" applyFont="1" applyFill="1" applyBorder="1" applyProtection="1"/>
    <xf numFmtId="0" fontId="50" fillId="0" borderId="1" xfId="0" applyFont="1" applyFill="1" applyBorder="1" applyAlignment="1" applyProtection="1">
      <alignment horizontal="center"/>
    </xf>
    <xf numFmtId="0" fontId="51" fillId="0" borderId="1" xfId="0" applyFont="1" applyFill="1" applyBorder="1" applyAlignment="1" applyProtection="1">
      <alignment horizontal="center"/>
    </xf>
    <xf numFmtId="0" fontId="48" fillId="0" borderId="1" xfId="0" applyFont="1" applyFill="1" applyBorder="1" applyAlignment="1" applyProtection="1">
      <alignment horizontal="center"/>
    </xf>
    <xf numFmtId="0" fontId="48" fillId="0" borderId="1" xfId="0" applyFont="1" applyFill="1" applyBorder="1" applyAlignment="1" applyProtection="1">
      <alignment horizontal="center" vertical="center"/>
    </xf>
    <xf numFmtId="0" fontId="49" fillId="3" borderId="1" xfId="0" applyFont="1" applyFill="1" applyBorder="1" applyAlignment="1" applyProtection="1">
      <alignment horizontal="center"/>
    </xf>
    <xf numFmtId="0" fontId="49" fillId="7" borderId="1" xfId="0" applyFont="1" applyFill="1" applyBorder="1" applyAlignment="1" applyProtection="1">
      <alignment horizontal="center"/>
    </xf>
    <xf numFmtId="0" fontId="49" fillId="6" borderId="1" xfId="0" applyFont="1" applyFill="1" applyBorder="1" applyAlignment="1" applyProtection="1">
      <alignment horizontal="center"/>
    </xf>
    <xf numFmtId="0" fontId="49" fillId="5" borderId="1" xfId="0" applyFont="1" applyFill="1" applyBorder="1" applyAlignment="1" applyProtection="1">
      <alignment horizontal="center"/>
    </xf>
    <xf numFmtId="0" fontId="49" fillId="11" borderId="1" xfId="0" applyFont="1" applyFill="1" applyBorder="1" applyAlignment="1" applyProtection="1">
      <alignment horizontal="center"/>
    </xf>
    <xf numFmtId="0" fontId="49" fillId="0" borderId="1" xfId="0" applyFont="1" applyFill="1" applyBorder="1" applyAlignment="1" applyProtection="1">
      <alignment horizontal="center"/>
    </xf>
    <xf numFmtId="0" fontId="49" fillId="0" borderId="1" xfId="0" applyFont="1" applyBorder="1" applyAlignment="1">
      <alignment horizontal="center"/>
    </xf>
    <xf numFmtId="0" fontId="52" fillId="0" borderId="0" xfId="0" applyFont="1"/>
    <xf numFmtId="0" fontId="41" fillId="0" borderId="0" xfId="0" applyFont="1" applyAlignment="1">
      <alignment wrapText="1"/>
    </xf>
    <xf numFmtId="0" fontId="46" fillId="6" borderId="1" xfId="0" applyFont="1" applyFill="1" applyBorder="1" applyAlignment="1">
      <alignment horizontal="center" vertical="center" wrapText="1"/>
    </xf>
    <xf numFmtId="0" fontId="47" fillId="0" borderId="1" xfId="0" applyFont="1" applyBorder="1" applyAlignment="1">
      <alignment horizontal="justify" vertical="center"/>
    </xf>
    <xf numFmtId="0" fontId="47" fillId="0" borderId="1" xfId="0" applyFont="1" applyFill="1" applyBorder="1" applyAlignment="1">
      <alignment horizontal="center" vertical="center" wrapText="1"/>
    </xf>
    <xf numFmtId="0" fontId="47" fillId="0" borderId="1" xfId="0" applyFont="1" applyBorder="1" applyAlignment="1">
      <alignment horizontal="center" vertical="center"/>
    </xf>
    <xf numFmtId="9" fontId="46" fillId="0" borderId="1" xfId="0" applyNumberFormat="1" applyFont="1" applyBorder="1" applyAlignment="1">
      <alignment horizontal="center" vertical="center"/>
    </xf>
    <xf numFmtId="0" fontId="47" fillId="0" borderId="1" xfId="0" applyFont="1" applyFill="1" applyBorder="1" applyAlignment="1">
      <alignment horizontal="justify" vertical="center"/>
    </xf>
    <xf numFmtId="0" fontId="46" fillId="6" borderId="1" xfId="0" applyFont="1" applyFill="1" applyBorder="1" applyAlignment="1">
      <alignment horizontal="center" vertical="center"/>
    </xf>
    <xf numFmtId="0" fontId="42" fillId="6" borderId="1" xfId="0" applyFont="1" applyFill="1" applyBorder="1" applyAlignment="1">
      <alignment horizontal="center" vertical="center"/>
    </xf>
    <xf numFmtId="9" fontId="46" fillId="6" borderId="1" xfId="0" applyNumberFormat="1" applyFont="1" applyFill="1" applyBorder="1" applyAlignment="1">
      <alignment horizontal="center" vertical="center"/>
    </xf>
    <xf numFmtId="0" fontId="5" fillId="0" borderId="1" xfId="0" applyFont="1" applyFill="1" applyBorder="1" applyAlignment="1">
      <alignment horizontal="center" vertical="top" wrapText="1"/>
    </xf>
    <xf numFmtId="14" fontId="4" fillId="0" borderId="1" xfId="0" applyNumberFormat="1" applyFont="1" applyFill="1" applyBorder="1" applyAlignment="1">
      <alignment horizontal="center" vertical="top" wrapText="1"/>
    </xf>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wrapText="1"/>
    </xf>
    <xf numFmtId="14" fontId="5" fillId="0" borderId="1" xfId="0" applyNumberFormat="1" applyFont="1" applyFill="1" applyBorder="1" applyAlignment="1">
      <alignment horizontal="justify" vertical="top" wrapText="1"/>
    </xf>
    <xf numFmtId="0" fontId="2" fillId="0" borderId="1" xfId="0" applyFont="1" applyFill="1" applyBorder="1" applyAlignment="1" applyProtection="1">
      <alignment horizontal="center" vertical="top"/>
      <protection locked="0"/>
    </xf>
    <xf numFmtId="0" fontId="7" fillId="0" borderId="1" xfId="0" applyFont="1" applyFill="1" applyBorder="1" applyAlignment="1" applyProtection="1">
      <alignment horizontal="center" vertical="top"/>
      <protection locked="0"/>
    </xf>
    <xf numFmtId="0" fontId="5" fillId="0" borderId="1" xfId="0" applyFont="1" applyFill="1" applyBorder="1" applyAlignment="1" applyProtection="1">
      <alignment horizontal="center" vertical="top" wrapText="1"/>
      <protection locked="0"/>
    </xf>
    <xf numFmtId="0" fontId="3" fillId="0" borderId="1" xfId="0" applyFont="1" applyFill="1" applyBorder="1" applyAlignment="1" applyProtection="1">
      <alignment vertical="top" wrapText="1"/>
      <protection locked="0"/>
    </xf>
    <xf numFmtId="0" fontId="3" fillId="0" borderId="1" xfId="0" applyFont="1" applyBorder="1" applyAlignment="1" applyProtection="1">
      <alignment vertical="top" wrapText="1"/>
      <protection locked="0"/>
    </xf>
    <xf numFmtId="0" fontId="3" fillId="4" borderId="1" xfId="0" applyFont="1" applyFill="1" applyBorder="1" applyAlignment="1" applyProtection="1">
      <alignment vertical="top" wrapText="1"/>
      <protection locked="0"/>
    </xf>
    <xf numFmtId="0" fontId="2" fillId="0" borderId="1" xfId="0" applyFont="1" applyFill="1" applyBorder="1" applyAlignment="1">
      <alignment horizontal="center" vertical="top"/>
    </xf>
    <xf numFmtId="14" fontId="7" fillId="0" borderId="1" xfId="0" applyNumberFormat="1" applyFont="1" applyFill="1" applyBorder="1" applyAlignment="1">
      <alignment horizontal="left" vertical="top" wrapText="1"/>
    </xf>
    <xf numFmtId="0" fontId="1" fillId="6" borderId="1" xfId="0" applyFont="1" applyFill="1" applyBorder="1" applyAlignment="1">
      <alignment horizontal="center" vertical="center" wrapText="1"/>
    </xf>
    <xf numFmtId="0" fontId="7" fillId="0" borderId="1" xfId="0" applyFont="1" applyBorder="1" applyAlignment="1" applyProtection="1">
      <alignment horizontal="justify" vertical="top"/>
      <protection locked="0"/>
    </xf>
    <xf numFmtId="0" fontId="45" fillId="0" borderId="0" xfId="0" applyFont="1" applyAlignment="1">
      <alignment vertical="center"/>
    </xf>
    <xf numFmtId="14" fontId="45" fillId="0" borderId="0" xfId="0" applyNumberFormat="1" applyFont="1" applyAlignment="1">
      <alignment vertical="center"/>
    </xf>
    <xf numFmtId="0" fontId="45" fillId="0" borderId="0" xfId="0" applyFont="1" applyAlignment="1">
      <alignment horizontal="center" vertical="center"/>
    </xf>
    <xf numFmtId="0" fontId="45" fillId="0" borderId="0" xfId="0" applyFont="1" applyAlignment="1">
      <alignment horizontal="center" vertical="center" wrapText="1"/>
    </xf>
    <xf numFmtId="0" fontId="3" fillId="4" borderId="1" xfId="0" applyFont="1" applyFill="1" applyBorder="1" applyAlignment="1" applyProtection="1">
      <alignment horizontal="justify" vertical="top" wrapText="1"/>
      <protection locked="0"/>
    </xf>
    <xf numFmtId="0" fontId="7" fillId="0" borderId="1" xfId="0" applyFont="1" applyBorder="1" applyAlignment="1">
      <alignment horizontal="justify" vertical="top" wrapText="1"/>
    </xf>
    <xf numFmtId="0" fontId="7" fillId="0" borderId="1" xfId="0" applyFont="1" applyBorder="1" applyAlignment="1" applyProtection="1">
      <alignment horizontal="justify" vertical="top" wrapText="1"/>
      <protection locked="0"/>
    </xf>
    <xf numFmtId="0" fontId="7" fillId="0" borderId="1" xfId="0" applyFont="1" applyBorder="1" applyAlignment="1">
      <alignment vertical="top" wrapText="1"/>
    </xf>
    <xf numFmtId="0" fontId="22" fillId="0" borderId="1" xfId="0" applyFont="1" applyFill="1" applyBorder="1" applyAlignment="1">
      <alignment horizontal="justify" vertical="top" wrapText="1"/>
    </xf>
    <xf numFmtId="0" fontId="3" fillId="5" borderId="1" xfId="0" applyFont="1" applyFill="1" applyBorder="1" applyAlignment="1">
      <alignment vertical="top" wrapText="1"/>
    </xf>
    <xf numFmtId="9" fontId="3" fillId="0" borderId="1" xfId="0" applyNumberFormat="1" applyFont="1" applyFill="1" applyBorder="1" applyAlignment="1">
      <alignment horizontal="center" vertical="top"/>
    </xf>
    <xf numFmtId="0" fontId="7" fillId="0" borderId="1" xfId="0" applyFont="1" applyFill="1" applyBorder="1" applyAlignment="1" applyProtection="1">
      <alignment vertical="top" wrapText="1"/>
      <protection locked="0"/>
    </xf>
    <xf numFmtId="0" fontId="3" fillId="2" borderId="1" xfId="0" applyFont="1" applyFill="1" applyBorder="1" applyAlignment="1">
      <alignment vertical="top" wrapText="1"/>
    </xf>
    <xf numFmtId="0" fontId="3" fillId="0" borderId="2" xfId="0" applyFont="1" applyFill="1" applyBorder="1" applyAlignment="1">
      <alignment horizontal="center" vertical="top" wrapText="1"/>
    </xf>
    <xf numFmtId="0" fontId="1" fillId="4" borderId="1" xfId="0" applyFont="1" applyFill="1" applyBorder="1" applyAlignment="1" applyProtection="1">
      <alignment vertical="top" wrapText="1"/>
      <protection locked="0"/>
    </xf>
    <xf numFmtId="1" fontId="3" fillId="0" borderId="1" xfId="0" applyNumberFormat="1" applyFont="1" applyFill="1" applyBorder="1" applyAlignment="1">
      <alignment horizontal="center" vertical="top" wrapText="1"/>
    </xf>
    <xf numFmtId="0" fontId="3" fillId="0" borderId="2" xfId="0" applyFont="1" applyFill="1" applyBorder="1" applyAlignment="1" applyProtection="1">
      <alignment horizontal="center" vertical="top"/>
    </xf>
    <xf numFmtId="9" fontId="7" fillId="0" borderId="1" xfId="0" applyNumberFormat="1" applyFont="1" applyFill="1" applyBorder="1" applyAlignment="1" applyProtection="1">
      <alignment horizontal="center" vertical="top"/>
      <protection locked="0"/>
    </xf>
    <xf numFmtId="0" fontId="3" fillId="7" borderId="1" xfId="0" applyFont="1" applyFill="1" applyBorder="1" applyAlignment="1">
      <alignment horizontal="center" vertical="top"/>
    </xf>
    <xf numFmtId="9" fontId="7" fillId="0" borderId="1" xfId="2" applyFont="1" applyFill="1" applyBorder="1" applyAlignment="1" applyProtection="1">
      <alignment horizontal="center" vertical="top"/>
      <protection locked="0"/>
    </xf>
    <xf numFmtId="9" fontId="3" fillId="0" borderId="1" xfId="0" applyNumberFormat="1" applyFont="1" applyFill="1" applyBorder="1" applyAlignment="1">
      <alignment horizontal="center" vertical="top" wrapText="1"/>
    </xf>
    <xf numFmtId="0" fontId="3" fillId="11" borderId="1" xfId="0" applyFont="1" applyFill="1" applyBorder="1" applyAlignment="1">
      <alignment horizontal="center" vertical="top"/>
    </xf>
    <xf numFmtId="0" fontId="3" fillId="6" borderId="3" xfId="0" applyFont="1" applyFill="1" applyBorder="1" applyAlignment="1">
      <alignment horizontal="center" vertical="top"/>
    </xf>
    <xf numFmtId="14" fontId="7" fillId="0" borderId="1" xfId="0" applyNumberFormat="1" applyFont="1" applyFill="1" applyBorder="1" applyAlignment="1" applyProtection="1">
      <alignment horizontal="center" vertical="top" wrapText="1"/>
      <protection locked="0"/>
    </xf>
    <xf numFmtId="0" fontId="7" fillId="0" borderId="1" xfId="0" applyFont="1" applyBorder="1" applyAlignment="1" applyProtection="1">
      <alignment horizontal="left" vertical="top" wrapText="1"/>
      <protection locked="0"/>
    </xf>
    <xf numFmtId="9" fontId="7" fillId="0" borderId="1" xfId="0" applyNumberFormat="1" applyFont="1" applyFill="1" applyBorder="1" applyAlignment="1" applyProtection="1">
      <alignment horizontal="center" vertical="top" wrapText="1"/>
      <protection locked="0"/>
    </xf>
    <xf numFmtId="9" fontId="3" fillId="6" borderId="1" xfId="0" applyNumberFormat="1" applyFont="1" applyFill="1" applyBorder="1" applyAlignment="1">
      <alignment horizontal="center" vertical="top"/>
    </xf>
    <xf numFmtId="0" fontId="3" fillId="5" borderId="1" xfId="0" applyFont="1" applyFill="1" applyBorder="1" applyAlignment="1">
      <alignment horizontal="center" vertical="top"/>
    </xf>
    <xf numFmtId="9" fontId="3" fillId="7" borderId="1" xfId="0" applyNumberFormat="1" applyFont="1" applyFill="1" applyBorder="1" applyAlignment="1">
      <alignment horizontal="center" vertical="top"/>
    </xf>
    <xf numFmtId="0" fontId="53" fillId="0" borderId="1" xfId="0" applyFont="1" applyBorder="1" applyAlignment="1">
      <alignment horizontal="center" vertical="top"/>
    </xf>
    <xf numFmtId="14" fontId="53" fillId="0" borderId="1" xfId="0" applyNumberFormat="1" applyFont="1" applyBorder="1" applyAlignment="1">
      <alignment horizontal="center" vertical="top" wrapText="1"/>
    </xf>
    <xf numFmtId="0" fontId="3" fillId="0" borderId="2" xfId="0" applyFont="1" applyBorder="1"/>
    <xf numFmtId="0" fontId="7" fillId="0" borderId="2" xfId="0" applyFont="1" applyFill="1" applyBorder="1" applyAlignment="1">
      <alignment horizontal="justify" vertical="top" wrapText="1"/>
    </xf>
    <xf numFmtId="0" fontId="3" fillId="0" borderId="2" xfId="0" applyFont="1" applyBorder="1" applyAlignment="1">
      <alignment horizontal="center"/>
    </xf>
    <xf numFmtId="3" fontId="7" fillId="11" borderId="1" xfId="0" applyNumberFormat="1" applyFont="1" applyFill="1" applyBorder="1" applyAlignment="1" applyProtection="1">
      <alignment horizontal="center" vertical="top"/>
    </xf>
    <xf numFmtId="1" fontId="7" fillId="6" borderId="2" xfId="0" applyNumberFormat="1" applyFont="1" applyFill="1" applyBorder="1" applyAlignment="1">
      <alignment horizontal="center" vertical="top"/>
    </xf>
    <xf numFmtId="1" fontId="7" fillId="6" borderId="1" xfId="0" applyNumberFormat="1" applyFont="1" applyFill="1" applyBorder="1" applyAlignment="1">
      <alignment horizontal="center" vertical="top"/>
    </xf>
    <xf numFmtId="0" fontId="25" fillId="0" borderId="4" xfId="0" applyFont="1" applyFill="1" applyBorder="1" applyAlignment="1" applyProtection="1">
      <alignment horizontal="justify" vertical="top" wrapText="1"/>
    </xf>
    <xf numFmtId="0" fontId="53" fillId="0" borderId="1" xfId="0" applyFont="1" applyBorder="1" applyAlignment="1" applyProtection="1">
      <alignment horizontal="justify" vertical="top" wrapText="1"/>
      <protection locked="0"/>
    </xf>
    <xf numFmtId="0" fontId="53" fillId="0" borderId="1" xfId="0" applyFont="1" applyBorder="1" applyAlignment="1" applyProtection="1">
      <alignment horizontal="left" vertical="top" wrapText="1"/>
      <protection locked="0"/>
    </xf>
    <xf numFmtId="0" fontId="53" fillId="0" borderId="1" xfId="0" applyFont="1" applyFill="1" applyBorder="1" applyAlignment="1">
      <alignment horizontal="left" vertical="top" wrapText="1"/>
    </xf>
    <xf numFmtId="0" fontId="4" fillId="5" borderId="1" xfId="1" applyFont="1" applyFill="1" applyBorder="1" applyAlignment="1" applyProtection="1">
      <alignment horizontal="left" vertical="top" wrapText="1"/>
    </xf>
    <xf numFmtId="0" fontId="3" fillId="0" borderId="2" xfId="0" applyFont="1" applyBorder="1" applyAlignment="1">
      <alignment horizontal="justify" vertical="top" wrapText="1"/>
    </xf>
    <xf numFmtId="0" fontId="7" fillId="0" borderId="1" xfId="0" applyFont="1" applyBorder="1" applyAlignment="1">
      <alignment horizontal="left" vertical="top" wrapText="1"/>
    </xf>
    <xf numFmtId="0" fontId="7" fillId="0" borderId="1" xfId="0" applyFont="1" applyBorder="1" applyAlignment="1">
      <alignment horizontal="center" vertical="top"/>
    </xf>
    <xf numFmtId="14" fontId="7" fillId="0" borderId="1" xfId="0" applyNumberFormat="1" applyFont="1" applyBorder="1" applyAlignment="1">
      <alignment horizontal="center" vertical="top" wrapText="1"/>
    </xf>
    <xf numFmtId="0" fontId="7" fillId="2" borderId="1" xfId="0" applyFont="1" applyFill="1" applyBorder="1" applyAlignment="1">
      <alignment horizontal="justify" vertical="top" wrapText="1"/>
    </xf>
    <xf numFmtId="0" fontId="7" fillId="2" borderId="1" xfId="0" applyFont="1" applyFill="1" applyBorder="1" applyAlignment="1">
      <alignment horizontal="left" vertical="top" wrapText="1"/>
    </xf>
    <xf numFmtId="0" fontId="7" fillId="2" borderId="1" xfId="0" applyFont="1" applyFill="1" applyBorder="1" applyAlignment="1">
      <alignment horizontal="center" vertical="top" wrapText="1"/>
    </xf>
    <xf numFmtId="14" fontId="7" fillId="2" borderId="1" xfId="0" applyNumberFormat="1" applyFont="1" applyFill="1" applyBorder="1" applyAlignment="1">
      <alignment horizontal="center" vertical="top" wrapText="1"/>
    </xf>
    <xf numFmtId="0" fontId="7" fillId="2" borderId="1" xfId="0" applyFont="1" applyFill="1" applyBorder="1" applyAlignment="1" applyProtection="1">
      <alignment horizontal="justify" vertical="top" wrapText="1"/>
      <protection locked="0"/>
    </xf>
    <xf numFmtId="0" fontId="7" fillId="2" borderId="1" xfId="0" applyFont="1" applyFill="1" applyBorder="1" applyAlignment="1" applyProtection="1">
      <alignment horizontal="left" vertical="top" wrapText="1"/>
      <protection locked="0"/>
    </xf>
    <xf numFmtId="0" fontId="7" fillId="2" borderId="1" xfId="0" applyFont="1" applyFill="1" applyBorder="1" applyAlignment="1" applyProtection="1">
      <alignment horizontal="center" vertical="top" wrapText="1"/>
      <protection locked="0"/>
    </xf>
    <xf numFmtId="14" fontId="7" fillId="2" borderId="1" xfId="0" applyNumberFormat="1" applyFont="1" applyFill="1" applyBorder="1" applyAlignment="1" applyProtection="1">
      <alignment horizontal="center" vertical="top"/>
      <protection locked="0"/>
    </xf>
    <xf numFmtId="9" fontId="7" fillId="2" borderId="1" xfId="0" applyNumberFormat="1" applyFont="1" applyFill="1" applyBorder="1" applyAlignment="1" applyProtection="1">
      <alignment horizontal="center" vertical="top" wrapText="1"/>
      <protection locked="0"/>
    </xf>
    <xf numFmtId="0" fontId="25" fillId="2" borderId="1" xfId="0" applyFont="1" applyFill="1" applyBorder="1" applyAlignment="1" applyProtection="1">
      <alignment horizontal="justify" vertical="top" wrapText="1"/>
      <protection locked="0"/>
    </xf>
    <xf numFmtId="0" fontId="7" fillId="2" borderId="1" xfId="0" applyFont="1" applyFill="1" applyBorder="1" applyAlignment="1">
      <alignment horizontal="center" vertical="top"/>
    </xf>
    <xf numFmtId="0" fontId="2" fillId="0" borderId="1" xfId="0" applyFont="1" applyBorder="1" applyAlignment="1">
      <alignment horizontal="justify" vertical="top" wrapText="1"/>
    </xf>
    <xf numFmtId="0" fontId="4" fillId="2" borderId="1" xfId="0" applyFont="1" applyFill="1" applyBorder="1" applyAlignment="1">
      <alignment horizontal="justify" vertical="top" wrapText="1"/>
    </xf>
    <xf numFmtId="0" fontId="7" fillId="0" borderId="1" xfId="1" applyFont="1" applyBorder="1" applyAlignment="1">
      <alignment horizontal="left" vertical="top" wrapText="1"/>
    </xf>
    <xf numFmtId="0" fontId="4" fillId="2" borderId="1" xfId="0" applyFont="1" applyFill="1" applyBorder="1" applyAlignment="1" applyProtection="1">
      <alignment horizontal="justify" vertical="top" wrapText="1"/>
      <protection locked="0"/>
    </xf>
    <xf numFmtId="0" fontId="7" fillId="0" borderId="1" xfId="1" applyFont="1" applyFill="1" applyBorder="1" applyAlignment="1">
      <alignment horizontal="left" vertical="top" wrapText="1"/>
    </xf>
    <xf numFmtId="0" fontId="10" fillId="0" borderId="2" xfId="0" applyFont="1" applyBorder="1" applyAlignment="1">
      <alignment horizontal="justify" vertical="top" wrapText="1"/>
    </xf>
    <xf numFmtId="0" fontId="5" fillId="0" borderId="4" xfId="0" applyFont="1" applyFill="1" applyBorder="1" applyAlignment="1">
      <alignment horizontal="center" vertical="top" wrapText="1"/>
    </xf>
    <xf numFmtId="0" fontId="5" fillId="0" borderId="4" xfId="0" applyFont="1" applyFill="1" applyBorder="1" applyAlignment="1" applyProtection="1">
      <alignment horizontal="center" vertical="top" wrapText="1"/>
      <protection locked="0"/>
    </xf>
    <xf numFmtId="0" fontId="53" fillId="0" borderId="4" xfId="0" applyFont="1" applyBorder="1" applyAlignment="1" applyProtection="1">
      <alignment horizontal="justify" vertical="top" wrapText="1"/>
      <protection locked="0"/>
    </xf>
    <xf numFmtId="0" fontId="53" fillId="0" borderId="4" xfId="0" applyFont="1" applyBorder="1" applyAlignment="1" applyProtection="1">
      <alignment horizontal="left" vertical="top" wrapText="1"/>
      <protection locked="0"/>
    </xf>
    <xf numFmtId="0" fontId="53" fillId="0" borderId="4" xfId="0" applyFont="1" applyBorder="1" applyAlignment="1">
      <alignment horizontal="center" vertical="top"/>
    </xf>
    <xf numFmtId="14" fontId="53" fillId="0" borderId="4" xfId="0" applyNumberFormat="1" applyFont="1" applyBorder="1" applyAlignment="1">
      <alignment horizontal="center" vertical="top" wrapText="1"/>
    </xf>
    <xf numFmtId="1" fontId="7" fillId="6" borderId="4" xfId="0" applyNumberFormat="1" applyFont="1" applyFill="1" applyBorder="1" applyAlignment="1">
      <alignment horizontal="center" vertical="top"/>
    </xf>
    <xf numFmtId="0" fontId="3" fillId="0" borderId="5" xfId="0" applyFont="1" applyFill="1" applyBorder="1" applyAlignment="1">
      <alignment vertical="top"/>
    </xf>
    <xf numFmtId="0" fontId="7" fillId="0" borderId="1" xfId="3" applyNumberFormat="1" applyFont="1" applyFill="1" applyBorder="1" applyAlignment="1">
      <alignment horizontal="left" vertical="top" wrapText="1"/>
    </xf>
    <xf numFmtId="0" fontId="25" fillId="0" borderId="1" xfId="3" applyNumberFormat="1" applyFont="1" applyFill="1" applyBorder="1" applyAlignment="1">
      <alignment horizontal="left" vertical="top" wrapText="1"/>
    </xf>
    <xf numFmtId="14" fontId="3" fillId="0" borderId="1" xfId="0" applyNumberFormat="1" applyFont="1" applyBorder="1" applyAlignment="1">
      <alignment horizontal="justify" vertical="top" wrapText="1"/>
    </xf>
    <xf numFmtId="3" fontId="3" fillId="11" borderId="2" xfId="0" applyNumberFormat="1" applyFont="1" applyFill="1" applyBorder="1" applyAlignment="1" applyProtection="1">
      <alignment horizontal="center" vertical="top"/>
    </xf>
    <xf numFmtId="0" fontId="4" fillId="0" borderId="4" xfId="1" applyFont="1" applyBorder="1" applyAlignment="1" applyProtection="1">
      <alignment horizontal="left" vertical="top" wrapText="1"/>
    </xf>
    <xf numFmtId="0" fontId="10" fillId="0" borderId="8" xfId="0" applyFont="1" applyFill="1" applyBorder="1" applyAlignment="1">
      <alignment horizontal="left" vertical="top" wrapText="1" readingOrder="1"/>
    </xf>
    <xf numFmtId="0" fontId="10" fillId="0" borderId="8" xfId="0" applyFont="1" applyFill="1" applyBorder="1" applyAlignment="1">
      <alignment horizontal="center" vertical="top" wrapText="1" readingOrder="1"/>
    </xf>
    <xf numFmtId="14" fontId="10" fillId="0" borderId="8" xfId="0" applyNumberFormat="1" applyFont="1" applyFill="1" applyBorder="1" applyAlignment="1">
      <alignment horizontal="center" vertical="top" wrapText="1" readingOrder="1"/>
    </xf>
    <xf numFmtId="0" fontId="10" fillId="0" borderId="9" xfId="0" applyFont="1" applyFill="1" applyBorder="1" applyAlignment="1">
      <alignment vertical="top" wrapText="1" readingOrder="1"/>
    </xf>
    <xf numFmtId="0" fontId="10" fillId="0" borderId="9" xfId="0" applyFont="1" applyFill="1" applyBorder="1" applyAlignment="1">
      <alignment horizontal="left" vertical="top" wrapText="1" readingOrder="1"/>
    </xf>
    <xf numFmtId="0" fontId="10" fillId="0" borderId="9" xfId="0" applyFont="1" applyFill="1" applyBorder="1" applyAlignment="1">
      <alignment horizontal="center" vertical="top" wrapText="1" readingOrder="1"/>
    </xf>
    <xf numFmtId="14" fontId="10" fillId="0" borderId="9" xfId="0" applyNumberFormat="1" applyFont="1" applyFill="1" applyBorder="1" applyAlignment="1">
      <alignment horizontal="center" vertical="top" wrapText="1" readingOrder="1"/>
    </xf>
    <xf numFmtId="0" fontId="10" fillId="0" borderId="1" xfId="0" applyFont="1" applyFill="1" applyBorder="1" applyAlignment="1" applyProtection="1">
      <alignment horizontal="left" vertical="top" wrapText="1"/>
    </xf>
    <xf numFmtId="0" fontId="3" fillId="0" borderId="1" xfId="0" applyFont="1" applyBorder="1" applyAlignment="1">
      <alignment horizontal="justify" vertical="center" wrapText="1"/>
    </xf>
    <xf numFmtId="0" fontId="1" fillId="0" borderId="1" xfId="0" applyFont="1" applyBorder="1" applyAlignment="1">
      <alignment horizontal="justify" vertical="top" wrapText="1"/>
    </xf>
    <xf numFmtId="0" fontId="53" fillId="0" borderId="1" xfId="0" applyFont="1" applyBorder="1" applyAlignment="1">
      <alignment horizontal="left" vertical="top" wrapText="1"/>
    </xf>
    <xf numFmtId="14" fontId="53" fillId="0" borderId="1" xfId="0" applyNumberFormat="1" applyFont="1" applyBorder="1" applyAlignment="1">
      <alignment horizontal="left" vertical="top" wrapText="1"/>
    </xf>
    <xf numFmtId="0" fontId="53" fillId="0" borderId="1" xfId="0" applyFont="1" applyBorder="1" applyAlignment="1">
      <alignment horizontal="center" vertical="top" wrapText="1"/>
    </xf>
    <xf numFmtId="14" fontId="10" fillId="0" borderId="1" xfId="0" applyNumberFormat="1" applyFont="1" applyFill="1" applyBorder="1" applyAlignment="1">
      <alignment horizontal="left" vertical="top" wrapText="1"/>
    </xf>
    <xf numFmtId="14" fontId="7" fillId="0" borderId="2" xfId="0" applyNumberFormat="1" applyFont="1" applyFill="1" applyBorder="1" applyAlignment="1">
      <alignment horizontal="left" vertical="top" wrapText="1"/>
    </xf>
    <xf numFmtId="0" fontId="53" fillId="0" borderId="1" xfId="0" applyFont="1" applyBorder="1" applyAlignment="1">
      <alignment horizontal="justify" vertical="top" wrapText="1"/>
    </xf>
    <xf numFmtId="0" fontId="53" fillId="0" borderId="1" xfId="1" applyFont="1" applyBorder="1" applyAlignment="1">
      <alignment horizontal="left" vertical="top" wrapText="1"/>
    </xf>
    <xf numFmtId="0" fontId="53" fillId="0" borderId="5" xfId="0" applyFont="1" applyFill="1" applyBorder="1" applyAlignment="1">
      <alignment horizontal="left" vertical="top" wrapText="1"/>
    </xf>
    <xf numFmtId="0" fontId="3" fillId="0" borderId="1" xfId="0" applyFont="1" applyFill="1" applyBorder="1" applyAlignment="1">
      <alignment horizontal="left"/>
    </xf>
    <xf numFmtId="0" fontId="53" fillId="0" borderId="1" xfId="0" applyFont="1" applyBorder="1" applyAlignment="1" applyProtection="1">
      <alignment vertical="top" wrapText="1"/>
      <protection locked="0"/>
    </xf>
    <xf numFmtId="166" fontId="53" fillId="0" borderId="1" xfId="0" applyNumberFormat="1" applyFont="1" applyBorder="1" applyAlignment="1">
      <alignment horizontal="center" vertical="top" wrapText="1"/>
    </xf>
    <xf numFmtId="0" fontId="3" fillId="0" borderId="6" xfId="0" applyFont="1" applyBorder="1" applyAlignment="1">
      <alignment vertical="top" wrapText="1"/>
    </xf>
    <xf numFmtId="0" fontId="54" fillId="0" borderId="1" xfId="0" applyFont="1" applyBorder="1" applyAlignment="1">
      <alignment horizontal="left" vertical="top" wrapText="1"/>
    </xf>
    <xf numFmtId="0" fontId="40" fillId="0" borderId="1" xfId="0" applyFont="1" applyFill="1" applyBorder="1" applyAlignment="1">
      <alignment horizontal="justify" vertical="top" wrapText="1"/>
    </xf>
    <xf numFmtId="14" fontId="10" fillId="0" borderId="10" xfId="0" applyNumberFormat="1" applyFont="1" applyFill="1" applyBorder="1" applyAlignment="1">
      <alignment horizontal="center" vertical="top" wrapText="1" readingOrder="1"/>
    </xf>
    <xf numFmtId="14" fontId="10" fillId="0" borderId="11" xfId="0" applyNumberFormat="1" applyFont="1" applyFill="1" applyBorder="1" applyAlignment="1">
      <alignment horizontal="center" vertical="top" wrapText="1" readingOrder="1"/>
    </xf>
    <xf numFmtId="0" fontId="3" fillId="0" borderId="4" xfId="0" applyFont="1" applyBorder="1"/>
    <xf numFmtId="0" fontId="3" fillId="0" borderId="4" xfId="0" applyFont="1" applyBorder="1" applyAlignment="1">
      <alignment vertical="top" wrapText="1"/>
    </xf>
    <xf numFmtId="0" fontId="3" fillId="0" borderId="4" xfId="0" applyFont="1" applyBorder="1" applyAlignment="1">
      <alignment horizontal="center"/>
    </xf>
    <xf numFmtId="0" fontId="2" fillId="2" borderId="1" xfId="0" applyFont="1" applyFill="1" applyBorder="1" applyAlignment="1" applyProtection="1">
      <alignment horizontal="center" vertical="top"/>
      <protection locked="0"/>
    </xf>
    <xf numFmtId="0" fontId="3" fillId="0" borderId="0" xfId="0" applyFont="1" applyBorder="1" applyAlignment="1">
      <alignment horizontal="left"/>
    </xf>
    <xf numFmtId="0" fontId="3" fillId="0" borderId="0" xfId="0" applyFont="1" applyFill="1" applyBorder="1"/>
    <xf numFmtId="0" fontId="3" fillId="0" borderId="0" xfId="0" applyFont="1" applyFill="1" applyBorder="1" applyAlignment="1">
      <alignment vertical="top"/>
    </xf>
    <xf numFmtId="0" fontId="3" fillId="0" borderId="0" xfId="0" applyFont="1" applyFill="1" applyBorder="1" applyAlignment="1">
      <alignment horizontal="justify" vertical="top" wrapText="1"/>
    </xf>
    <xf numFmtId="0" fontId="10" fillId="0" borderId="0" xfId="0" applyFont="1" applyFill="1" applyBorder="1" applyAlignment="1">
      <alignment horizontal="justify" vertical="top" wrapText="1"/>
    </xf>
    <xf numFmtId="0" fontId="3" fillId="0" borderId="0" xfId="0" applyFont="1" applyBorder="1" applyAlignment="1">
      <alignment horizontal="justify" vertical="top" wrapText="1"/>
    </xf>
    <xf numFmtId="0" fontId="3" fillId="0" borderId="0" xfId="0" applyFont="1" applyBorder="1" applyAlignment="1">
      <alignment vertical="top"/>
    </xf>
    <xf numFmtId="0" fontId="3" fillId="0" borderId="0" xfId="0" applyFont="1" applyFill="1" applyBorder="1" applyAlignment="1">
      <alignment horizontal="left"/>
    </xf>
    <xf numFmtId="0" fontId="1" fillId="0" borderId="0" xfId="0" applyFont="1" applyBorder="1" applyAlignment="1">
      <alignment horizontal="justify" vertical="top" wrapText="1"/>
    </xf>
    <xf numFmtId="0" fontId="3" fillId="0" borderId="0" xfId="0" applyFont="1" applyBorder="1"/>
    <xf numFmtId="0" fontId="3" fillId="0" borderId="0" xfId="0" applyFont="1" applyBorder="1" applyAlignment="1">
      <alignment horizontal="center"/>
    </xf>
    <xf numFmtId="0" fontId="0" fillId="0" borderId="0" xfId="0" applyAlignment="1">
      <alignment vertical="top" wrapText="1"/>
    </xf>
    <xf numFmtId="0" fontId="7" fillId="0" borderId="4" xfId="1" applyFont="1" applyBorder="1" applyAlignment="1">
      <alignment horizontal="left" vertical="top" wrapText="1"/>
    </xf>
    <xf numFmtId="0" fontId="10" fillId="0" borderId="4" xfId="0" applyFont="1" applyBorder="1" applyAlignment="1">
      <alignment horizontal="justify" vertical="top" wrapText="1"/>
    </xf>
    <xf numFmtId="0" fontId="3" fillId="0" borderId="5" xfId="0" applyFont="1" applyBorder="1" applyAlignment="1">
      <alignment horizontal="center"/>
    </xf>
    <xf numFmtId="0" fontId="3" fillId="0" borderId="5" xfId="0" applyFont="1" applyBorder="1"/>
    <xf numFmtId="0" fontId="3" fillId="0" borderId="5" xfId="0" applyFont="1" applyBorder="1" applyAlignment="1">
      <alignment vertical="top"/>
    </xf>
    <xf numFmtId="0" fontId="2" fillId="0" borderId="0" xfId="0" applyFont="1" applyFill="1" applyBorder="1" applyAlignment="1" applyProtection="1">
      <alignment horizontal="center" vertical="top"/>
      <protection locked="0"/>
    </xf>
    <xf numFmtId="0" fontId="40" fillId="0" borderId="1" xfId="0" applyFont="1" applyFill="1" applyBorder="1" applyAlignment="1" applyProtection="1">
      <alignment horizontal="center"/>
    </xf>
    <xf numFmtId="0" fontId="3" fillId="0" borderId="0" xfId="0" applyFont="1" applyAlignment="1">
      <alignment horizontal="justify" vertical="top" wrapText="1"/>
    </xf>
    <xf numFmtId="0" fontId="3" fillId="0" borderId="2" xfId="0" applyFont="1" applyBorder="1" applyAlignment="1">
      <alignment vertical="top" wrapText="1"/>
    </xf>
    <xf numFmtId="14" fontId="3" fillId="0" borderId="2" xfId="0" applyNumberFormat="1" applyFont="1" applyBorder="1" applyAlignment="1">
      <alignment horizontal="center" vertical="top"/>
    </xf>
    <xf numFmtId="0" fontId="10" fillId="0" borderId="12" xfId="0" applyFont="1" applyBorder="1" applyAlignment="1">
      <alignment horizontal="justify" vertical="top" wrapText="1"/>
    </xf>
    <xf numFmtId="0" fontId="3" fillId="2" borderId="2" xfId="0" applyFont="1" applyFill="1" applyBorder="1" applyAlignment="1">
      <alignment horizontal="left" vertical="top" wrapText="1"/>
    </xf>
    <xf numFmtId="0" fontId="4" fillId="6" borderId="4" xfId="1" applyFont="1" applyFill="1" applyBorder="1" applyAlignment="1" applyProtection="1">
      <alignment horizontal="left" vertical="top" wrapText="1"/>
    </xf>
    <xf numFmtId="9" fontId="3" fillId="7" borderId="1" xfId="0" applyNumberFormat="1" applyFont="1" applyFill="1" applyBorder="1" applyAlignment="1">
      <alignment horizontal="center" vertical="top" wrapText="1"/>
    </xf>
    <xf numFmtId="1" fontId="3" fillId="7" borderId="1" xfId="0" applyNumberFormat="1" applyFont="1" applyFill="1" applyBorder="1" applyAlignment="1">
      <alignment horizontal="center" vertical="top" wrapText="1"/>
    </xf>
    <xf numFmtId="0" fontId="3" fillId="7" borderId="2" xfId="0" applyFont="1" applyFill="1" applyBorder="1" applyAlignment="1">
      <alignment horizontal="center" vertical="top"/>
    </xf>
    <xf numFmtId="9" fontId="3" fillId="7" borderId="2" xfId="0" applyNumberFormat="1" applyFont="1" applyFill="1" applyBorder="1" applyAlignment="1">
      <alignment horizontal="center" vertical="top"/>
    </xf>
    <xf numFmtId="14" fontId="3" fillId="0" borderId="1" xfId="0" applyNumberFormat="1" applyFont="1" applyBorder="1" applyAlignment="1">
      <alignment horizontal="left" vertical="top" wrapText="1"/>
    </xf>
    <xf numFmtId="0" fontId="10" fillId="0" borderId="1" xfId="0" applyFont="1" applyBorder="1" applyAlignment="1">
      <alignment vertical="top" wrapText="1"/>
    </xf>
    <xf numFmtId="0" fontId="45" fillId="0" borderId="0" xfId="0" applyFont="1" applyAlignment="1">
      <alignment vertical="center" wrapText="1"/>
    </xf>
    <xf numFmtId="0" fontId="9" fillId="0" borderId="4" xfId="0" applyFont="1" applyFill="1" applyBorder="1" applyAlignment="1" applyProtection="1">
      <alignment horizontal="justify" vertical="top" wrapText="1"/>
    </xf>
    <xf numFmtId="0" fontId="2" fillId="0" borderId="4" xfId="0" applyFont="1" applyFill="1" applyBorder="1" applyAlignment="1" applyProtection="1">
      <alignment horizontal="center" vertical="top"/>
      <protection locked="0"/>
    </xf>
    <xf numFmtId="0" fontId="7" fillId="0" borderId="4" xfId="0" applyFont="1" applyFill="1" applyBorder="1" applyAlignment="1" applyProtection="1">
      <alignment horizontal="center" vertical="top"/>
      <protection locked="0"/>
    </xf>
    <xf numFmtId="0" fontId="3" fillId="6" borderId="4" xfId="0" applyFont="1" applyFill="1" applyBorder="1" applyAlignment="1">
      <alignment horizontal="center" vertical="top"/>
    </xf>
    <xf numFmtId="0" fontId="7" fillId="0" borderId="4" xfId="0" applyFont="1" applyFill="1" applyBorder="1" applyAlignment="1">
      <alignment horizontal="justify" vertical="top" wrapText="1"/>
    </xf>
    <xf numFmtId="0" fontId="2" fillId="0" borderId="4" xfId="0" applyFont="1" applyFill="1" applyBorder="1" applyAlignment="1">
      <alignment horizontal="center" vertical="top"/>
    </xf>
    <xf numFmtId="0" fontId="7" fillId="0" borderId="4" xfId="0" applyFont="1" applyFill="1" applyBorder="1" applyAlignment="1">
      <alignment horizontal="left" vertical="top" wrapText="1"/>
    </xf>
    <xf numFmtId="14" fontId="7" fillId="0" borderId="4" xfId="0" applyNumberFormat="1" applyFont="1" applyFill="1" applyBorder="1" applyAlignment="1">
      <alignment horizontal="left" vertical="top" wrapText="1"/>
    </xf>
    <xf numFmtId="1" fontId="7" fillId="0" borderId="4" xfId="0" applyNumberFormat="1" applyFont="1" applyFill="1" applyBorder="1" applyAlignment="1">
      <alignment horizontal="center" vertical="top" wrapText="1"/>
    </xf>
    <xf numFmtId="0" fontId="7" fillId="0" borderId="4" xfId="0" applyFont="1" applyFill="1" applyBorder="1" applyAlignment="1">
      <alignment horizontal="center" vertical="top"/>
    </xf>
    <xf numFmtId="14" fontId="7" fillId="0" borderId="4" xfId="0" applyNumberFormat="1" applyFont="1" applyFill="1" applyBorder="1" applyAlignment="1">
      <alignment horizontal="left" vertical="top"/>
    </xf>
    <xf numFmtId="0" fontId="3" fillId="6" borderId="5" xfId="0" applyFont="1" applyFill="1" applyBorder="1" applyAlignment="1">
      <alignment horizontal="center" vertical="top"/>
    </xf>
    <xf numFmtId="0" fontId="10" fillId="0" borderId="5" xfId="0" applyFont="1" applyBorder="1" applyAlignment="1">
      <alignment horizontal="justify" vertical="top" wrapText="1"/>
    </xf>
    <xf numFmtId="0" fontId="22" fillId="0" borderId="14" xfId="0" applyFont="1" applyBorder="1" applyAlignment="1">
      <alignment horizontal="justify" vertical="top" wrapText="1"/>
    </xf>
    <xf numFmtId="0" fontId="3" fillId="0" borderId="5" xfId="0" applyFont="1" applyBorder="1" applyAlignment="1">
      <alignment vertical="top" wrapText="1"/>
    </xf>
    <xf numFmtId="14" fontId="3" fillId="0" borderId="4" xfId="0" applyNumberFormat="1" applyFont="1" applyBorder="1" applyAlignment="1">
      <alignment horizontal="center" vertical="top"/>
    </xf>
    <xf numFmtId="1" fontId="7" fillId="0" borderId="4" xfId="0" applyNumberFormat="1" applyFont="1" applyFill="1" applyBorder="1" applyAlignment="1">
      <alignment horizontal="center" vertical="top"/>
    </xf>
    <xf numFmtId="0" fontId="1" fillId="0" borderId="13" xfId="0" applyFont="1" applyFill="1" applyBorder="1" applyAlignment="1">
      <alignment horizontal="center" vertical="center" wrapText="1"/>
    </xf>
    <xf numFmtId="0" fontId="2" fillId="2" borderId="13" xfId="0" applyFont="1" applyFill="1" applyBorder="1" applyAlignment="1" applyProtection="1">
      <alignment horizontal="center" vertical="top"/>
      <protection locked="0"/>
    </xf>
    <xf numFmtId="0" fontId="1" fillId="3" borderId="1" xfId="0" applyFont="1" applyFill="1" applyBorder="1" applyAlignment="1">
      <alignment horizontal="left" vertical="center" wrapText="1"/>
    </xf>
    <xf numFmtId="0" fontId="3" fillId="0" borderId="4" xfId="0" applyNumberFormat="1" applyFont="1" applyFill="1" applyBorder="1" applyAlignment="1" applyProtection="1">
      <alignment horizontal="left" vertical="top" wrapText="1"/>
    </xf>
    <xf numFmtId="0" fontId="3" fillId="0" borderId="1" xfId="0" applyNumberFormat="1"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3" fillId="0" borderId="2" xfId="0" applyFont="1" applyFill="1" applyBorder="1" applyAlignment="1" applyProtection="1">
      <alignment horizontal="left" vertical="top"/>
    </xf>
    <xf numFmtId="0" fontId="3" fillId="0" borderId="5" xfId="0" applyFont="1" applyFill="1" applyBorder="1" applyAlignment="1" applyProtection="1">
      <alignment horizontal="left" vertical="top" wrapText="1"/>
    </xf>
    <xf numFmtId="0" fontId="47" fillId="0" borderId="3" xfId="0" applyFont="1" applyFill="1" applyBorder="1" applyAlignment="1">
      <alignment horizontal="center" vertical="center" wrapText="1"/>
    </xf>
    <xf numFmtId="0" fontId="42" fillId="6" borderId="4" xfId="0" applyFont="1" applyFill="1" applyBorder="1" applyAlignment="1">
      <alignment horizontal="center" vertical="center"/>
    </xf>
    <xf numFmtId="9" fontId="46" fillId="6" borderId="4" xfId="0" applyNumberFormat="1" applyFont="1" applyFill="1" applyBorder="1" applyAlignment="1">
      <alignment horizontal="center" vertical="center"/>
    </xf>
    <xf numFmtId="0" fontId="47" fillId="0" borderId="1" xfId="0" applyFont="1" applyBorder="1" applyAlignment="1">
      <alignment horizontal="center" vertical="center" wrapText="1"/>
    </xf>
    <xf numFmtId="0" fontId="46" fillId="6" borderId="4"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42" fillId="6" borderId="1" xfId="0" applyFont="1" applyFill="1" applyBorder="1" applyAlignment="1">
      <alignment horizontal="center" vertical="center" wrapText="1"/>
    </xf>
    <xf numFmtId="0" fontId="42" fillId="0" borderId="1" xfId="0" applyFont="1" applyBorder="1" applyAlignment="1">
      <alignment horizontal="center" vertical="center"/>
    </xf>
    <xf numFmtId="0" fontId="3" fillId="2" borderId="0" xfId="0" applyFont="1" applyFill="1"/>
    <xf numFmtId="0" fontId="7" fillId="0" borderId="0" xfId="0" applyFont="1" applyAlignment="1">
      <alignment vertical="center"/>
    </xf>
    <xf numFmtId="0" fontId="2" fillId="0" borderId="3" xfId="0" applyFont="1" applyBorder="1" applyAlignment="1">
      <alignment horizontal="center" vertical="center"/>
    </xf>
    <xf numFmtId="0" fontId="7" fillId="0" borderId="0" xfId="0" applyFont="1" applyAlignment="1">
      <alignment horizontal="center"/>
    </xf>
    <xf numFmtId="0" fontId="59" fillId="14"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2" xfId="0" applyFont="1" applyBorder="1" applyAlignment="1">
      <alignment horizontal="justify" vertical="center" wrapText="1"/>
    </xf>
    <xf numFmtId="0" fontId="7" fillId="9" borderId="17" xfId="0" applyFont="1" applyFill="1" applyBorder="1" applyAlignment="1">
      <alignment vertical="center" wrapText="1"/>
    </xf>
    <xf numFmtId="0" fontId="7" fillId="15" borderId="17" xfId="0" applyFont="1" applyFill="1" applyBorder="1" applyAlignment="1">
      <alignment vertical="center" wrapText="1"/>
    </xf>
    <xf numFmtId="0" fontId="7" fillId="16" borderId="17" xfId="0" applyFont="1" applyFill="1" applyBorder="1" applyAlignment="1">
      <alignment vertical="center" wrapText="1"/>
    </xf>
    <xf numFmtId="0" fontId="7" fillId="17" borderId="17" xfId="0" applyFont="1" applyFill="1" applyBorder="1" applyAlignment="1">
      <alignment vertical="center" wrapText="1"/>
    </xf>
    <xf numFmtId="0" fontId="7" fillId="0" borderId="1" xfId="0" applyFont="1" applyBorder="1" applyAlignment="1">
      <alignment horizontal="center" vertical="top" wrapText="1"/>
    </xf>
    <xf numFmtId="14" fontId="7" fillId="0" borderId="1" xfId="0" applyNumberFormat="1" applyFont="1" applyBorder="1" applyAlignment="1">
      <alignment horizontal="left" vertical="top" wrapText="1"/>
    </xf>
    <xf numFmtId="0" fontId="7" fillId="0" borderId="6" xfId="0" applyFont="1" applyBorder="1" applyAlignment="1">
      <alignment horizontal="center"/>
    </xf>
    <xf numFmtId="0" fontId="7" fillId="0" borderId="1" xfId="0" applyFont="1" applyBorder="1" applyAlignment="1">
      <alignment horizontal="center"/>
    </xf>
    <xf numFmtId="0" fontId="7" fillId="9" borderId="5" xfId="0" applyFont="1" applyFill="1" applyBorder="1" applyAlignment="1">
      <alignment vertical="center" wrapText="1"/>
    </xf>
    <xf numFmtId="0" fontId="7" fillId="15" borderId="5" xfId="0" applyFont="1" applyFill="1" applyBorder="1" applyAlignment="1">
      <alignment vertical="center" wrapText="1"/>
    </xf>
    <xf numFmtId="0" fontId="7" fillId="16" borderId="5" xfId="0" applyFont="1" applyFill="1" applyBorder="1" applyAlignment="1">
      <alignment vertical="center" wrapText="1"/>
    </xf>
    <xf numFmtId="0" fontId="7" fillId="17" borderId="5" xfId="0" applyFont="1" applyFill="1" applyBorder="1" applyAlignment="1">
      <alignment vertical="center" wrapText="1"/>
    </xf>
    <xf numFmtId="14" fontId="3" fillId="17" borderId="1" xfId="0" applyNumberFormat="1" applyFont="1" applyFill="1" applyBorder="1" applyAlignment="1">
      <alignment horizontal="center" vertical="top"/>
    </xf>
    <xf numFmtId="0" fontId="3" fillId="17" borderId="1" xfId="0" applyFont="1" applyFill="1" applyBorder="1" applyAlignment="1">
      <alignment horizontal="left" vertical="top" wrapText="1"/>
    </xf>
    <xf numFmtId="0" fontId="7" fillId="17" borderId="1" xfId="0" applyFont="1" applyFill="1" applyBorder="1" applyAlignment="1">
      <alignment horizontal="left" vertical="top"/>
    </xf>
    <xf numFmtId="0" fontId="3" fillId="17" borderId="1" xfId="0" applyFont="1" applyFill="1" applyBorder="1" applyAlignment="1">
      <alignment horizontal="justify" vertical="top" wrapText="1"/>
    </xf>
    <xf numFmtId="0" fontId="3" fillId="16" borderId="1" xfId="0" applyFont="1" applyFill="1" applyBorder="1" applyAlignment="1">
      <alignment horizontal="left" vertical="top" wrapText="1"/>
    </xf>
    <xf numFmtId="14" fontId="3" fillId="16" borderId="1" xfId="0" applyNumberFormat="1" applyFont="1" applyFill="1" applyBorder="1" applyAlignment="1">
      <alignment horizontal="center" vertical="top"/>
    </xf>
    <xf numFmtId="0" fontId="7" fillId="16" borderId="1" xfId="0" applyFont="1" applyFill="1" applyBorder="1" applyAlignment="1">
      <alignment horizontal="left" vertical="top"/>
    </xf>
    <xf numFmtId="9" fontId="40" fillId="16" borderId="1" xfId="0" applyNumberFormat="1" applyFont="1" applyFill="1" applyBorder="1" applyAlignment="1">
      <alignment horizontal="left" vertical="top"/>
    </xf>
    <xf numFmtId="0" fontId="3" fillId="16" borderId="1" xfId="0" applyFont="1" applyFill="1" applyBorder="1" applyAlignment="1">
      <alignment horizontal="justify" vertical="top" wrapText="1"/>
    </xf>
    <xf numFmtId="0" fontId="7" fillId="15" borderId="1" xfId="0" applyFont="1" applyFill="1" applyBorder="1" applyAlignment="1">
      <alignment horizontal="center" vertical="top"/>
    </xf>
    <xf numFmtId="0" fontId="7" fillId="15" borderId="1" xfId="0" applyFont="1" applyFill="1" applyBorder="1" applyAlignment="1">
      <alignment horizontal="left" vertical="top"/>
    </xf>
    <xf numFmtId="0" fontId="7" fillId="9" borderId="19" xfId="0" applyFont="1" applyFill="1" applyBorder="1" applyAlignment="1">
      <alignment vertical="top" wrapText="1"/>
    </xf>
    <xf numFmtId="14" fontId="7" fillId="9" borderId="20" xfId="0" applyNumberFormat="1" applyFont="1" applyFill="1" applyBorder="1" applyAlignment="1">
      <alignment horizontal="center" vertical="top"/>
    </xf>
    <xf numFmtId="0" fontId="7" fillId="9" borderId="20" xfId="0" applyFont="1" applyFill="1" applyBorder="1" applyAlignment="1">
      <alignment vertical="top" wrapText="1"/>
    </xf>
    <xf numFmtId="0" fontId="7" fillId="9" borderId="20" xfId="0" applyFont="1" applyFill="1" applyBorder="1" applyAlignment="1">
      <alignment vertical="top"/>
    </xf>
    <xf numFmtId="0" fontId="7" fillId="9" borderId="17" xfId="0" applyFont="1" applyFill="1" applyBorder="1" applyAlignment="1">
      <alignment vertical="top" wrapText="1"/>
    </xf>
    <xf numFmtId="0" fontId="7" fillId="15" borderId="17" xfId="0" applyFont="1" applyFill="1" applyBorder="1" applyAlignment="1">
      <alignment vertical="top" wrapText="1"/>
    </xf>
    <xf numFmtId="0" fontId="7" fillId="16" borderId="17" xfId="0" applyFont="1" applyFill="1" applyBorder="1" applyAlignment="1">
      <alignment vertical="top" wrapText="1"/>
    </xf>
    <xf numFmtId="0" fontId="7" fillId="17" borderId="17" xfId="0" applyFont="1" applyFill="1" applyBorder="1" applyAlignment="1">
      <alignment vertical="top" wrapText="1"/>
    </xf>
    <xf numFmtId="0" fontId="7" fillId="0" borderId="0" xfId="0" applyFont="1" applyAlignment="1">
      <alignment horizontal="center" vertical="top"/>
    </xf>
    <xf numFmtId="0" fontId="7" fillId="0" borderId="6" xfId="0" applyFont="1" applyBorder="1" applyAlignment="1">
      <alignment horizontal="center" vertical="top"/>
    </xf>
    <xf numFmtId="0" fontId="7" fillId="9" borderId="5" xfId="0" applyFont="1" applyFill="1" applyBorder="1" applyAlignment="1">
      <alignment vertical="top" wrapText="1"/>
    </xf>
    <xf numFmtId="0" fontId="7" fillId="15" borderId="5" xfId="0" applyFont="1" applyFill="1" applyBorder="1" applyAlignment="1">
      <alignment vertical="top" wrapText="1"/>
    </xf>
    <xf numFmtId="0" fontId="7" fillId="16" borderId="5" xfId="0" applyFont="1" applyFill="1" applyBorder="1" applyAlignment="1">
      <alignment vertical="top" wrapText="1"/>
    </xf>
    <xf numFmtId="0" fontId="7" fillId="17" borderId="5" xfId="0" applyFont="1" applyFill="1" applyBorder="1" applyAlignment="1">
      <alignment vertical="top" wrapText="1"/>
    </xf>
    <xf numFmtId="0" fontId="7" fillId="0" borderId="1" xfId="0" applyFont="1" applyBorder="1" applyAlignment="1">
      <alignment vertical="top"/>
    </xf>
    <xf numFmtId="0" fontId="7" fillId="17" borderId="1" xfId="0" applyFont="1" applyFill="1" applyBorder="1" applyAlignment="1">
      <alignment horizontal="left" vertical="top" wrapText="1"/>
    </xf>
    <xf numFmtId="0" fontId="7" fillId="16" borderId="1" xfId="0" applyFont="1" applyFill="1" applyBorder="1" applyAlignment="1">
      <alignment vertical="top"/>
    </xf>
    <xf numFmtId="0" fontId="7" fillId="16" borderId="1" xfId="0" applyFont="1" applyFill="1" applyBorder="1" applyAlignment="1">
      <alignment vertical="top" wrapText="1"/>
    </xf>
    <xf numFmtId="14" fontId="3" fillId="15" borderId="1" xfId="0" applyNumberFormat="1" applyFont="1" applyFill="1" applyBorder="1" applyAlignment="1">
      <alignment horizontal="center" vertical="top"/>
    </xf>
    <xf numFmtId="0" fontId="3" fillId="15" borderId="1" xfId="0" applyFont="1" applyFill="1" applyBorder="1" applyAlignment="1">
      <alignment horizontal="left" vertical="top" wrapText="1"/>
    </xf>
    <xf numFmtId="0" fontId="3" fillId="15" borderId="1" xfId="0" applyFont="1" applyFill="1" applyBorder="1" applyAlignment="1">
      <alignment horizontal="justify" vertical="top" wrapText="1"/>
    </xf>
    <xf numFmtId="14" fontId="7" fillId="15" borderId="1" xfId="0" applyNumberFormat="1" applyFont="1" applyFill="1" applyBorder="1" applyAlignment="1">
      <alignment horizontal="center" vertical="top"/>
    </xf>
    <xf numFmtId="14" fontId="3" fillId="9" borderId="1" xfId="0" applyNumberFormat="1" applyFont="1" applyFill="1" applyBorder="1" applyAlignment="1">
      <alignment horizontal="center" vertical="top"/>
    </xf>
    <xf numFmtId="14" fontId="7" fillId="9" borderId="1" xfId="0" applyNumberFormat="1" applyFont="1" applyFill="1" applyBorder="1" applyAlignment="1">
      <alignment horizontal="center" vertical="top"/>
    </xf>
    <xf numFmtId="0" fontId="7" fillId="9" borderId="1" xfId="0" applyFont="1" applyFill="1" applyBorder="1" applyAlignment="1">
      <alignment horizontal="left" vertical="top" wrapText="1"/>
    </xf>
    <xf numFmtId="0" fontId="7" fillId="9" borderId="1" xfId="0" applyFont="1" applyFill="1" applyBorder="1" applyAlignment="1">
      <alignment horizontal="left" vertical="top"/>
    </xf>
    <xf numFmtId="14" fontId="3" fillId="16" borderId="1" xfId="0" applyNumberFormat="1" applyFont="1" applyFill="1" applyBorder="1" applyAlignment="1">
      <alignment horizontal="center" vertical="top" wrapText="1"/>
    </xf>
    <xf numFmtId="0" fontId="7" fillId="0" borderId="1" xfId="0" applyFont="1" applyBorder="1" applyAlignment="1">
      <alignment horizontal="left" vertical="top"/>
    </xf>
    <xf numFmtId="0" fontId="7" fillId="0" borderId="1" xfId="0" applyFont="1" applyBorder="1" applyAlignment="1">
      <alignment horizontal="left" wrapText="1"/>
    </xf>
    <xf numFmtId="9" fontId="7" fillId="0" borderId="1" xfId="0" applyNumberFormat="1" applyFont="1" applyBorder="1" applyAlignment="1">
      <alignment horizontal="left" vertical="top"/>
    </xf>
    <xf numFmtId="0" fontId="7" fillId="17" borderId="1" xfId="0" applyFont="1" applyFill="1" applyBorder="1" applyAlignment="1">
      <alignment horizontal="center" vertical="top"/>
    </xf>
    <xf numFmtId="0" fontId="7" fillId="17" borderId="1" xfId="0" applyFont="1" applyFill="1" applyBorder="1" applyAlignment="1">
      <alignment vertical="top"/>
    </xf>
    <xf numFmtId="9" fontId="7" fillId="15" borderId="1" xfId="0" applyNumberFormat="1" applyFont="1" applyFill="1" applyBorder="1" applyAlignment="1">
      <alignment horizontal="left" vertical="top"/>
    </xf>
    <xf numFmtId="0" fontId="7" fillId="15" borderId="1" xfId="0" applyFont="1" applyFill="1" applyBorder="1" applyAlignment="1">
      <alignment vertical="top"/>
    </xf>
    <xf numFmtId="9" fontId="7" fillId="9" borderId="1" xfId="0" applyNumberFormat="1" applyFont="1" applyFill="1" applyBorder="1" applyAlignment="1">
      <alignment horizontal="left" vertical="top"/>
    </xf>
    <xf numFmtId="0" fontId="7" fillId="9" borderId="1" xfId="0" applyFont="1" applyFill="1" applyBorder="1" applyAlignment="1">
      <alignment vertical="top"/>
    </xf>
    <xf numFmtId="0" fontId="7" fillId="16" borderId="1" xfId="0" applyFont="1" applyFill="1" applyBorder="1" applyAlignment="1">
      <alignment horizontal="left" vertical="top" wrapText="1"/>
    </xf>
    <xf numFmtId="9" fontId="7" fillId="16" borderId="1" xfId="0" applyNumberFormat="1" applyFont="1" applyFill="1" applyBorder="1" applyAlignment="1">
      <alignment horizontal="left" vertical="top"/>
    </xf>
    <xf numFmtId="0" fontId="61" fillId="0" borderId="1" xfId="0" applyFont="1" applyBorder="1" applyAlignment="1">
      <alignment vertical="top" wrapText="1"/>
    </xf>
    <xf numFmtId="0" fontId="61" fillId="0" borderId="1" xfId="0" applyFont="1" applyBorder="1" applyAlignment="1">
      <alignment horizontal="justify" vertical="top" wrapText="1"/>
    </xf>
    <xf numFmtId="0" fontId="61" fillId="16" borderId="1" xfId="0" applyFont="1" applyFill="1" applyBorder="1" applyAlignment="1">
      <alignment horizontal="left" vertical="top" wrapText="1"/>
    </xf>
    <xf numFmtId="0" fontId="3" fillId="16" borderId="1" xfId="0" applyFont="1" applyFill="1" applyBorder="1" applyAlignment="1">
      <alignment vertical="top" wrapText="1"/>
    </xf>
    <xf numFmtId="0" fontId="3" fillId="16" borderId="1" xfId="0" applyFont="1" applyFill="1" applyBorder="1" applyAlignment="1">
      <alignment horizontal="left" vertical="top"/>
    </xf>
    <xf numFmtId="0" fontId="61" fillId="9" borderId="1" xfId="0" applyFont="1" applyFill="1" applyBorder="1" applyAlignment="1">
      <alignment horizontal="left" vertical="top" wrapText="1"/>
    </xf>
    <xf numFmtId="0" fontId="7" fillId="0" borderId="2" xfId="0" applyFont="1" applyBorder="1" applyAlignment="1">
      <alignment horizontal="center" vertical="top" wrapText="1"/>
    </xf>
    <xf numFmtId="0" fontId="7" fillId="0" borderId="2" xfId="0" applyFont="1" applyBorder="1" applyAlignment="1">
      <alignment horizontal="left" vertical="top"/>
    </xf>
    <xf numFmtId="0" fontId="7" fillId="9" borderId="1" xfId="0" applyFont="1" applyFill="1" applyBorder="1" applyAlignment="1">
      <alignment vertical="top" wrapText="1"/>
    </xf>
    <xf numFmtId="0" fontId="7" fillId="15" borderId="1" xfId="0" applyFont="1" applyFill="1" applyBorder="1" applyAlignment="1">
      <alignment vertical="top" wrapText="1"/>
    </xf>
    <xf numFmtId="0" fontId="7" fillId="17" borderId="1" xfId="0" applyFont="1" applyFill="1" applyBorder="1" applyAlignment="1">
      <alignment vertical="top" wrapText="1"/>
    </xf>
    <xf numFmtId="0" fontId="7" fillId="17" borderId="4" xfId="0" applyFont="1" applyFill="1" applyBorder="1" applyAlignment="1">
      <alignment horizontal="center" vertical="top"/>
    </xf>
    <xf numFmtId="0" fontId="7" fillId="17" borderId="4" xfId="0" applyFont="1" applyFill="1" applyBorder="1" applyAlignment="1">
      <alignment horizontal="left" vertical="top"/>
    </xf>
    <xf numFmtId="0" fontId="57" fillId="16" borderId="1" xfId="4" applyFill="1" applyBorder="1" applyAlignment="1">
      <alignment vertical="top" wrapText="1"/>
    </xf>
    <xf numFmtId="0" fontId="61" fillId="16" borderId="1" xfId="0" applyFont="1" applyFill="1" applyBorder="1" applyAlignment="1">
      <alignment horizontal="justify" vertical="top" wrapText="1"/>
    </xf>
    <xf numFmtId="0" fontId="7" fillId="15" borderId="1" xfId="0" applyFont="1" applyFill="1" applyBorder="1" applyAlignment="1">
      <alignment horizontal="left" vertical="top" wrapText="1"/>
    </xf>
    <xf numFmtId="0" fontId="7" fillId="15" borderId="1" xfId="0" applyFont="1" applyFill="1" applyBorder="1" applyAlignment="1">
      <alignment horizontal="center" vertical="top" wrapText="1"/>
    </xf>
    <xf numFmtId="0" fontId="7" fillId="9" borderId="1" xfId="0" applyFont="1" applyFill="1" applyBorder="1" applyAlignment="1">
      <alignment horizontal="center" vertical="top" wrapText="1"/>
    </xf>
    <xf numFmtId="9" fontId="7" fillId="0" borderId="1" xfId="0" applyNumberFormat="1" applyFont="1" applyBorder="1" applyAlignment="1">
      <alignment horizontal="left" vertical="top" wrapText="1"/>
    </xf>
    <xf numFmtId="0" fontId="7" fillId="16" borderId="1" xfId="0" applyFont="1" applyFill="1" applyBorder="1" applyAlignment="1">
      <alignment horizontal="center" vertical="top"/>
    </xf>
    <xf numFmtId="14" fontId="7" fillId="16" borderId="1" xfId="0" applyNumberFormat="1" applyFont="1" applyFill="1" applyBorder="1" applyAlignment="1">
      <alignment horizontal="center" vertical="top"/>
    </xf>
    <xf numFmtId="0" fontId="7" fillId="17" borderId="2" xfId="0" applyFont="1" applyFill="1" applyBorder="1" applyAlignment="1">
      <alignment horizontal="center" vertical="top"/>
    </xf>
    <xf numFmtId="0" fontId="7" fillId="17" borderId="2" xfId="0" applyFont="1" applyFill="1" applyBorder="1" applyAlignment="1">
      <alignment horizontal="left" vertical="top"/>
    </xf>
    <xf numFmtId="0" fontId="7" fillId="9" borderId="1" xfId="0" applyFont="1" applyFill="1" applyBorder="1" applyAlignment="1">
      <alignment vertical="center" wrapText="1"/>
    </xf>
    <xf numFmtId="0" fontId="7" fillId="15" borderId="1" xfId="0" applyFont="1" applyFill="1" applyBorder="1" applyAlignment="1">
      <alignment vertical="center" wrapText="1"/>
    </xf>
    <xf numFmtId="0" fontId="7" fillId="16" borderId="1" xfId="0" applyFont="1" applyFill="1" applyBorder="1" applyAlignment="1">
      <alignment vertical="center" wrapText="1"/>
    </xf>
    <xf numFmtId="0" fontId="7" fillId="15" borderId="4" xfId="0" applyFont="1" applyFill="1" applyBorder="1" applyAlignment="1">
      <alignment horizontal="center" vertical="top"/>
    </xf>
    <xf numFmtId="0" fontId="7" fillId="15" borderId="4" xfId="0" applyFont="1" applyFill="1" applyBorder="1" applyAlignment="1">
      <alignment horizontal="left" vertical="top"/>
    </xf>
    <xf numFmtId="0" fontId="7" fillId="15" borderId="14" xfId="0" applyFont="1" applyFill="1" applyBorder="1" applyAlignment="1">
      <alignment vertical="center" wrapText="1"/>
    </xf>
    <xf numFmtId="0" fontId="3" fillId="9" borderId="4" xfId="0" applyFont="1" applyFill="1" applyBorder="1" applyAlignment="1">
      <alignment horizontal="left" vertical="top"/>
    </xf>
    <xf numFmtId="0" fontId="3" fillId="9" borderId="6" xfId="0" applyFont="1" applyFill="1" applyBorder="1" applyAlignment="1">
      <alignment horizontal="left" vertical="top"/>
    </xf>
    <xf numFmtId="0" fontId="3" fillId="9" borderId="1" xfId="0" applyFont="1" applyFill="1" applyBorder="1" applyAlignment="1">
      <alignment horizontal="left" vertical="top"/>
    </xf>
    <xf numFmtId="0" fontId="3" fillId="9" borderId="1" xfId="0" applyFont="1" applyFill="1" applyBorder="1" applyAlignment="1">
      <alignment horizontal="center" vertical="top"/>
    </xf>
    <xf numFmtId="0" fontId="3" fillId="9" borderId="1" xfId="0" applyFont="1" applyFill="1" applyBorder="1" applyAlignment="1">
      <alignment vertical="top" wrapText="1"/>
    </xf>
    <xf numFmtId="0" fontId="3" fillId="0" borderId="0" xfId="0" applyFont="1" applyAlignment="1">
      <alignment vertical="center"/>
    </xf>
    <xf numFmtId="14" fontId="7" fillId="16" borderId="1" xfId="0" applyNumberFormat="1" applyFont="1" applyFill="1" applyBorder="1" applyAlignment="1">
      <alignment horizontal="center" vertical="top" wrapText="1"/>
    </xf>
    <xf numFmtId="0" fontId="3" fillId="0" borderId="0" xfId="0" applyFont="1" applyAlignment="1">
      <alignment horizontal="left" vertical="center"/>
    </xf>
    <xf numFmtId="0" fontId="60" fillId="0" borderId="2" xfId="0" applyFont="1" applyBorder="1" applyAlignment="1">
      <alignment horizontal="center" vertical="center"/>
    </xf>
    <xf numFmtId="0" fontId="60" fillId="0" borderId="2" xfId="0" applyFont="1" applyBorder="1" applyAlignment="1">
      <alignment horizontal="center" vertical="center" wrapText="1"/>
    </xf>
    <xf numFmtId="0" fontId="60" fillId="0" borderId="2" xfId="0" applyFont="1" applyBorder="1"/>
    <xf numFmtId="0" fontId="60" fillId="15" borderId="2" xfId="0" applyFont="1" applyFill="1" applyBorder="1"/>
    <xf numFmtId="0" fontId="60" fillId="0" borderId="1" xfId="0" applyFont="1" applyBorder="1" applyAlignment="1">
      <alignment horizontal="center" vertical="center" wrapText="1"/>
    </xf>
    <xf numFmtId="0" fontId="7" fillId="0" borderId="0" xfId="0" applyFont="1"/>
    <xf numFmtId="0" fontId="7" fillId="0" borderId="6" xfId="0" applyFont="1" applyBorder="1"/>
    <xf numFmtId="0" fontId="7" fillId="0" borderId="1" xfId="0" applyFont="1" applyBorder="1"/>
    <xf numFmtId="0" fontId="7" fillId="16" borderId="1" xfId="0" applyFont="1" applyFill="1" applyBorder="1"/>
    <xf numFmtId="0" fontId="7" fillId="15" borderId="1" xfId="0" applyFont="1" applyFill="1" applyBorder="1"/>
    <xf numFmtId="0" fontId="7" fillId="9" borderId="1" xfId="0" applyFont="1" applyFill="1" applyBorder="1" applyAlignment="1">
      <alignment horizontal="center" vertical="top"/>
    </xf>
    <xf numFmtId="0" fontId="7" fillId="0" borderId="0" xfId="0" applyFont="1" applyAlignment="1">
      <alignment vertical="top"/>
    </xf>
    <xf numFmtId="0" fontId="7" fillId="0" borderId="6" xfId="0" applyFont="1" applyBorder="1" applyAlignment="1">
      <alignment vertical="top"/>
    </xf>
    <xf numFmtId="0" fontId="7" fillId="9" borderId="20" xfId="0" applyFont="1" applyFill="1" applyBorder="1" applyAlignment="1">
      <alignment horizontal="left" vertical="top" wrapText="1"/>
    </xf>
    <xf numFmtId="0" fontId="63" fillId="9" borderId="1" xfId="4" applyFont="1" applyFill="1" applyBorder="1" applyAlignment="1">
      <alignment horizontal="left" vertical="top" wrapText="1"/>
    </xf>
    <xf numFmtId="0" fontId="7" fillId="17" borderId="4" xfId="0" applyFont="1" applyFill="1" applyBorder="1" applyAlignment="1">
      <alignment vertical="top"/>
    </xf>
    <xf numFmtId="0" fontId="63" fillId="16" borderId="1" xfId="4" applyFont="1" applyFill="1" applyBorder="1" applyAlignment="1">
      <alignment vertical="top" wrapText="1"/>
    </xf>
    <xf numFmtId="0" fontId="7" fillId="9" borderId="2" xfId="0" applyFont="1" applyFill="1" applyBorder="1" applyAlignment="1">
      <alignment vertical="top"/>
    </xf>
    <xf numFmtId="0" fontId="7" fillId="17" borderId="2" xfId="0" applyFont="1" applyFill="1" applyBorder="1" applyAlignment="1">
      <alignment vertical="top"/>
    </xf>
    <xf numFmtId="0" fontId="7" fillId="15" borderId="4" xfId="0" applyFont="1" applyFill="1" applyBorder="1"/>
    <xf numFmtId="0" fontId="7" fillId="15" borderId="4" xfId="0" applyFont="1" applyFill="1" applyBorder="1" applyAlignment="1">
      <alignment vertical="top"/>
    </xf>
    <xf numFmtId="0" fontId="18" fillId="0" borderId="1" xfId="0" applyFont="1" applyBorder="1" applyAlignment="1">
      <alignment horizontal="center" vertical="center"/>
    </xf>
    <xf numFmtId="0" fontId="0" fillId="0" borderId="1" xfId="0" applyBorder="1" applyAlignment="1">
      <alignment horizontal="center"/>
    </xf>
    <xf numFmtId="0" fontId="0" fillId="5" borderId="1" xfId="0" applyFill="1" applyBorder="1" applyAlignment="1">
      <alignment horizontal="center"/>
    </xf>
    <xf numFmtId="0" fontId="0" fillId="0" borderId="1" xfId="0" applyBorder="1" applyAlignment="1">
      <alignment horizontal="center" vertical="center"/>
    </xf>
    <xf numFmtId="0" fontId="18" fillId="0" borderId="1" xfId="0" applyFont="1" applyFill="1" applyBorder="1" applyAlignment="1">
      <alignment horizontal="center" vertical="center"/>
    </xf>
    <xf numFmtId="0" fontId="28" fillId="2" borderId="0" xfId="0" applyFont="1" applyFill="1" applyAlignment="1" applyProtection="1">
      <alignment horizontal="center" vertical="center"/>
    </xf>
    <xf numFmtId="0" fontId="27" fillId="3" borderId="1" xfId="0"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xf>
    <xf numFmtId="0" fontId="7" fillId="0" borderId="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 xfId="0" applyFont="1" applyBorder="1" applyAlignment="1">
      <alignment horizontal="center" vertical="top" wrapText="1"/>
    </xf>
    <xf numFmtId="0" fontId="7" fillId="0" borderId="1" xfId="0" applyFont="1" applyBorder="1" applyAlignment="1">
      <alignment horizontal="left" vertical="top" wrapText="1"/>
    </xf>
    <xf numFmtId="0" fontId="3" fillId="0" borderId="1" xfId="0" applyFont="1" applyBorder="1" applyAlignment="1">
      <alignment horizontal="left" vertical="top" wrapText="1"/>
    </xf>
    <xf numFmtId="0" fontId="7" fillId="2" borderId="1" xfId="0" applyFont="1" applyFill="1" applyBorder="1" applyAlignment="1">
      <alignment vertical="top" wrapText="1"/>
    </xf>
    <xf numFmtId="0" fontId="7" fillId="2" borderId="1" xfId="0" applyFont="1" applyFill="1" applyBorder="1" applyAlignment="1">
      <alignment horizontal="left" vertical="top" wrapText="1"/>
    </xf>
    <xf numFmtId="0" fontId="58" fillId="2" borderId="13" xfId="0" applyFont="1" applyFill="1" applyBorder="1" applyAlignment="1">
      <alignment horizontal="center" vertical="center" wrapText="1"/>
    </xf>
    <xf numFmtId="0" fontId="58" fillId="2" borderId="13" xfId="0"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3" xfId="0" applyFont="1" applyBorder="1" applyAlignment="1">
      <alignment horizontal="center" vertical="center"/>
    </xf>
    <xf numFmtId="0" fontId="2" fillId="0" borderId="16" xfId="0" applyFont="1" applyBorder="1" applyAlignment="1">
      <alignment horizontal="center" vertical="center"/>
    </xf>
    <xf numFmtId="0" fontId="2" fillId="0" borderId="6" xfId="0" applyFont="1" applyBorder="1" applyAlignment="1">
      <alignment horizontal="center" vertical="center"/>
    </xf>
    <xf numFmtId="0" fontId="2" fillId="0" borderId="3"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6" xfId="0" applyFont="1" applyBorder="1" applyAlignment="1">
      <alignment horizontal="left" vertical="center"/>
    </xf>
    <xf numFmtId="14" fontId="7" fillId="0" borderId="1" xfId="0" applyNumberFormat="1" applyFont="1" applyBorder="1" applyAlignment="1">
      <alignment horizontal="center" vertical="top" wrapText="1"/>
    </xf>
    <xf numFmtId="14" fontId="7" fillId="2" borderId="1" xfId="0" applyNumberFormat="1" applyFont="1" applyFill="1" applyBorder="1" applyAlignment="1">
      <alignment horizontal="center" vertical="top" wrapText="1"/>
    </xf>
    <xf numFmtId="0" fontId="7" fillId="0" borderId="1" xfId="0" applyFont="1" applyFill="1" applyBorder="1" applyAlignment="1">
      <alignment horizontal="center" vertical="top" wrapText="1"/>
    </xf>
    <xf numFmtId="0" fontId="7" fillId="10" borderId="1" xfId="0" applyFont="1" applyFill="1" applyBorder="1" applyAlignment="1">
      <alignment horizontal="left" vertical="top" wrapText="1"/>
    </xf>
    <xf numFmtId="0" fontId="7" fillId="0" borderId="2" xfId="0" applyFont="1" applyFill="1" applyBorder="1" applyAlignment="1">
      <alignment horizontal="center" vertical="top" wrapText="1"/>
    </xf>
    <xf numFmtId="0" fontId="7" fillId="0" borderId="4" xfId="0" applyFont="1" applyFill="1" applyBorder="1" applyAlignment="1">
      <alignment horizontal="center" vertical="top" wrapText="1"/>
    </xf>
    <xf numFmtId="0" fontId="7" fillId="0" borderId="2" xfId="0" applyFont="1" applyBorder="1" applyAlignment="1">
      <alignment horizontal="left" vertical="top" wrapText="1"/>
    </xf>
    <xf numFmtId="0" fontId="7" fillId="0" borderId="4" xfId="0" applyFont="1" applyBorder="1" applyAlignment="1">
      <alignment horizontal="left" vertical="top" wrapText="1"/>
    </xf>
    <xf numFmtId="0" fontId="3" fillId="0" borderId="2" xfId="0" applyFont="1" applyBorder="1" applyAlignment="1">
      <alignment horizontal="left" vertical="top" wrapText="1"/>
    </xf>
    <xf numFmtId="0" fontId="3" fillId="0" borderId="4" xfId="0" applyFont="1" applyBorder="1" applyAlignment="1">
      <alignment horizontal="left" vertical="top" wrapText="1"/>
    </xf>
    <xf numFmtId="0" fontId="7" fillId="2" borderId="2" xfId="0" applyFont="1" applyFill="1" applyBorder="1" applyAlignment="1">
      <alignment vertical="top" wrapText="1"/>
    </xf>
    <xf numFmtId="0" fontId="7" fillId="2" borderId="4" xfId="0" applyFont="1" applyFill="1" applyBorder="1" applyAlignment="1">
      <alignment vertical="top" wrapText="1"/>
    </xf>
    <xf numFmtId="0" fontId="7" fillId="2" borderId="2"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0" borderId="2" xfId="0" applyFont="1" applyBorder="1" applyAlignment="1">
      <alignment horizontal="center" vertical="top" wrapText="1"/>
    </xf>
    <xf numFmtId="0" fontId="7" fillId="0" borderId="4" xfId="0" applyFont="1" applyBorder="1" applyAlignment="1">
      <alignment horizontal="center" vertical="top" wrapText="1"/>
    </xf>
    <xf numFmtId="14" fontId="7" fillId="0" borderId="2" xfId="0" applyNumberFormat="1" applyFont="1" applyBorder="1" applyAlignment="1">
      <alignment horizontal="center" vertical="top" wrapText="1"/>
    </xf>
    <xf numFmtId="14" fontId="7" fillId="0" borderId="4" xfId="0" applyNumberFormat="1" applyFont="1" applyBorder="1" applyAlignment="1">
      <alignment horizontal="center" vertical="top" wrapText="1"/>
    </xf>
    <xf numFmtId="14" fontId="7" fillId="2" borderId="2" xfId="0" applyNumberFormat="1" applyFont="1" applyFill="1" applyBorder="1" applyAlignment="1">
      <alignment horizontal="center" vertical="top" wrapText="1"/>
    </xf>
    <xf numFmtId="14" fontId="7" fillId="2" borderId="4" xfId="0" applyNumberFormat="1" applyFont="1" applyFill="1" applyBorder="1" applyAlignment="1">
      <alignment horizontal="center" vertical="top" wrapText="1"/>
    </xf>
    <xf numFmtId="0" fontId="3" fillId="0" borderId="1" xfId="0" applyFont="1" applyBorder="1" applyAlignment="1">
      <alignment horizontal="center" vertical="top"/>
    </xf>
    <xf numFmtId="0" fontId="3" fillId="0" borderId="1" xfId="0" applyFont="1" applyBorder="1" applyAlignment="1">
      <alignment horizontal="center" vertical="top" wrapText="1"/>
    </xf>
    <xf numFmtId="0" fontId="7" fillId="0" borderId="1" xfId="0" applyFont="1" applyBorder="1" applyAlignment="1">
      <alignment vertical="top" wrapText="1"/>
    </xf>
    <xf numFmtId="0" fontId="7" fillId="9" borderId="1" xfId="0" applyFont="1" applyFill="1" applyBorder="1" applyAlignment="1">
      <alignment horizontal="left" vertical="top" wrapText="1"/>
    </xf>
    <xf numFmtId="0" fontId="7" fillId="0" borderId="2" xfId="0" applyFont="1" applyBorder="1" applyAlignment="1">
      <alignment vertical="top" wrapText="1"/>
    </xf>
    <xf numFmtId="0" fontId="7" fillId="0" borderId="4" xfId="0" applyFont="1" applyBorder="1" applyAlignment="1">
      <alignment vertical="top" wrapText="1"/>
    </xf>
    <xf numFmtId="0" fontId="7" fillId="0" borderId="3" xfId="0" applyFont="1" applyBorder="1" applyAlignment="1">
      <alignment horizontal="center" vertical="center" wrapText="1"/>
    </xf>
    <xf numFmtId="14" fontId="61" fillId="0" borderId="1" xfId="0" applyNumberFormat="1" applyFont="1" applyBorder="1" applyAlignment="1">
      <alignment horizontal="center" vertical="top"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 xfId="0" applyFont="1" applyBorder="1" applyAlignment="1">
      <alignment horizontal="left" vertical="center" wrapText="1"/>
    </xf>
    <xf numFmtId="0" fontId="7" fillId="0" borderId="5" xfId="0" applyFont="1" applyBorder="1" applyAlignment="1">
      <alignment horizontal="left" vertical="center" wrapText="1"/>
    </xf>
    <xf numFmtId="0" fontId="7" fillId="0" borderId="4" xfId="0" applyFont="1" applyBorder="1" applyAlignment="1">
      <alignment horizontal="left" vertical="center" wrapText="1"/>
    </xf>
    <xf numFmtId="14" fontId="61" fillId="0" borderId="2" xfId="0" applyNumberFormat="1" applyFont="1" applyBorder="1" applyAlignment="1">
      <alignment horizontal="center" vertical="center" wrapText="1"/>
    </xf>
    <xf numFmtId="14" fontId="61" fillId="0" borderId="5" xfId="0" applyNumberFormat="1" applyFont="1" applyBorder="1" applyAlignment="1">
      <alignment horizontal="center" vertical="center" wrapText="1"/>
    </xf>
    <xf numFmtId="14" fontId="61" fillId="0" borderId="4" xfId="0" applyNumberFormat="1" applyFont="1" applyBorder="1" applyAlignment="1">
      <alignment horizontal="center" vertical="center" wrapText="1"/>
    </xf>
    <xf numFmtId="1" fontId="61" fillId="0" borderId="2" xfId="0" applyNumberFormat="1" applyFont="1" applyBorder="1" applyAlignment="1">
      <alignment horizontal="center" vertical="center" wrapText="1"/>
    </xf>
    <xf numFmtId="1" fontId="61" fillId="0" borderId="5" xfId="0" applyNumberFormat="1" applyFont="1" applyBorder="1" applyAlignment="1">
      <alignment horizontal="center" vertical="center" wrapText="1"/>
    </xf>
    <xf numFmtId="1" fontId="61" fillId="0" borderId="4" xfId="0" applyNumberFormat="1" applyFont="1" applyBorder="1" applyAlignment="1">
      <alignment horizontal="center" vertical="center" wrapText="1"/>
    </xf>
    <xf numFmtId="0" fontId="62" fillId="0" borderId="2" xfId="0" applyFont="1" applyBorder="1" applyAlignment="1">
      <alignment horizontal="left" vertical="center" wrapText="1"/>
    </xf>
    <xf numFmtId="0" fontId="62" fillId="0" borderId="5" xfId="0" applyFont="1" applyBorder="1" applyAlignment="1">
      <alignment horizontal="left" vertical="center" wrapText="1"/>
    </xf>
    <xf numFmtId="0" fontId="62" fillId="0" borderId="4" xfId="0" applyFont="1" applyBorder="1" applyAlignment="1">
      <alignment horizontal="left" vertical="center" wrapText="1"/>
    </xf>
    <xf numFmtId="0" fontId="61" fillId="0" borderId="2" xfId="0" applyFont="1" applyBorder="1" applyAlignment="1">
      <alignment horizontal="left" vertical="center" wrapText="1"/>
    </xf>
    <xf numFmtId="0" fontId="61" fillId="0" borderId="5" xfId="0" applyFont="1" applyBorder="1" applyAlignment="1">
      <alignment horizontal="left" vertical="center" wrapText="1"/>
    </xf>
    <xf numFmtId="0" fontId="61" fillId="0" borderId="4" xfId="0" applyFont="1" applyBorder="1" applyAlignment="1">
      <alignment horizontal="left" vertical="center" wrapText="1"/>
    </xf>
    <xf numFmtId="14" fontId="61" fillId="0" borderId="2" xfId="0" applyNumberFormat="1" applyFont="1" applyBorder="1" applyAlignment="1">
      <alignment horizontal="left" vertical="center" wrapText="1"/>
    </xf>
    <xf numFmtId="14" fontId="61" fillId="0" borderId="5" xfId="0" applyNumberFormat="1" applyFont="1" applyBorder="1" applyAlignment="1">
      <alignment horizontal="left" vertical="center" wrapText="1"/>
    </xf>
    <xf numFmtId="14" fontId="61" fillId="0" borderId="4" xfId="0" applyNumberFormat="1" applyFont="1" applyBorder="1" applyAlignment="1">
      <alignment horizontal="left" vertical="center" wrapText="1"/>
    </xf>
    <xf numFmtId="0" fontId="42" fillId="6" borderId="1" xfId="0" applyFont="1" applyFill="1" applyBorder="1" applyAlignment="1">
      <alignment horizontal="center" vertical="center"/>
    </xf>
    <xf numFmtId="0" fontId="46" fillId="6" borderId="1" xfId="0" applyFont="1" applyFill="1" applyBorder="1" applyAlignment="1">
      <alignment horizontal="center" vertical="center"/>
    </xf>
    <xf numFmtId="0" fontId="49" fillId="3" borderId="1" xfId="0" applyFont="1" applyFill="1" applyBorder="1" applyAlignment="1" applyProtection="1">
      <alignment horizontal="center" vertical="center"/>
    </xf>
    <xf numFmtId="0" fontId="48" fillId="0" borderId="0" xfId="0" applyFont="1" applyAlignment="1">
      <alignment horizontal="right"/>
    </xf>
    <xf numFmtId="0" fontId="7" fillId="0" borderId="1" xfId="0" applyFont="1" applyFill="1" applyBorder="1" applyAlignment="1">
      <alignment horizontal="left" vertical="top" wrapText="1"/>
    </xf>
  </cellXfs>
  <cellStyles count="5">
    <cellStyle name="Hipervínculo" xfId="4" builtinId="8"/>
    <cellStyle name="Moneda" xfId="3" builtinId="4"/>
    <cellStyle name="Normal" xfId="0" builtinId="0"/>
    <cellStyle name="Normal 6" xfId="1" xr:uid="{00000000-0005-0000-0000-000002000000}"/>
    <cellStyle name="Porcentaje" xfId="2" builtinId="5"/>
  </cellStyles>
  <dxfs count="421">
    <dxf>
      <fill>
        <patternFill patternType="solid">
          <fgColor rgb="FF9BC2E6"/>
          <bgColor rgb="FF0000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val="0"/>
      </font>
      <fill>
        <patternFill>
          <bgColor theme="9" tint="0.79998168889431442"/>
        </patternFill>
      </fill>
      <border>
        <left style="thin">
          <color auto="1"/>
        </left>
        <right style="thin">
          <color auto="1"/>
        </right>
        <top style="thin">
          <color auto="1"/>
        </top>
        <bottom style="thin">
          <color auto="1"/>
        </bottom>
        <vertical/>
        <horizontal/>
      </border>
    </dxf>
    <dxf>
      <font>
        <b/>
        <i val="0"/>
      </font>
      <fill>
        <patternFill>
          <bgColor theme="5"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E7E7FF"/>
      <color rgb="FFE1E1FF"/>
      <color rgb="FFD5D5FF"/>
      <color rgb="FFFFCCFF"/>
      <color rgb="FFA50021"/>
      <color rgb="FFFF6600"/>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Plan de Mejoramiento Institucional (CGR+PMI)</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0.45818139101881128"/>
          <c:y val="0.113001818756058"/>
          <c:w val="0.51696638068391976"/>
          <c:h val="0.75643589157164481"/>
        </c:manualLayout>
      </c:layout>
      <c:barChart>
        <c:barDir val="bar"/>
        <c:grouping val="clustered"/>
        <c:varyColors val="0"/>
        <c:ser>
          <c:idx val="3"/>
          <c:order val="0"/>
          <c:tx>
            <c:strRef>
              <c:f>Resumen!$D$31</c:f>
              <c:strCache>
                <c:ptCount val="1"/>
                <c:pt idx="0">
                  <c:v>Ejecutadas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dLbls>
            <c:delete val="1"/>
          </c:dLbls>
          <c:cat>
            <c:strRef>
              <c:f>Resumen!$B$32:$B$53</c:f>
              <c:strCache>
                <c:ptCount val="22"/>
                <c:pt idx="0">
                  <c:v>Dirección General</c:v>
                </c:pt>
                <c:pt idx="1">
                  <c:v>Oficina de Planeación</c:v>
                </c:pt>
                <c:pt idx="2">
                  <c:v>Oficina de Control Interno</c:v>
                </c:pt>
                <c:pt idx="3">
                  <c:v>Oficina Jurídica</c:v>
                </c:pt>
                <c:pt idx="4">
                  <c:v>Oficina del Inspector de la Gestión de Tierras</c:v>
                </c:pt>
                <c:pt idx="5">
                  <c:v>Dirección de Ordenamiento Social de la Propiedad</c:v>
                </c:pt>
                <c:pt idx="6">
                  <c:v>Subdirección de Sistemas de Información de Tierras</c:v>
                </c:pt>
                <c:pt idx="7">
                  <c:v>Subdirección de Planeación Operativa</c:v>
                </c:pt>
                <c:pt idx="8">
                  <c:v>Dirección de Gestión Jurídica de Tierras</c:v>
                </c:pt>
                <c:pt idx="9">
                  <c:v>Subdirección de Seguridad Jurídica de Tierras</c:v>
                </c:pt>
                <c:pt idx="10">
                  <c:v>Subdirección de Procesos Agrarios y Gestión Jurídica</c:v>
                </c:pt>
                <c:pt idx="11">
                  <c:v>Dirección de Acceso a Tierras</c:v>
                </c:pt>
                <c:pt idx="12">
                  <c:v>Subdirección de Acceso a Tierras en Zonas Focalizadas</c:v>
                </c:pt>
                <c:pt idx="13">
                  <c:v>Subdirección de Acceso a Tierras por Demanda y Descongestión</c:v>
                </c:pt>
                <c:pt idx="14">
                  <c:v>Subdirección de Administración de Tierras de la Nación</c:v>
                </c:pt>
                <c:pt idx="15">
                  <c:v>Dirección de Asuntos Étnicos</c:v>
                </c:pt>
                <c:pt idx="16">
                  <c:v>Subdirección de Asuntos Étnicos</c:v>
                </c:pt>
                <c:pt idx="17">
                  <c:v>Secretaría General</c:v>
                </c:pt>
                <c:pt idx="18">
                  <c:v>Coordinación para la Gestión Contractual</c:v>
                </c:pt>
                <c:pt idx="19">
                  <c:v>Subdirección Administrativa y Financiera</c:v>
                </c:pt>
                <c:pt idx="20">
                  <c:v>Subdirección de Talento Humano</c:v>
                </c:pt>
                <c:pt idx="21">
                  <c:v>Traslado a la Unidad de Restitución de Tierras</c:v>
                </c:pt>
              </c:strCache>
            </c:strRef>
          </c:cat>
          <c:val>
            <c:numRef>
              <c:f>Resumen!$D$32:$D$53</c:f>
              <c:numCache>
                <c:formatCode>General</c:formatCode>
                <c:ptCount val="22"/>
                <c:pt idx="0">
                  <c:v>9</c:v>
                </c:pt>
                <c:pt idx="1">
                  <c:v>33</c:v>
                </c:pt>
                <c:pt idx="2">
                  <c:v>1</c:v>
                </c:pt>
                <c:pt idx="3">
                  <c:v>27</c:v>
                </c:pt>
                <c:pt idx="4">
                  <c:v>7</c:v>
                </c:pt>
                <c:pt idx="5">
                  <c:v>7</c:v>
                </c:pt>
                <c:pt idx="6">
                  <c:v>22</c:v>
                </c:pt>
                <c:pt idx="7">
                  <c:v>2</c:v>
                </c:pt>
                <c:pt idx="8">
                  <c:v>27</c:v>
                </c:pt>
                <c:pt idx="9">
                  <c:v>4</c:v>
                </c:pt>
                <c:pt idx="10">
                  <c:v>1</c:v>
                </c:pt>
                <c:pt idx="11">
                  <c:v>45</c:v>
                </c:pt>
                <c:pt idx="12">
                  <c:v>40</c:v>
                </c:pt>
                <c:pt idx="13">
                  <c:v>5</c:v>
                </c:pt>
                <c:pt idx="14">
                  <c:v>61</c:v>
                </c:pt>
                <c:pt idx="15">
                  <c:v>75</c:v>
                </c:pt>
                <c:pt idx="16">
                  <c:v>0</c:v>
                </c:pt>
                <c:pt idx="17">
                  <c:v>62</c:v>
                </c:pt>
                <c:pt idx="18">
                  <c:v>41</c:v>
                </c:pt>
                <c:pt idx="19">
                  <c:v>84</c:v>
                </c:pt>
                <c:pt idx="20">
                  <c:v>6</c:v>
                </c:pt>
                <c:pt idx="21">
                  <c:v>3</c:v>
                </c:pt>
              </c:numCache>
            </c:numRef>
          </c:val>
          <c:extLst>
            <c:ext xmlns:c16="http://schemas.microsoft.com/office/drawing/2014/chart" uri="{C3380CC4-5D6E-409C-BE32-E72D297353CC}">
              <c16:uniqueId val="{00000003-05F6-44E7-8AA5-E3A25C35B7CA}"/>
            </c:ext>
          </c:extLst>
        </c:ser>
        <c:ser>
          <c:idx val="0"/>
          <c:order val="1"/>
          <c:tx>
            <c:strRef>
              <c:f>Resumen!$F$31</c:f>
              <c:strCache>
                <c:ptCount val="1"/>
                <c:pt idx="0">
                  <c:v>Incumplidas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delete val="1"/>
          </c:dLbls>
          <c:cat>
            <c:strRef>
              <c:f>Resumen!$B$32:$B$53</c:f>
              <c:strCache>
                <c:ptCount val="22"/>
                <c:pt idx="0">
                  <c:v>Dirección General</c:v>
                </c:pt>
                <c:pt idx="1">
                  <c:v>Oficina de Planeación</c:v>
                </c:pt>
                <c:pt idx="2">
                  <c:v>Oficina de Control Interno</c:v>
                </c:pt>
                <c:pt idx="3">
                  <c:v>Oficina Jurídica</c:v>
                </c:pt>
                <c:pt idx="4">
                  <c:v>Oficina del Inspector de la Gestión de Tierras</c:v>
                </c:pt>
                <c:pt idx="5">
                  <c:v>Dirección de Ordenamiento Social de la Propiedad</c:v>
                </c:pt>
                <c:pt idx="6">
                  <c:v>Subdirección de Sistemas de Información de Tierras</c:v>
                </c:pt>
                <c:pt idx="7">
                  <c:v>Subdirección de Planeación Operativa</c:v>
                </c:pt>
                <c:pt idx="8">
                  <c:v>Dirección de Gestión Jurídica de Tierras</c:v>
                </c:pt>
                <c:pt idx="9">
                  <c:v>Subdirección de Seguridad Jurídica de Tierras</c:v>
                </c:pt>
                <c:pt idx="10">
                  <c:v>Subdirección de Procesos Agrarios y Gestión Jurídica</c:v>
                </c:pt>
                <c:pt idx="11">
                  <c:v>Dirección de Acceso a Tierras</c:v>
                </c:pt>
                <c:pt idx="12">
                  <c:v>Subdirección de Acceso a Tierras en Zonas Focalizadas</c:v>
                </c:pt>
                <c:pt idx="13">
                  <c:v>Subdirección de Acceso a Tierras por Demanda y Descongestión</c:v>
                </c:pt>
                <c:pt idx="14">
                  <c:v>Subdirección de Administración de Tierras de la Nación</c:v>
                </c:pt>
                <c:pt idx="15">
                  <c:v>Dirección de Asuntos Étnicos</c:v>
                </c:pt>
                <c:pt idx="16">
                  <c:v>Subdirección de Asuntos Étnicos</c:v>
                </c:pt>
                <c:pt idx="17">
                  <c:v>Secretaría General</c:v>
                </c:pt>
                <c:pt idx="18">
                  <c:v>Coordinación para la Gestión Contractual</c:v>
                </c:pt>
                <c:pt idx="19">
                  <c:v>Subdirección Administrativa y Financiera</c:v>
                </c:pt>
                <c:pt idx="20">
                  <c:v>Subdirección de Talento Humano</c:v>
                </c:pt>
                <c:pt idx="21">
                  <c:v>Traslado a la Unidad de Restitución de Tierras</c:v>
                </c:pt>
              </c:strCache>
            </c:strRef>
          </c:cat>
          <c:val>
            <c:numRef>
              <c:f>Resumen!$F$32:$F$53</c:f>
              <c:numCache>
                <c:formatCode>General</c:formatCode>
                <c:ptCount val="22"/>
                <c:pt idx="0">
                  <c:v>0</c:v>
                </c:pt>
                <c:pt idx="1">
                  <c:v>2</c:v>
                </c:pt>
                <c:pt idx="2">
                  <c:v>0</c:v>
                </c:pt>
                <c:pt idx="3">
                  <c:v>0</c:v>
                </c:pt>
                <c:pt idx="4">
                  <c:v>0</c:v>
                </c:pt>
                <c:pt idx="5">
                  <c:v>0</c:v>
                </c:pt>
                <c:pt idx="6">
                  <c:v>0</c:v>
                </c:pt>
                <c:pt idx="7">
                  <c:v>0</c:v>
                </c:pt>
                <c:pt idx="8">
                  <c:v>2</c:v>
                </c:pt>
                <c:pt idx="9">
                  <c:v>0</c:v>
                </c:pt>
                <c:pt idx="10">
                  <c:v>0</c:v>
                </c:pt>
                <c:pt idx="11">
                  <c:v>3</c:v>
                </c:pt>
                <c:pt idx="12">
                  <c:v>1</c:v>
                </c:pt>
                <c:pt idx="13">
                  <c:v>2</c:v>
                </c:pt>
                <c:pt idx="14">
                  <c:v>0</c:v>
                </c:pt>
                <c:pt idx="15">
                  <c:v>0</c:v>
                </c:pt>
                <c:pt idx="16">
                  <c:v>0</c:v>
                </c:pt>
                <c:pt idx="17">
                  <c:v>0</c:v>
                </c:pt>
                <c:pt idx="18">
                  <c:v>0</c:v>
                </c:pt>
                <c:pt idx="19">
                  <c:v>1</c:v>
                </c:pt>
                <c:pt idx="20">
                  <c:v>0</c:v>
                </c:pt>
                <c:pt idx="21">
                  <c:v>0</c:v>
                </c:pt>
              </c:numCache>
            </c:numRef>
          </c:val>
          <c:extLst>
            <c:ext xmlns:c16="http://schemas.microsoft.com/office/drawing/2014/chart" uri="{C3380CC4-5D6E-409C-BE32-E72D297353CC}">
              <c16:uniqueId val="{0000000D-7491-40F4-9A15-620B7D9399CE}"/>
            </c:ext>
          </c:extLst>
        </c:ser>
        <c:ser>
          <c:idx val="1"/>
          <c:order val="2"/>
          <c:tx>
            <c:strRef>
              <c:f>Resumen!#REF!</c:f>
              <c:strCache>
                <c:ptCount val="1"/>
                <c:pt idx="0">
                  <c:v>#REF!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delete val="1"/>
          </c:dLbls>
          <c:cat>
            <c:strRef>
              <c:f>Resumen!$B$32:$B$53</c:f>
              <c:strCache>
                <c:ptCount val="22"/>
                <c:pt idx="0">
                  <c:v>Dirección General</c:v>
                </c:pt>
                <c:pt idx="1">
                  <c:v>Oficina de Planeación</c:v>
                </c:pt>
                <c:pt idx="2">
                  <c:v>Oficina de Control Interno</c:v>
                </c:pt>
                <c:pt idx="3">
                  <c:v>Oficina Jurídica</c:v>
                </c:pt>
                <c:pt idx="4">
                  <c:v>Oficina del Inspector de la Gestión de Tierras</c:v>
                </c:pt>
                <c:pt idx="5">
                  <c:v>Dirección de Ordenamiento Social de la Propiedad</c:v>
                </c:pt>
                <c:pt idx="6">
                  <c:v>Subdirección de Sistemas de Información de Tierras</c:v>
                </c:pt>
                <c:pt idx="7">
                  <c:v>Subdirección de Planeación Operativa</c:v>
                </c:pt>
                <c:pt idx="8">
                  <c:v>Dirección de Gestión Jurídica de Tierras</c:v>
                </c:pt>
                <c:pt idx="9">
                  <c:v>Subdirección de Seguridad Jurídica de Tierras</c:v>
                </c:pt>
                <c:pt idx="10">
                  <c:v>Subdirección de Procesos Agrarios y Gestión Jurídica</c:v>
                </c:pt>
                <c:pt idx="11">
                  <c:v>Dirección de Acceso a Tierras</c:v>
                </c:pt>
                <c:pt idx="12">
                  <c:v>Subdirección de Acceso a Tierras en Zonas Focalizadas</c:v>
                </c:pt>
                <c:pt idx="13">
                  <c:v>Subdirección de Acceso a Tierras por Demanda y Descongestión</c:v>
                </c:pt>
                <c:pt idx="14">
                  <c:v>Subdirección de Administración de Tierras de la Nación</c:v>
                </c:pt>
                <c:pt idx="15">
                  <c:v>Dirección de Asuntos Étnicos</c:v>
                </c:pt>
                <c:pt idx="16">
                  <c:v>Subdirección de Asuntos Étnicos</c:v>
                </c:pt>
                <c:pt idx="17">
                  <c:v>Secretaría General</c:v>
                </c:pt>
                <c:pt idx="18">
                  <c:v>Coordinación para la Gestión Contractual</c:v>
                </c:pt>
                <c:pt idx="19">
                  <c:v>Subdirección Administrativa y Financiera</c:v>
                </c:pt>
                <c:pt idx="20">
                  <c:v>Subdirección de Talento Humano</c:v>
                </c:pt>
                <c:pt idx="21">
                  <c:v>Traslado a la Unidad de Restitución de Tierras</c:v>
                </c:pt>
              </c:strCache>
            </c:strRef>
          </c:cat>
          <c:val>
            <c:numRef>
              <c:f>Resumen!#REF!</c:f>
              <c:numCache>
                <c:formatCode>General</c:formatCode>
                <c:ptCount val="1"/>
                <c:pt idx="0">
                  <c:v>1</c:v>
                </c:pt>
              </c:numCache>
            </c:numRef>
          </c:val>
          <c:extLst>
            <c:ext xmlns:c16="http://schemas.microsoft.com/office/drawing/2014/chart" uri="{C3380CC4-5D6E-409C-BE32-E72D297353CC}">
              <c16:uniqueId val="{0000000E-7491-40F4-9A15-620B7D9399CE}"/>
            </c:ext>
          </c:extLst>
        </c:ser>
        <c:dLbls>
          <c:dLblPos val="outEnd"/>
          <c:showLegendKey val="0"/>
          <c:showVal val="1"/>
          <c:showCatName val="0"/>
          <c:showSerName val="0"/>
          <c:showPercent val="0"/>
          <c:showBubbleSize val="0"/>
        </c:dLbls>
        <c:gapWidth val="100"/>
        <c:axId val="708989152"/>
        <c:axId val="708988496"/>
      </c:barChart>
      <c:catAx>
        <c:axId val="70898915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708988496"/>
        <c:crosses val="autoZero"/>
        <c:auto val="1"/>
        <c:lblAlgn val="ctr"/>
        <c:lblOffset val="100"/>
        <c:noMultiLvlLbl val="0"/>
      </c:catAx>
      <c:valAx>
        <c:axId val="708988496"/>
        <c:scaling>
          <c:orientation val="minMax"/>
        </c:scaling>
        <c:delete val="0"/>
        <c:axPos val="t"/>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708989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PLAN DE MEJORAMIENTO - CGR</a:t>
            </a:r>
          </a:p>
        </c:rich>
      </c:tx>
      <c:layout>
        <c:manualLayout>
          <c:xMode val="edge"/>
          <c:yMode val="edge"/>
          <c:x val="0.20022222222222222"/>
          <c:y val="2.7777777777777776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638888888888888"/>
          <c:y val="0.24308557405556502"/>
          <c:w val="0.76666666666666672"/>
          <c:h val="0.64398365065047991"/>
        </c:manualLayout>
      </c:layout>
      <c:pie3DChart>
        <c:varyColors val="1"/>
        <c:ser>
          <c:idx val="0"/>
          <c:order val="0"/>
          <c:dPt>
            <c:idx val="0"/>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A49B-4CA4-BC06-4C6C73E89D15}"/>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49B-4CA4-BC06-4C6C73E89D15}"/>
              </c:ext>
            </c:extLst>
          </c:dPt>
          <c:dPt>
            <c:idx val="2"/>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49B-4CA4-BC06-4C6C73E89D15}"/>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A49B-4CA4-BC06-4C6C73E89D15}"/>
              </c:ext>
            </c:extLst>
          </c:dPt>
          <c:dLbls>
            <c:dLbl>
              <c:idx val="0"/>
              <c:layout>
                <c:manualLayout>
                  <c:x val="-1.0185067526415994E-16"/>
                  <c:y val="3.715170278637755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9B-4CA4-BC06-4C6C73E89D15}"/>
                </c:ext>
              </c:extLst>
            </c:dLbl>
            <c:dLbl>
              <c:idx val="1"/>
              <c:layout>
                <c:manualLayout>
                  <c:x val="-2.7777777777777779E-3"/>
                  <c:y val="-2.889576883384932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9B-4CA4-BC06-4C6C73E89D15}"/>
                </c:ext>
              </c:extLst>
            </c:dLbl>
            <c:dLbl>
              <c:idx val="2"/>
              <c:layout>
                <c:manualLayout>
                  <c:x val="-3.3333333333333333E-2"/>
                  <c:y val="-1.8919630080029711E-1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9B-4CA4-BC06-4C6C73E89D15}"/>
                </c:ext>
              </c:extLst>
            </c:dLbl>
            <c:dLbl>
              <c:idx val="3"/>
              <c:delete val="1"/>
              <c:extLst>
                <c:ext xmlns:c15="http://schemas.microsoft.com/office/drawing/2012/chart" uri="{CE6537A1-D6FC-4f65-9D91-7224C49458BB}"/>
                <c:ext xmlns:c16="http://schemas.microsoft.com/office/drawing/2014/chart" uri="{C3380CC4-5D6E-409C-BE32-E72D297353CC}">
                  <c16:uniqueId val="{00000002-A49B-4CA4-BC06-4C6C73E89D15}"/>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Resumen!$I$63:$I$66</c:f>
              <c:strCache>
                <c:ptCount val="4"/>
                <c:pt idx="0">
                  <c:v>Ejecutadas</c:v>
                </c:pt>
                <c:pt idx="1">
                  <c:v>En términos</c:v>
                </c:pt>
                <c:pt idx="2">
                  <c:v>Incumplidas</c:v>
                </c:pt>
                <c:pt idx="3">
                  <c:v>Eventualidad</c:v>
                </c:pt>
              </c:strCache>
            </c:strRef>
          </c:cat>
          <c:val>
            <c:numRef>
              <c:f>Resumen!$J$63:$J$66</c:f>
              <c:numCache>
                <c:formatCode>0%</c:formatCode>
                <c:ptCount val="4"/>
                <c:pt idx="0">
                  <c:v>0.72711864406779658</c:v>
                </c:pt>
                <c:pt idx="1">
                  <c:v>0.26101694915254237</c:v>
                </c:pt>
                <c:pt idx="2">
                  <c:v>1.1864406779661017E-2</c:v>
                </c:pt>
                <c:pt idx="3">
                  <c:v>0.11016949152542373</c:v>
                </c:pt>
              </c:numCache>
            </c:numRef>
          </c:val>
          <c:extLst>
            <c:ext xmlns:c16="http://schemas.microsoft.com/office/drawing/2014/chart" uri="{C3380CC4-5D6E-409C-BE32-E72D297353CC}">
              <c16:uniqueId val="{00000000-A49B-4CA4-BC06-4C6C73E89D15}"/>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CO"/>
              <a:t>PLAN DE MEJORAMIENTO INTERNO - PMI</a:t>
            </a:r>
          </a:p>
        </c:rich>
      </c:tx>
      <c:layout>
        <c:manualLayout>
          <c:xMode val="edge"/>
          <c:yMode val="edge"/>
          <c:x val="0.11727777777777777"/>
          <c:y val="3.2719836400817999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666666666666E-2"/>
          <c:y val="0.26621676891615548"/>
          <c:w val="0.8472222222222221"/>
          <c:h val="0.63613448625670255"/>
        </c:manualLayout>
      </c:layout>
      <c:pie3DChart>
        <c:varyColors val="1"/>
        <c:ser>
          <c:idx val="0"/>
          <c:order val="0"/>
          <c:dPt>
            <c:idx val="0"/>
            <c:bubble3D val="0"/>
            <c:spPr>
              <a:solidFill>
                <a:schemeClr val="accent6">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F2B8-4CF8-B758-4D5EE675137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F2B8-4CF8-B758-4D5EE6751378}"/>
              </c:ext>
            </c:extLst>
          </c:dPt>
          <c:dPt>
            <c:idx val="2"/>
            <c:bubble3D val="0"/>
            <c:spPr>
              <a:solidFill>
                <a:schemeClr val="accent4">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F2B8-4CF8-B758-4D5EE675137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F2B8-4CF8-B758-4D5EE6751378}"/>
              </c:ext>
            </c:extLst>
          </c:dPt>
          <c:dLbls>
            <c:dLbl>
              <c:idx val="0"/>
              <c:layout>
                <c:manualLayout>
                  <c:x val="8.3333333333333332E-3"/>
                  <c:y val="5.31697341513292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B8-4CF8-B758-4D5EE6751378}"/>
                </c:ext>
              </c:extLst>
            </c:dLbl>
            <c:dLbl>
              <c:idx val="1"/>
              <c:layout>
                <c:manualLayout>
                  <c:x val="-6.3888888888888884E-2"/>
                  <c:y val="-1.63599182004089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2B8-4CF8-B758-4D5EE6751378}"/>
                </c:ext>
              </c:extLst>
            </c:dLbl>
            <c:dLbl>
              <c:idx val="2"/>
              <c:layout>
                <c:manualLayout>
                  <c:x val="0.18333333333333324"/>
                  <c:y val="-3.271983640081799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C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B8-4CF8-B758-4D5EE6751378}"/>
                </c:ext>
              </c:extLst>
            </c:dLbl>
            <c:dLbl>
              <c:idx val="3"/>
              <c:delete val="1"/>
              <c:extLst>
                <c:ext xmlns:c15="http://schemas.microsoft.com/office/drawing/2012/chart" uri="{CE6537A1-D6FC-4f65-9D91-7224C49458BB}"/>
                <c:ext xmlns:c16="http://schemas.microsoft.com/office/drawing/2014/chart" uri="{C3380CC4-5D6E-409C-BE32-E72D297353CC}">
                  <c16:uniqueId val="{00000001-F2B8-4CF8-B758-4D5EE6751378}"/>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Resumen!$O$63:$O$66</c:f>
              <c:strCache>
                <c:ptCount val="4"/>
                <c:pt idx="0">
                  <c:v>Ejecutadas</c:v>
                </c:pt>
                <c:pt idx="1">
                  <c:v>En términos</c:v>
                </c:pt>
                <c:pt idx="2">
                  <c:v>Incumplidas</c:v>
                </c:pt>
                <c:pt idx="3">
                  <c:v>Eventualidad</c:v>
                </c:pt>
              </c:strCache>
            </c:strRef>
          </c:cat>
          <c:val>
            <c:numRef>
              <c:f>Resumen!$P$63:$P$66</c:f>
              <c:numCache>
                <c:formatCode>0%</c:formatCode>
                <c:ptCount val="4"/>
                <c:pt idx="0">
                  <c:v>0.78698224852071008</c:v>
                </c:pt>
                <c:pt idx="1">
                  <c:v>0.1893491124260355</c:v>
                </c:pt>
                <c:pt idx="2">
                  <c:v>2.3668639053254437E-2</c:v>
                </c:pt>
                <c:pt idx="3" formatCode="0.0%">
                  <c:v>0</c:v>
                </c:pt>
              </c:numCache>
            </c:numRef>
          </c:val>
          <c:extLst>
            <c:ext xmlns:c16="http://schemas.microsoft.com/office/drawing/2014/chart" uri="{C3380CC4-5D6E-409C-BE32-E72D297353CC}">
              <c16:uniqueId val="{00000000-F2B8-4CF8-B758-4D5EE675137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357186</xdr:colOff>
      <xdr:row>3</xdr:row>
      <xdr:rowOff>180975</xdr:rowOff>
    </xdr:from>
    <xdr:to>
      <xdr:col>7</xdr:col>
      <xdr:colOff>9525</xdr:colOff>
      <xdr:row>28</xdr:row>
      <xdr:rowOff>9525</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685800</xdr:colOff>
      <xdr:row>4</xdr:row>
      <xdr:rowOff>66674</xdr:rowOff>
    </xdr:from>
    <xdr:to>
      <xdr:col>13</xdr:col>
      <xdr:colOff>19050</xdr:colOff>
      <xdr:row>20</xdr:row>
      <xdr:rowOff>95249</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785812</xdr:colOff>
      <xdr:row>4</xdr:row>
      <xdr:rowOff>85725</xdr:rowOff>
    </xdr:from>
    <xdr:to>
      <xdr:col>19</xdr:col>
      <xdr:colOff>385762</xdr:colOff>
      <xdr:row>20</xdr:row>
      <xdr:rowOff>142875</xdr:rowOff>
    </xdr:to>
    <xdr:graphicFrame macro="">
      <xdr:nvGraphicFramePr>
        <xdr:cNvPr id="8" name="Gráfico 7">
          <a:extLst>
            <a:ext uri="{FF2B5EF4-FFF2-40B4-BE49-F238E27FC236}">
              <a16:creationId xmlns:a16="http://schemas.microsoft.com/office/drawing/2014/main" id="{00000000-0008-0000-00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5</xdr:col>
      <xdr:colOff>209549</xdr:colOff>
      <xdr:row>666</xdr:row>
      <xdr:rowOff>176893</xdr:rowOff>
    </xdr:from>
    <xdr:ext cx="4906735" cy="2963510"/>
    <xdr:pic>
      <xdr:nvPicPr>
        <xdr:cNvPr id="14" name="Imagen 13">
          <a:extLst>
            <a:ext uri="{FF2B5EF4-FFF2-40B4-BE49-F238E27FC236}">
              <a16:creationId xmlns:a16="http://schemas.microsoft.com/office/drawing/2014/main" id="{D184935E-9992-461C-9A19-21266DC93E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71406" y="1076052857"/>
          <a:ext cx="4906735" cy="29635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63500</xdr:colOff>
      <xdr:row>0</xdr:row>
      <xdr:rowOff>95249</xdr:rowOff>
    </xdr:from>
    <xdr:to>
      <xdr:col>0</xdr:col>
      <xdr:colOff>777875</xdr:colOff>
      <xdr:row>1</xdr:row>
      <xdr:rowOff>15875</xdr:rowOff>
    </xdr:to>
    <xdr:sp macro="[1]!Macro3" textlink="">
      <xdr:nvSpPr>
        <xdr:cNvPr id="2" name="Rectángulo 1">
          <a:extLst>
            <a:ext uri="{FF2B5EF4-FFF2-40B4-BE49-F238E27FC236}">
              <a16:creationId xmlns:a16="http://schemas.microsoft.com/office/drawing/2014/main" id="{5683955D-236E-4079-AD50-101146E58F7C}"/>
            </a:ext>
          </a:extLst>
        </xdr:cNvPr>
        <xdr:cNvSpPr/>
      </xdr:nvSpPr>
      <xdr:spPr>
        <a:xfrm>
          <a:off x="63500" y="95249"/>
          <a:ext cx="714375" cy="3968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Detallar</a:t>
          </a:r>
        </a:p>
      </xdr:txBody>
    </xdr:sp>
    <xdr:clientData/>
  </xdr:twoCellAnchor>
  <xdr:twoCellAnchor>
    <xdr:from>
      <xdr:col>0</xdr:col>
      <xdr:colOff>63500</xdr:colOff>
      <xdr:row>1</xdr:row>
      <xdr:rowOff>127001</xdr:rowOff>
    </xdr:from>
    <xdr:to>
      <xdr:col>0</xdr:col>
      <xdr:colOff>777875</xdr:colOff>
      <xdr:row>1</xdr:row>
      <xdr:rowOff>349251</xdr:rowOff>
    </xdr:to>
    <xdr:sp macro="[1]!Macro4" textlink="">
      <xdr:nvSpPr>
        <xdr:cNvPr id="3" name="Rectángulo 2">
          <a:extLst>
            <a:ext uri="{FF2B5EF4-FFF2-40B4-BE49-F238E27FC236}">
              <a16:creationId xmlns:a16="http://schemas.microsoft.com/office/drawing/2014/main" id="{8319F8E7-FD50-4DBF-AD5A-490726946A0D}"/>
            </a:ext>
          </a:extLst>
        </xdr:cNvPr>
        <xdr:cNvSpPr/>
      </xdr:nvSpPr>
      <xdr:spPr>
        <a:xfrm>
          <a:off x="63500" y="603251"/>
          <a:ext cx="714375" cy="222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Combinar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20PC\Downloads\Matriz%20PMI%20diciembre%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MI SEGUIMIENTO EFICACIA"/>
      <sheetName val="PMI EVALUACION DE EFECTIVIDAD"/>
      <sheetName val="Matriz PMI diciembre 2020"/>
    </sheetNames>
    <definedNames>
      <definedName name="Macro3"/>
      <definedName name="Macro4"/>
    </defined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hyperlink" Target="https://agenciadetierras-my.sharepoint.com/:f:/g/personal/erika_cuellar_ant_gov_co/EmQhfAiIQZNPriX8o16xbOMBgzxVvO4_HbFfr8RhDEf8nQ?e=vXTrkG" TargetMode="External"/><Relationship Id="rId13" Type="http://schemas.openxmlformats.org/officeDocument/2006/relationships/vmlDrawing" Target="../drawings/vmlDrawing2.vml"/><Relationship Id="rId3" Type="http://schemas.openxmlformats.org/officeDocument/2006/relationships/hyperlink" Target="https://agenciadetierras-my.sharepoint.com/:f:/g/personal/zaira_sanchez_ant_gov_co/Er0j8n33AFJMrJrDTO2IPasBRaWkmBtWITfyDfaINsppFA?e=3FNLJm" TargetMode="External"/><Relationship Id="rId7" Type="http://schemas.openxmlformats.org/officeDocument/2006/relationships/hyperlink" Target="https://agenciadetierras-my.sharepoint.com/:f:/g/personal/erika_cuellar_ant_gov_co/EmQhfAiIQZNPriX8o16xbOMBgzxVvO4_HbFfr8RhDEf8nQ?e=vXTrkG" TargetMode="External"/><Relationship Id="rId12" Type="http://schemas.openxmlformats.org/officeDocument/2006/relationships/drawing" Target="../drawings/drawing3.xml"/><Relationship Id="rId2" Type="http://schemas.openxmlformats.org/officeDocument/2006/relationships/hyperlink" Target="file:///C:\:f:\g\personal\zaira_sanchez_ant_gov_co\EpV-hWgbHDFGt_G06gmbO-wBtMOXpSBzWjQJCumU2eSoIQ%3fe=vjH6UQ" TargetMode="External"/><Relationship Id="rId1" Type="http://schemas.openxmlformats.org/officeDocument/2006/relationships/hyperlink" Target="https://agenciadetierras.sharepoint.com/:f:/s/arquitectura/EuOf7EjJatxNlGcn6m35ThAB3nA7WejA4N2GvCWzXZT-BQ?e=aJS9uS" TargetMode="External"/><Relationship Id="rId6" Type="http://schemas.openxmlformats.org/officeDocument/2006/relationships/hyperlink" Target="https://agenciadetierras-my.sharepoint.com/:f:/g/personal/erika_cuellar_ant_gov_co/EmQhfAiIQZNPriX8o16xbOMBgzxVvO4_HbFfr8RhDEf8nQ?e=vXTrkG" TargetMode="External"/><Relationship Id="rId11" Type="http://schemas.openxmlformats.org/officeDocument/2006/relationships/printerSettings" Target="../printerSettings/printerSettings3.bin"/><Relationship Id="rId5" Type="http://schemas.openxmlformats.org/officeDocument/2006/relationships/hyperlink" Target="file:///C:\:f:\g\personal\zaira_sanchez_ant_gov_co\EkghdF79gP9KjbGFUrgZeewBBhNpK6gZHEYPca1OlzG9Bw%3fe=BYD0oJ" TargetMode="External"/><Relationship Id="rId10" Type="http://schemas.openxmlformats.org/officeDocument/2006/relationships/hyperlink" Target="https://agenciadetierras.sharepoint.com/:f:/s/arquitectura/EmN577Mt5xZBp0wrJA3_tcoBF0Lu8o80qYPk6JZzpfdTwg?e=bJvEMx%20en%20&#233;sta%20tambi&#233;n%20se%20puede%20encontrar%20el%20archivo%20que%20contiene%20la%20estructura%20de%20todo%20el%20repositorio%20(Estructura%20de%20repositorio.xlxs)." TargetMode="External"/><Relationship Id="rId4" Type="http://schemas.openxmlformats.org/officeDocument/2006/relationships/hyperlink" Target="file:///C:\:f:\g\personal\zaira_sanchez_ant_gov_co\EvJh-16jnEVEo_H9qXjkOHoBR0qFaSjDO72xqXlBPwm8yg%3fe=i6KXNH" TargetMode="External"/><Relationship Id="rId9" Type="http://schemas.openxmlformats.org/officeDocument/2006/relationships/hyperlink" Target="https://agenciadetierras-my.sharepoint.com/:f:/g/personal/erika_cuellar_ant_gov_co/EmQhfAiIQZNPriX8o16xbOMBgzxVvO4_HbFfr8RhDEf8nQ?e=vXTrkG" TargetMode="External"/><Relationship Id="rId1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S67"/>
  <sheetViews>
    <sheetView topLeftCell="J22" workbookViewId="0">
      <selection activeCell="X48" sqref="X48"/>
    </sheetView>
  </sheetViews>
  <sheetFormatPr baseColWidth="10" defaultRowHeight="15" x14ac:dyDescent="0.25"/>
  <cols>
    <col min="1" max="1" width="5.7109375" style="44" customWidth="1"/>
    <col min="2" max="2" width="57.7109375" style="44" customWidth="1"/>
    <col min="3" max="6" width="11.42578125" style="44" customWidth="1"/>
    <col min="7" max="7" width="13.140625" style="51" customWidth="1"/>
    <col min="8" max="8" width="5.28515625" style="48" customWidth="1"/>
    <col min="9" max="9" width="11.140625" style="48" customWidth="1"/>
    <col min="10" max="12" width="11.42578125" style="54"/>
    <col min="13" max="13" width="13" style="54" customWidth="1"/>
    <col min="14" max="14" width="14.85546875" style="54" customWidth="1"/>
    <col min="15" max="15" width="11.42578125" style="49"/>
    <col min="16" max="18" width="11.42578125" style="54"/>
    <col min="19" max="19" width="14" style="54" customWidth="1"/>
    <col min="20" max="16384" width="11.42578125" style="44"/>
  </cols>
  <sheetData>
    <row r="2" spans="2:19" ht="26.25" x14ac:dyDescent="0.25">
      <c r="B2" s="658" t="s">
        <v>2036</v>
      </c>
      <c r="C2" s="658"/>
      <c r="D2" s="658"/>
      <c r="E2" s="658"/>
      <c r="F2" s="658"/>
      <c r="G2" s="658"/>
      <c r="H2" s="658"/>
      <c r="I2" s="658"/>
      <c r="J2" s="658"/>
      <c r="K2" s="658"/>
      <c r="L2" s="658"/>
      <c r="M2" s="658"/>
      <c r="N2" s="658"/>
      <c r="O2" s="658"/>
      <c r="P2" s="658"/>
      <c r="Q2" s="658"/>
      <c r="R2" s="658"/>
      <c r="S2" s="131"/>
    </row>
    <row r="3" spans="2:19" ht="26.25" x14ac:dyDescent="0.25">
      <c r="B3" s="658"/>
      <c r="C3" s="658"/>
      <c r="D3" s="658"/>
      <c r="E3" s="658"/>
      <c r="F3" s="658"/>
      <c r="G3" s="658"/>
      <c r="H3" s="658"/>
      <c r="I3" s="658"/>
      <c r="J3" s="658"/>
      <c r="K3" s="658"/>
      <c r="L3" s="658"/>
      <c r="M3" s="658"/>
      <c r="N3" s="658"/>
      <c r="O3" s="658"/>
      <c r="P3" s="658"/>
      <c r="Q3" s="658"/>
      <c r="R3" s="658"/>
      <c r="S3" s="131"/>
    </row>
    <row r="30" spans="2:19" s="46" customFormat="1" ht="21" customHeight="1" x14ac:dyDescent="0.25">
      <c r="B30" s="659" t="s">
        <v>941</v>
      </c>
      <c r="C30" s="659"/>
      <c r="D30" s="659"/>
      <c r="E30" s="659"/>
      <c r="F30" s="659"/>
      <c r="G30" s="659"/>
      <c r="H30" s="45"/>
      <c r="I30" s="660" t="s">
        <v>937</v>
      </c>
      <c r="J30" s="660"/>
      <c r="K30" s="660"/>
      <c r="L30" s="660"/>
      <c r="M30" s="660"/>
      <c r="N30" s="54"/>
      <c r="O30" s="660" t="s">
        <v>939</v>
      </c>
      <c r="P30" s="660"/>
      <c r="Q30" s="660"/>
      <c r="R30" s="660"/>
      <c r="S30" s="660"/>
    </row>
    <row r="31" spans="2:19" ht="29.25" customHeight="1" x14ac:dyDescent="0.25">
      <c r="B31" s="47" t="s">
        <v>2032</v>
      </c>
      <c r="C31" s="105" t="s">
        <v>923</v>
      </c>
      <c r="D31" s="106" t="s">
        <v>921</v>
      </c>
      <c r="E31" s="104" t="s">
        <v>920</v>
      </c>
      <c r="F31" s="103" t="s">
        <v>922</v>
      </c>
      <c r="G31" s="126" t="s">
        <v>2553</v>
      </c>
      <c r="H31" s="45"/>
      <c r="I31" s="190" t="s">
        <v>936</v>
      </c>
      <c r="J31" s="106" t="s">
        <v>921</v>
      </c>
      <c r="K31" s="104" t="s">
        <v>920</v>
      </c>
      <c r="L31" s="103" t="s">
        <v>922</v>
      </c>
      <c r="M31" s="126" t="s">
        <v>2553</v>
      </c>
      <c r="O31" s="191" t="s">
        <v>938</v>
      </c>
      <c r="P31" s="106" t="s">
        <v>921</v>
      </c>
      <c r="Q31" s="104" t="s">
        <v>920</v>
      </c>
      <c r="R31" s="103" t="s">
        <v>922</v>
      </c>
      <c r="S31" s="126" t="s">
        <v>2553</v>
      </c>
    </row>
    <row r="32" spans="2:19" s="76" customFormat="1" x14ac:dyDescent="0.25">
      <c r="B32" s="73" t="s">
        <v>834</v>
      </c>
      <c r="C32" s="158">
        <f>+I32+O32</f>
        <v>10</v>
      </c>
      <c r="D32" s="70">
        <f>+J32+P32</f>
        <v>9</v>
      </c>
      <c r="E32" s="70">
        <f>+K32+Q32</f>
        <v>1</v>
      </c>
      <c r="F32" s="70">
        <f>+L32+R32</f>
        <v>0</v>
      </c>
      <c r="G32" s="70">
        <f t="shared" ref="G32:G53" si="0">+M32+S32</f>
        <v>0</v>
      </c>
      <c r="H32" s="74"/>
      <c r="I32" s="197">
        <f>+J32+K32+L32</f>
        <v>6</v>
      </c>
      <c r="J32" s="480">
        <v>5</v>
      </c>
      <c r="K32" s="70">
        <v>1</v>
      </c>
      <c r="L32" s="70">
        <v>0</v>
      </c>
      <c r="M32" s="70">
        <v>0</v>
      </c>
      <c r="N32" s="75"/>
      <c r="O32" s="653">
        <f>+P32+Q32+R32</f>
        <v>4</v>
      </c>
      <c r="P32" s="160">
        <v>4</v>
      </c>
      <c r="Q32" s="160">
        <v>0</v>
      </c>
      <c r="R32" s="160">
        <v>0</v>
      </c>
      <c r="S32" s="160">
        <v>0</v>
      </c>
    </row>
    <row r="33" spans="2:19" s="76" customFormat="1" x14ac:dyDescent="0.25">
      <c r="B33" s="73" t="s">
        <v>16</v>
      </c>
      <c r="C33" s="158">
        <f t="shared" ref="C33:C53" si="1">+I33+O33</f>
        <v>50</v>
      </c>
      <c r="D33" s="70">
        <f t="shared" ref="D33:D53" si="2">+J33+P33</f>
        <v>33</v>
      </c>
      <c r="E33" s="70">
        <f t="shared" ref="E33:E53" si="3">+K33+Q33</f>
        <v>15</v>
      </c>
      <c r="F33" s="70">
        <f t="shared" ref="F33:F53" si="4">+L33+R33</f>
        <v>2</v>
      </c>
      <c r="G33" s="70">
        <f t="shared" si="0"/>
        <v>1</v>
      </c>
      <c r="H33" s="74"/>
      <c r="I33" s="197">
        <f t="shared" ref="I33:I53" si="5">+J33+K33+L33</f>
        <v>37</v>
      </c>
      <c r="J33" s="70">
        <v>20</v>
      </c>
      <c r="K33" s="70">
        <v>15</v>
      </c>
      <c r="L33" s="70">
        <v>2</v>
      </c>
      <c r="M33" s="70">
        <v>1</v>
      </c>
      <c r="N33" s="75"/>
      <c r="O33" s="653">
        <f t="shared" ref="O33:O53" si="6">+P33+Q33+R33</f>
        <v>13</v>
      </c>
      <c r="P33" s="160">
        <v>13</v>
      </c>
      <c r="Q33" s="160">
        <v>0</v>
      </c>
      <c r="R33" s="160">
        <v>0</v>
      </c>
      <c r="S33" s="160">
        <v>0</v>
      </c>
    </row>
    <row r="34" spans="2:19" s="76" customFormat="1" x14ac:dyDescent="0.25">
      <c r="B34" s="73" t="s">
        <v>304</v>
      </c>
      <c r="C34" s="158">
        <f t="shared" si="1"/>
        <v>1</v>
      </c>
      <c r="D34" s="70">
        <f t="shared" si="2"/>
        <v>1</v>
      </c>
      <c r="E34" s="70">
        <f t="shared" si="3"/>
        <v>0</v>
      </c>
      <c r="F34" s="70">
        <f t="shared" si="4"/>
        <v>0</v>
      </c>
      <c r="G34" s="70">
        <f t="shared" si="0"/>
        <v>0</v>
      </c>
      <c r="H34" s="74"/>
      <c r="I34" s="197">
        <f t="shared" si="5"/>
        <v>1</v>
      </c>
      <c r="J34" s="70">
        <v>1</v>
      </c>
      <c r="K34" s="70">
        <v>0</v>
      </c>
      <c r="L34" s="70">
        <v>0</v>
      </c>
      <c r="M34" s="70">
        <v>0</v>
      </c>
      <c r="N34" s="75"/>
      <c r="O34" s="653">
        <f t="shared" si="6"/>
        <v>0</v>
      </c>
      <c r="P34" s="160">
        <v>0</v>
      </c>
      <c r="Q34" s="160">
        <v>0</v>
      </c>
      <c r="R34" s="160">
        <v>0</v>
      </c>
      <c r="S34" s="160">
        <v>0</v>
      </c>
    </row>
    <row r="35" spans="2:19" s="76" customFormat="1" x14ac:dyDescent="0.25">
      <c r="B35" s="73" t="s">
        <v>743</v>
      </c>
      <c r="C35" s="158">
        <f t="shared" si="1"/>
        <v>27</v>
      </c>
      <c r="D35" s="70">
        <f t="shared" si="2"/>
        <v>27</v>
      </c>
      <c r="E35" s="70">
        <f t="shared" si="3"/>
        <v>0</v>
      </c>
      <c r="F35" s="70">
        <f t="shared" si="4"/>
        <v>0</v>
      </c>
      <c r="G35" s="70">
        <f t="shared" si="0"/>
        <v>0</v>
      </c>
      <c r="H35" s="74"/>
      <c r="I35" s="197">
        <f t="shared" si="5"/>
        <v>1</v>
      </c>
      <c r="J35" s="70">
        <v>1</v>
      </c>
      <c r="K35" s="70">
        <v>0</v>
      </c>
      <c r="L35" s="70">
        <v>0</v>
      </c>
      <c r="M35" s="70">
        <v>0</v>
      </c>
      <c r="N35" s="75"/>
      <c r="O35" s="653">
        <f t="shared" si="6"/>
        <v>26</v>
      </c>
      <c r="P35" s="160">
        <v>26</v>
      </c>
      <c r="Q35" s="160">
        <v>0</v>
      </c>
      <c r="R35" s="160">
        <v>0</v>
      </c>
      <c r="S35" s="160">
        <v>0</v>
      </c>
    </row>
    <row r="36" spans="2:19" s="76" customFormat="1" x14ac:dyDescent="0.25">
      <c r="B36" s="73" t="s">
        <v>935</v>
      </c>
      <c r="C36" s="158">
        <f t="shared" si="1"/>
        <v>7</v>
      </c>
      <c r="D36" s="70">
        <f t="shared" si="2"/>
        <v>7</v>
      </c>
      <c r="E36" s="70">
        <f t="shared" si="3"/>
        <v>0</v>
      </c>
      <c r="F36" s="70">
        <f t="shared" si="4"/>
        <v>0</v>
      </c>
      <c r="G36" s="70">
        <f t="shared" si="0"/>
        <v>0</v>
      </c>
      <c r="H36" s="74"/>
      <c r="I36" s="197">
        <f t="shared" si="5"/>
        <v>0</v>
      </c>
      <c r="J36" s="70">
        <v>0</v>
      </c>
      <c r="K36" s="70">
        <v>0</v>
      </c>
      <c r="L36" s="70">
        <v>0</v>
      </c>
      <c r="M36" s="70">
        <v>0</v>
      </c>
      <c r="N36" s="75"/>
      <c r="O36" s="653">
        <f t="shared" si="6"/>
        <v>7</v>
      </c>
      <c r="P36" s="160">
        <v>7</v>
      </c>
      <c r="Q36" s="160">
        <v>0</v>
      </c>
      <c r="R36" s="160">
        <v>0</v>
      </c>
      <c r="S36" s="160">
        <v>0</v>
      </c>
    </row>
    <row r="37" spans="2:19" s="76" customFormat="1" x14ac:dyDescent="0.25">
      <c r="B37" s="77" t="s">
        <v>891</v>
      </c>
      <c r="C37" s="158">
        <f t="shared" si="1"/>
        <v>18</v>
      </c>
      <c r="D37" s="70">
        <f t="shared" si="2"/>
        <v>7</v>
      </c>
      <c r="E37" s="70">
        <f t="shared" si="3"/>
        <v>11</v>
      </c>
      <c r="F37" s="70">
        <f t="shared" si="4"/>
        <v>0</v>
      </c>
      <c r="G37" s="70">
        <f t="shared" si="0"/>
        <v>3</v>
      </c>
      <c r="H37" s="74"/>
      <c r="I37" s="197">
        <f t="shared" si="5"/>
        <v>18</v>
      </c>
      <c r="J37" s="70">
        <v>7</v>
      </c>
      <c r="K37" s="70">
        <v>11</v>
      </c>
      <c r="L37" s="70">
        <v>0</v>
      </c>
      <c r="M37" s="70">
        <f>1+2</f>
        <v>3</v>
      </c>
      <c r="N37" s="75"/>
      <c r="O37" s="653">
        <f t="shared" si="6"/>
        <v>0</v>
      </c>
      <c r="P37" s="654">
        <v>0</v>
      </c>
      <c r="Q37" s="654">
        <v>0</v>
      </c>
      <c r="R37" s="654">
        <v>0</v>
      </c>
      <c r="S37" s="654">
        <v>0</v>
      </c>
    </row>
    <row r="38" spans="2:19" s="76" customFormat="1" x14ac:dyDescent="0.25">
      <c r="B38" s="73" t="s">
        <v>262</v>
      </c>
      <c r="C38" s="158">
        <f t="shared" si="1"/>
        <v>39</v>
      </c>
      <c r="D38" s="70">
        <f t="shared" si="2"/>
        <v>22</v>
      </c>
      <c r="E38" s="70">
        <f t="shared" si="3"/>
        <v>17</v>
      </c>
      <c r="F38" s="70">
        <f t="shared" si="4"/>
        <v>0</v>
      </c>
      <c r="G38" s="70">
        <f t="shared" si="0"/>
        <v>0</v>
      </c>
      <c r="H38" s="74"/>
      <c r="I38" s="197">
        <f t="shared" si="5"/>
        <v>19</v>
      </c>
      <c r="J38" s="70">
        <v>7</v>
      </c>
      <c r="K38" s="70">
        <v>12</v>
      </c>
      <c r="L38" s="70">
        <v>0</v>
      </c>
      <c r="M38" s="70">
        <v>0</v>
      </c>
      <c r="N38" s="75"/>
      <c r="O38" s="657">
        <f t="shared" si="6"/>
        <v>20</v>
      </c>
      <c r="P38" s="180">
        <v>15</v>
      </c>
      <c r="Q38" s="655">
        <v>5</v>
      </c>
      <c r="R38" s="180">
        <v>0</v>
      </c>
      <c r="S38" s="180">
        <v>0</v>
      </c>
    </row>
    <row r="39" spans="2:19" s="76" customFormat="1" x14ac:dyDescent="0.25">
      <c r="B39" s="73" t="s">
        <v>3135</v>
      </c>
      <c r="C39" s="158">
        <f t="shared" si="1"/>
        <v>11</v>
      </c>
      <c r="D39" s="70">
        <f t="shared" si="2"/>
        <v>2</v>
      </c>
      <c r="E39" s="70">
        <f t="shared" si="3"/>
        <v>9</v>
      </c>
      <c r="F39" s="70">
        <f t="shared" si="4"/>
        <v>0</v>
      </c>
      <c r="G39" s="70">
        <f t="shared" ref="G39" si="7">+M39+S39</f>
        <v>1</v>
      </c>
      <c r="H39" s="74"/>
      <c r="I39" s="197">
        <f t="shared" si="5"/>
        <v>11</v>
      </c>
      <c r="J39" s="70">
        <v>2</v>
      </c>
      <c r="K39" s="70">
        <v>9</v>
      </c>
      <c r="L39" s="70">
        <v>0</v>
      </c>
      <c r="M39" s="70">
        <v>1</v>
      </c>
      <c r="N39" s="75"/>
      <c r="O39" s="653">
        <f t="shared" si="6"/>
        <v>0</v>
      </c>
      <c r="P39" s="654">
        <v>0</v>
      </c>
      <c r="Q39" s="654">
        <v>0</v>
      </c>
      <c r="R39" s="654">
        <v>0</v>
      </c>
      <c r="S39" s="654">
        <v>0</v>
      </c>
    </row>
    <row r="40" spans="2:19" s="76" customFormat="1" x14ac:dyDescent="0.25">
      <c r="B40" s="77" t="s">
        <v>149</v>
      </c>
      <c r="C40" s="158">
        <f t="shared" si="1"/>
        <v>44</v>
      </c>
      <c r="D40" s="70">
        <f t="shared" si="2"/>
        <v>27</v>
      </c>
      <c r="E40" s="70">
        <f t="shared" si="3"/>
        <v>15</v>
      </c>
      <c r="F40" s="70">
        <f t="shared" si="4"/>
        <v>2</v>
      </c>
      <c r="G40" s="70">
        <f t="shared" si="0"/>
        <v>0</v>
      </c>
      <c r="H40" s="74"/>
      <c r="I40" s="197">
        <f t="shared" si="5"/>
        <v>41</v>
      </c>
      <c r="J40" s="70">
        <v>26</v>
      </c>
      <c r="K40" s="70">
        <v>13</v>
      </c>
      <c r="L40" s="70">
        <v>2</v>
      </c>
      <c r="M40" s="70">
        <v>0</v>
      </c>
      <c r="N40" s="75"/>
      <c r="O40" s="653">
        <f t="shared" si="6"/>
        <v>3</v>
      </c>
      <c r="P40" s="654">
        <v>1</v>
      </c>
      <c r="Q40" s="654">
        <v>2</v>
      </c>
      <c r="R40" s="654">
        <v>0</v>
      </c>
      <c r="S40" s="654">
        <v>0</v>
      </c>
    </row>
    <row r="41" spans="2:19" s="76" customFormat="1" x14ac:dyDescent="0.25">
      <c r="B41" s="77" t="s">
        <v>940</v>
      </c>
      <c r="C41" s="158">
        <f t="shared" si="1"/>
        <v>10</v>
      </c>
      <c r="D41" s="70">
        <f t="shared" si="2"/>
        <v>4</v>
      </c>
      <c r="E41" s="70">
        <f t="shared" si="3"/>
        <v>6</v>
      </c>
      <c r="F41" s="70">
        <f t="shared" si="4"/>
        <v>0</v>
      </c>
      <c r="G41" s="70">
        <f t="shared" si="0"/>
        <v>3</v>
      </c>
      <c r="H41" s="74"/>
      <c r="I41" s="197">
        <f t="shared" si="5"/>
        <v>7</v>
      </c>
      <c r="J41" s="70">
        <v>2</v>
      </c>
      <c r="K41" s="70">
        <v>5</v>
      </c>
      <c r="L41" s="70">
        <v>0</v>
      </c>
      <c r="M41" s="70">
        <v>3</v>
      </c>
      <c r="N41" s="75"/>
      <c r="O41" s="653">
        <f t="shared" si="6"/>
        <v>3</v>
      </c>
      <c r="P41" s="654">
        <v>2</v>
      </c>
      <c r="Q41" s="654">
        <v>1</v>
      </c>
      <c r="R41" s="654">
        <v>0</v>
      </c>
      <c r="S41" s="654">
        <v>0</v>
      </c>
    </row>
    <row r="42" spans="2:19" s="76" customFormat="1" x14ac:dyDescent="0.25">
      <c r="B42" s="77" t="s">
        <v>3125</v>
      </c>
      <c r="C42" s="158">
        <f t="shared" si="1"/>
        <v>17</v>
      </c>
      <c r="D42" s="70">
        <f t="shared" si="2"/>
        <v>1</v>
      </c>
      <c r="E42" s="70">
        <f t="shared" si="3"/>
        <v>16</v>
      </c>
      <c r="F42" s="70">
        <f t="shared" si="4"/>
        <v>0</v>
      </c>
      <c r="G42" s="70">
        <f t="shared" ref="G42" si="8">+M42+S42</f>
        <v>7</v>
      </c>
      <c r="H42" s="74"/>
      <c r="I42" s="197">
        <f t="shared" si="5"/>
        <v>17</v>
      </c>
      <c r="J42" s="70">
        <v>1</v>
      </c>
      <c r="K42" s="70">
        <v>16</v>
      </c>
      <c r="L42" s="70">
        <v>0</v>
      </c>
      <c r="M42" s="70">
        <v>7</v>
      </c>
      <c r="N42" s="75"/>
      <c r="O42" s="653">
        <f t="shared" si="6"/>
        <v>0</v>
      </c>
      <c r="P42" s="654">
        <v>0</v>
      </c>
      <c r="Q42" s="654">
        <v>0</v>
      </c>
      <c r="R42" s="654">
        <v>0</v>
      </c>
      <c r="S42" s="654">
        <v>0</v>
      </c>
    </row>
    <row r="43" spans="2:19" s="76" customFormat="1" x14ac:dyDescent="0.25">
      <c r="B43" s="77" t="s">
        <v>29</v>
      </c>
      <c r="C43" s="158">
        <f t="shared" si="1"/>
        <v>62</v>
      </c>
      <c r="D43" s="70">
        <f t="shared" si="2"/>
        <v>45</v>
      </c>
      <c r="E43" s="70">
        <f t="shared" si="3"/>
        <v>14</v>
      </c>
      <c r="F43" s="70">
        <f t="shared" si="4"/>
        <v>3</v>
      </c>
      <c r="G43" s="70">
        <f t="shared" si="0"/>
        <v>7</v>
      </c>
      <c r="H43" s="74"/>
      <c r="I43" s="197">
        <f t="shared" si="5"/>
        <v>56</v>
      </c>
      <c r="J43" s="181">
        <v>43</v>
      </c>
      <c r="K43" s="181">
        <v>12</v>
      </c>
      <c r="L43" s="181">
        <v>1</v>
      </c>
      <c r="M43" s="181">
        <f>4+3</f>
        <v>7</v>
      </c>
      <c r="N43" s="159"/>
      <c r="O43" s="653">
        <f t="shared" si="6"/>
        <v>6</v>
      </c>
      <c r="P43" s="656">
        <v>2</v>
      </c>
      <c r="Q43" s="656">
        <v>2</v>
      </c>
      <c r="R43" s="656">
        <v>2</v>
      </c>
      <c r="S43" s="656">
        <v>0</v>
      </c>
    </row>
    <row r="44" spans="2:19" s="76" customFormat="1" x14ac:dyDescent="0.25">
      <c r="B44" s="77" t="s">
        <v>34</v>
      </c>
      <c r="C44" s="158">
        <f t="shared" si="1"/>
        <v>47</v>
      </c>
      <c r="D44" s="70">
        <f t="shared" si="2"/>
        <v>40</v>
      </c>
      <c r="E44" s="70">
        <f t="shared" si="3"/>
        <v>6</v>
      </c>
      <c r="F44" s="70">
        <f t="shared" si="4"/>
        <v>1</v>
      </c>
      <c r="G44" s="70">
        <f t="shared" si="0"/>
        <v>5</v>
      </c>
      <c r="H44" s="74"/>
      <c r="I44" s="197">
        <f t="shared" si="5"/>
        <v>40</v>
      </c>
      <c r="J44" s="181">
        <v>38</v>
      </c>
      <c r="K44" s="181">
        <v>2</v>
      </c>
      <c r="L44" s="181">
        <v>0</v>
      </c>
      <c r="M44" s="181">
        <f>3+2</f>
        <v>5</v>
      </c>
      <c r="N44" s="159"/>
      <c r="O44" s="653">
        <f t="shared" si="6"/>
        <v>7</v>
      </c>
      <c r="P44" s="656">
        <v>2</v>
      </c>
      <c r="Q44" s="656">
        <v>4</v>
      </c>
      <c r="R44" s="656">
        <v>1</v>
      </c>
      <c r="S44" s="656">
        <v>0</v>
      </c>
    </row>
    <row r="45" spans="2:19" s="76" customFormat="1" x14ac:dyDescent="0.25">
      <c r="B45" s="77" t="s">
        <v>101</v>
      </c>
      <c r="C45" s="158">
        <f t="shared" si="1"/>
        <v>11</v>
      </c>
      <c r="D45" s="70">
        <f t="shared" si="2"/>
        <v>5</v>
      </c>
      <c r="E45" s="70">
        <f t="shared" si="3"/>
        <v>4</v>
      </c>
      <c r="F45" s="70">
        <f t="shared" si="4"/>
        <v>2</v>
      </c>
      <c r="G45" s="70">
        <f t="shared" si="0"/>
        <v>0</v>
      </c>
      <c r="H45" s="74"/>
      <c r="I45" s="197">
        <f t="shared" si="5"/>
        <v>8</v>
      </c>
      <c r="J45" s="181">
        <v>2</v>
      </c>
      <c r="K45" s="181">
        <v>4</v>
      </c>
      <c r="L45" s="181">
        <v>2</v>
      </c>
      <c r="M45" s="181">
        <v>0</v>
      </c>
      <c r="N45" s="159"/>
      <c r="O45" s="653">
        <f t="shared" si="6"/>
        <v>3</v>
      </c>
      <c r="P45" s="656">
        <v>3</v>
      </c>
      <c r="Q45" s="656">
        <v>0</v>
      </c>
      <c r="R45" s="656">
        <v>0</v>
      </c>
      <c r="S45" s="656">
        <v>0</v>
      </c>
    </row>
    <row r="46" spans="2:19" s="76" customFormat="1" x14ac:dyDescent="0.25">
      <c r="B46" s="77" t="s">
        <v>56</v>
      </c>
      <c r="C46" s="158">
        <f t="shared" si="1"/>
        <v>77</v>
      </c>
      <c r="D46" s="70">
        <f t="shared" si="2"/>
        <v>61</v>
      </c>
      <c r="E46" s="70">
        <f t="shared" si="3"/>
        <v>16</v>
      </c>
      <c r="F46" s="70">
        <f t="shared" si="4"/>
        <v>0</v>
      </c>
      <c r="G46" s="70">
        <f t="shared" si="0"/>
        <v>5</v>
      </c>
      <c r="H46" s="74"/>
      <c r="I46" s="197">
        <f t="shared" si="5"/>
        <v>75</v>
      </c>
      <c r="J46" s="181">
        <v>59</v>
      </c>
      <c r="K46" s="181">
        <v>16</v>
      </c>
      <c r="L46" s="181">
        <v>0</v>
      </c>
      <c r="M46" s="181">
        <f>1+4</f>
        <v>5</v>
      </c>
      <c r="N46" s="159"/>
      <c r="O46" s="653">
        <f t="shared" si="6"/>
        <v>2</v>
      </c>
      <c r="P46" s="656">
        <v>2</v>
      </c>
      <c r="Q46" s="656">
        <v>0</v>
      </c>
      <c r="R46" s="656">
        <v>0</v>
      </c>
      <c r="S46" s="656">
        <v>0</v>
      </c>
    </row>
    <row r="47" spans="2:19" s="76" customFormat="1" x14ac:dyDescent="0.25">
      <c r="B47" s="77" t="s">
        <v>61</v>
      </c>
      <c r="C47" s="158">
        <f t="shared" si="1"/>
        <v>91</v>
      </c>
      <c r="D47" s="70">
        <f t="shared" si="2"/>
        <v>75</v>
      </c>
      <c r="E47" s="70">
        <f t="shared" si="3"/>
        <v>16</v>
      </c>
      <c r="F47" s="70">
        <f t="shared" si="4"/>
        <v>0</v>
      </c>
      <c r="G47" s="70">
        <f t="shared" si="0"/>
        <v>16</v>
      </c>
      <c r="H47" s="74"/>
      <c r="I47" s="197">
        <f t="shared" si="5"/>
        <v>89</v>
      </c>
      <c r="J47" s="480">
        <v>73</v>
      </c>
      <c r="K47" s="70">
        <v>16</v>
      </c>
      <c r="L47" s="70">
        <v>0</v>
      </c>
      <c r="M47" s="70">
        <v>16</v>
      </c>
      <c r="N47" s="75"/>
      <c r="O47" s="653">
        <f t="shared" si="6"/>
        <v>2</v>
      </c>
      <c r="P47" s="654">
        <v>2</v>
      </c>
      <c r="Q47" s="654">
        <v>0</v>
      </c>
      <c r="R47" s="654">
        <v>0</v>
      </c>
      <c r="S47" s="654">
        <v>0</v>
      </c>
    </row>
    <row r="48" spans="2:19" s="76" customFormat="1" x14ac:dyDescent="0.25">
      <c r="B48" s="77" t="s">
        <v>1056</v>
      </c>
      <c r="C48" s="158">
        <f t="shared" si="1"/>
        <v>2</v>
      </c>
      <c r="D48" s="70">
        <f t="shared" si="2"/>
        <v>0</v>
      </c>
      <c r="E48" s="70">
        <f t="shared" si="3"/>
        <v>2</v>
      </c>
      <c r="F48" s="70">
        <f t="shared" si="4"/>
        <v>0</v>
      </c>
      <c r="G48" s="70">
        <f t="shared" si="0"/>
        <v>2</v>
      </c>
      <c r="H48" s="74"/>
      <c r="I48" s="197">
        <f t="shared" si="5"/>
        <v>2</v>
      </c>
      <c r="J48" s="70">
        <v>0</v>
      </c>
      <c r="K48" s="70">
        <v>2</v>
      </c>
      <c r="L48" s="70">
        <v>0</v>
      </c>
      <c r="M48" s="70">
        <v>2</v>
      </c>
      <c r="N48" s="75"/>
      <c r="O48" s="653">
        <f t="shared" si="6"/>
        <v>0</v>
      </c>
      <c r="P48" s="654">
        <v>0</v>
      </c>
      <c r="Q48" s="654">
        <v>0</v>
      </c>
      <c r="R48" s="654">
        <v>0</v>
      </c>
      <c r="S48" s="654">
        <v>0</v>
      </c>
    </row>
    <row r="49" spans="2:19" s="76" customFormat="1" x14ac:dyDescent="0.25">
      <c r="B49" s="73" t="s">
        <v>78</v>
      </c>
      <c r="C49" s="158">
        <f t="shared" si="1"/>
        <v>81</v>
      </c>
      <c r="D49" s="70">
        <f t="shared" si="2"/>
        <v>62</v>
      </c>
      <c r="E49" s="70">
        <f t="shared" si="3"/>
        <v>19</v>
      </c>
      <c r="F49" s="70">
        <f t="shared" si="4"/>
        <v>0</v>
      </c>
      <c r="G49" s="70">
        <f t="shared" si="0"/>
        <v>5</v>
      </c>
      <c r="H49" s="74"/>
      <c r="I49" s="197">
        <f t="shared" si="5"/>
        <v>47</v>
      </c>
      <c r="J49" s="70">
        <v>32</v>
      </c>
      <c r="K49" s="70">
        <v>15</v>
      </c>
      <c r="L49" s="70">
        <v>0</v>
      </c>
      <c r="M49" s="70">
        <v>5</v>
      </c>
      <c r="N49" s="75"/>
      <c r="O49" s="653">
        <f t="shared" si="6"/>
        <v>34</v>
      </c>
      <c r="P49" s="654">
        <v>30</v>
      </c>
      <c r="Q49" s="654">
        <v>4</v>
      </c>
      <c r="R49" s="654">
        <v>0</v>
      </c>
      <c r="S49" s="654">
        <v>0</v>
      </c>
    </row>
    <row r="50" spans="2:19" s="76" customFormat="1" x14ac:dyDescent="0.25">
      <c r="B50" s="73" t="s">
        <v>1619</v>
      </c>
      <c r="C50" s="158">
        <f t="shared" si="1"/>
        <v>42</v>
      </c>
      <c r="D50" s="70">
        <f t="shared" si="2"/>
        <v>41</v>
      </c>
      <c r="E50" s="70">
        <f t="shared" si="3"/>
        <v>1</v>
      </c>
      <c r="F50" s="70">
        <f t="shared" si="4"/>
        <v>0</v>
      </c>
      <c r="G50" s="70">
        <v>8</v>
      </c>
      <c r="H50" s="74"/>
      <c r="I50" s="197">
        <f t="shared" si="5"/>
        <v>39</v>
      </c>
      <c r="J50" s="70">
        <v>39</v>
      </c>
      <c r="K50" s="70">
        <v>0</v>
      </c>
      <c r="L50" s="70">
        <v>0</v>
      </c>
      <c r="M50" s="70">
        <f>8+1</f>
        <v>9</v>
      </c>
      <c r="N50" s="75"/>
      <c r="O50" s="653">
        <f t="shared" si="6"/>
        <v>3</v>
      </c>
      <c r="P50" s="654">
        <v>2</v>
      </c>
      <c r="Q50" s="654">
        <v>1</v>
      </c>
      <c r="R50" s="654">
        <v>0</v>
      </c>
      <c r="S50" s="654">
        <v>0</v>
      </c>
    </row>
    <row r="51" spans="2:19" s="76" customFormat="1" x14ac:dyDescent="0.25">
      <c r="B51" s="73" t="s">
        <v>154</v>
      </c>
      <c r="C51" s="158">
        <f t="shared" si="1"/>
        <v>102</v>
      </c>
      <c r="D51" s="70">
        <f t="shared" si="2"/>
        <v>84</v>
      </c>
      <c r="E51" s="70">
        <f t="shared" si="3"/>
        <v>17</v>
      </c>
      <c r="F51" s="70">
        <f t="shared" si="4"/>
        <v>1</v>
      </c>
      <c r="G51" s="70">
        <f t="shared" si="0"/>
        <v>0</v>
      </c>
      <c r="H51" s="74"/>
      <c r="I51" s="197">
        <f t="shared" si="5"/>
        <v>68</v>
      </c>
      <c r="J51" s="480">
        <v>64</v>
      </c>
      <c r="K51" s="70">
        <v>4</v>
      </c>
      <c r="L51" s="70">
        <v>0</v>
      </c>
      <c r="M51" s="70">
        <v>0</v>
      </c>
      <c r="N51" s="75"/>
      <c r="O51" s="653">
        <f t="shared" si="6"/>
        <v>34</v>
      </c>
      <c r="P51" s="654">
        <v>20</v>
      </c>
      <c r="Q51" s="654">
        <v>13</v>
      </c>
      <c r="R51" s="654">
        <v>1</v>
      </c>
      <c r="S51" s="654">
        <v>0</v>
      </c>
    </row>
    <row r="52" spans="2:19" s="76" customFormat="1" x14ac:dyDescent="0.25">
      <c r="B52" s="73" t="s">
        <v>202</v>
      </c>
      <c r="C52" s="158">
        <f t="shared" si="1"/>
        <v>7</v>
      </c>
      <c r="D52" s="70">
        <f t="shared" si="2"/>
        <v>6</v>
      </c>
      <c r="E52" s="70">
        <f t="shared" si="3"/>
        <v>1</v>
      </c>
      <c r="F52" s="70">
        <f t="shared" si="4"/>
        <v>0</v>
      </c>
      <c r="G52" s="70">
        <v>1</v>
      </c>
      <c r="H52" s="74"/>
      <c r="I52" s="197">
        <f t="shared" si="5"/>
        <v>5</v>
      </c>
      <c r="J52" s="70">
        <v>4</v>
      </c>
      <c r="K52" s="70">
        <v>1</v>
      </c>
      <c r="L52" s="70">
        <v>0</v>
      </c>
      <c r="M52" s="70">
        <v>1</v>
      </c>
      <c r="N52" s="75"/>
      <c r="O52" s="653">
        <f t="shared" si="6"/>
        <v>2</v>
      </c>
      <c r="P52" s="654">
        <v>2</v>
      </c>
      <c r="Q52" s="654">
        <v>0</v>
      </c>
      <c r="R52" s="654">
        <v>0</v>
      </c>
      <c r="S52" s="654">
        <v>0</v>
      </c>
    </row>
    <row r="53" spans="2:19" s="76" customFormat="1" x14ac:dyDescent="0.25">
      <c r="B53" s="73" t="s">
        <v>321</v>
      </c>
      <c r="C53" s="158">
        <f t="shared" si="1"/>
        <v>3</v>
      </c>
      <c r="D53" s="70">
        <f t="shared" si="2"/>
        <v>3</v>
      </c>
      <c r="E53" s="70">
        <f t="shared" si="3"/>
        <v>0</v>
      </c>
      <c r="F53" s="70">
        <f t="shared" si="4"/>
        <v>0</v>
      </c>
      <c r="G53" s="70">
        <f t="shared" si="0"/>
        <v>0</v>
      </c>
      <c r="H53" s="74"/>
      <c r="I53" s="197">
        <f t="shared" si="5"/>
        <v>3</v>
      </c>
      <c r="J53" s="70">
        <v>3</v>
      </c>
      <c r="K53" s="70">
        <v>0</v>
      </c>
      <c r="L53" s="70">
        <v>0</v>
      </c>
      <c r="M53" s="70">
        <v>0</v>
      </c>
      <c r="N53" s="75"/>
      <c r="O53" s="653">
        <f t="shared" si="6"/>
        <v>0</v>
      </c>
      <c r="P53" s="160">
        <v>0</v>
      </c>
      <c r="Q53" s="160">
        <v>0</v>
      </c>
      <c r="R53" s="160">
        <v>0</v>
      </c>
      <c r="S53" s="160">
        <v>0</v>
      </c>
    </row>
    <row r="54" spans="2:19" x14ac:dyDescent="0.25">
      <c r="B54" s="50" t="s">
        <v>942</v>
      </c>
      <c r="C54" s="50">
        <f>SUM(C32:C53)</f>
        <v>759</v>
      </c>
      <c r="D54" s="50">
        <f t="shared" ref="D54:G54" si="9">SUM(D32:D53)</f>
        <v>562</v>
      </c>
      <c r="E54" s="50">
        <f t="shared" si="9"/>
        <v>186</v>
      </c>
      <c r="F54" s="50">
        <f t="shared" si="9"/>
        <v>11</v>
      </c>
      <c r="G54" s="50">
        <f t="shared" si="9"/>
        <v>64</v>
      </c>
      <c r="I54" s="50">
        <f>SUM(I32:I53)</f>
        <v>590</v>
      </c>
      <c r="J54" s="108">
        <f>SUM(J32:J53)</f>
        <v>429</v>
      </c>
      <c r="K54" s="109">
        <f>SUM(K32:K53)</f>
        <v>154</v>
      </c>
      <c r="L54" s="107">
        <f>SUM(L32:L53)</f>
        <v>7</v>
      </c>
      <c r="M54" s="127">
        <f t="shared" ref="M54" si="10">SUM(M32:M53)</f>
        <v>65</v>
      </c>
      <c r="N54" s="65"/>
      <c r="O54" s="50">
        <f t="shared" ref="O54:S54" si="11">SUM(O32:O53)</f>
        <v>169</v>
      </c>
      <c r="P54" s="106">
        <f t="shared" si="11"/>
        <v>133</v>
      </c>
      <c r="Q54" s="104">
        <f>SUM(Q32:Q53)</f>
        <v>32</v>
      </c>
      <c r="R54" s="103">
        <f t="shared" si="11"/>
        <v>4</v>
      </c>
      <c r="S54" s="128">
        <f t="shared" si="11"/>
        <v>0</v>
      </c>
    </row>
    <row r="55" spans="2:19" x14ac:dyDescent="0.25">
      <c r="J55" s="52"/>
      <c r="K55" s="52"/>
      <c r="L55" s="53"/>
      <c r="P55" s="52"/>
      <c r="Q55" s="52"/>
      <c r="R55" s="53"/>
    </row>
    <row r="56" spans="2:19" x14ac:dyDescent="0.25">
      <c r="I56" s="55"/>
      <c r="J56" s="56"/>
      <c r="K56" s="56"/>
      <c r="L56" s="57"/>
      <c r="M56" s="58"/>
      <c r="N56" s="58"/>
      <c r="P56" s="52"/>
      <c r="Q56" s="52"/>
      <c r="R56" s="53"/>
    </row>
    <row r="57" spans="2:19" x14ac:dyDescent="0.25">
      <c r="J57" s="52"/>
      <c r="K57" s="52"/>
      <c r="L57" s="53"/>
      <c r="P57" s="52"/>
      <c r="Q57" s="52"/>
      <c r="R57" s="53"/>
    </row>
    <row r="58" spans="2:19" x14ac:dyDescent="0.25">
      <c r="J58" s="52"/>
      <c r="K58" s="52"/>
      <c r="L58" s="53"/>
      <c r="P58" s="52"/>
      <c r="Q58" s="52"/>
      <c r="R58" s="53"/>
    </row>
    <row r="59" spans="2:19" x14ac:dyDescent="0.25">
      <c r="J59" s="52"/>
      <c r="K59" s="52"/>
      <c r="L59" s="53"/>
      <c r="P59" s="52"/>
      <c r="Q59" s="52"/>
      <c r="R59" s="53"/>
    </row>
    <row r="60" spans="2:19" ht="15" customHeight="1" x14ac:dyDescent="0.25">
      <c r="J60" s="52"/>
      <c r="K60" s="52"/>
      <c r="L60" s="53"/>
      <c r="P60" s="52"/>
      <c r="Q60" s="52"/>
      <c r="R60" s="53"/>
    </row>
    <row r="61" spans="2:19" ht="15" customHeight="1" x14ac:dyDescent="0.25">
      <c r="J61" s="52"/>
      <c r="K61" s="52"/>
      <c r="L61" s="53"/>
      <c r="R61" s="53"/>
    </row>
    <row r="62" spans="2:19" ht="15" customHeight="1" x14ac:dyDescent="0.25">
      <c r="I62" s="66" t="s">
        <v>936</v>
      </c>
      <c r="J62" s="61">
        <f>I54</f>
        <v>590</v>
      </c>
      <c r="K62" s="61"/>
      <c r="L62" s="53"/>
      <c r="O62" s="66" t="s">
        <v>943</v>
      </c>
      <c r="P62" s="64">
        <f>O54</f>
        <v>169</v>
      </c>
      <c r="Q62" s="64"/>
      <c r="R62" s="53"/>
    </row>
    <row r="63" spans="2:19" ht="15" customHeight="1" x14ac:dyDescent="0.25">
      <c r="I63" s="67" t="s">
        <v>921</v>
      </c>
      <c r="J63" s="62">
        <f>+J54/I54</f>
        <v>0.72711864406779658</v>
      </c>
      <c r="K63" s="62"/>
      <c r="L63" s="53"/>
      <c r="O63" s="67" t="s">
        <v>921</v>
      </c>
      <c r="P63" s="62">
        <f>+P54/O54</f>
        <v>0.78698224852071008</v>
      </c>
      <c r="Q63" s="62"/>
      <c r="R63" s="53"/>
    </row>
    <row r="64" spans="2:19" ht="15" customHeight="1" x14ac:dyDescent="0.25">
      <c r="I64" s="69" t="s">
        <v>920</v>
      </c>
      <c r="J64" s="63">
        <f>+K54/I54</f>
        <v>0.26101694915254237</v>
      </c>
      <c r="K64" s="63"/>
      <c r="L64" s="53"/>
      <c r="O64" s="69" t="s">
        <v>920</v>
      </c>
      <c r="P64" s="63">
        <f>+Q54/O54</f>
        <v>0.1893491124260355</v>
      </c>
      <c r="Q64" s="63"/>
      <c r="R64" s="53"/>
    </row>
    <row r="65" spans="9:18" ht="15" customHeight="1" x14ac:dyDescent="0.25">
      <c r="I65" s="68" t="s">
        <v>922</v>
      </c>
      <c r="J65" s="63">
        <f>+L54/I54</f>
        <v>1.1864406779661017E-2</v>
      </c>
      <c r="K65" s="63"/>
      <c r="L65" s="53"/>
      <c r="O65" s="68" t="s">
        <v>922</v>
      </c>
      <c r="P65" s="62">
        <f>+R54/O54</f>
        <v>2.3668639053254437E-2</v>
      </c>
      <c r="Q65" s="62"/>
      <c r="R65" s="53"/>
    </row>
    <row r="66" spans="9:18" ht="15" customHeight="1" x14ac:dyDescent="0.25">
      <c r="I66" s="126" t="s">
        <v>2553</v>
      </c>
      <c r="J66" s="129">
        <f>+M54/I54</f>
        <v>0.11016949152542373</v>
      </c>
      <c r="K66" s="129"/>
      <c r="L66" s="53"/>
      <c r="O66" s="126" t="s">
        <v>2553</v>
      </c>
      <c r="P66" s="130">
        <f>+S54/O54</f>
        <v>0</v>
      </c>
      <c r="Q66" s="130"/>
      <c r="R66" s="53"/>
    </row>
    <row r="67" spans="9:18" ht="15" customHeight="1" x14ac:dyDescent="0.25">
      <c r="J67" s="52"/>
      <c r="K67" s="52"/>
      <c r="L67" s="53"/>
      <c r="P67" s="52"/>
      <c r="Q67" s="52"/>
      <c r="R67" s="53"/>
    </row>
  </sheetData>
  <sheetProtection sort="0" autoFilter="0" pivotTables="0"/>
  <mergeCells count="4">
    <mergeCell ref="B2:R3"/>
    <mergeCell ref="B30:G30"/>
    <mergeCell ref="O30:S30"/>
    <mergeCell ref="I30:M3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B2:JY881693"/>
  <sheetViews>
    <sheetView zoomScale="70" zoomScaleNormal="70" workbookViewId="0">
      <pane xSplit="4" ySplit="5" topLeftCell="R293" activePane="bottomRight" state="frozen"/>
      <selection pane="topRight" activeCell="E1" sqref="E1"/>
      <selection pane="bottomLeft" activeCell="A6" sqref="A6"/>
      <selection pane="bottomRight" activeCell="AW5" sqref="AW5"/>
    </sheetView>
  </sheetViews>
  <sheetFormatPr baseColWidth="10" defaultRowHeight="16.5" x14ac:dyDescent="0.3"/>
  <cols>
    <col min="1" max="1" width="3.28515625" style="13" customWidth="1"/>
    <col min="2" max="2" width="13.5703125" style="186" customWidth="1"/>
    <col min="3" max="3" width="29.42578125" style="15" customWidth="1"/>
    <col min="4" max="4" width="15.5703125" style="15" customWidth="1"/>
    <col min="5" max="5" width="14" style="186" customWidth="1"/>
    <col min="6" max="6" width="77.7109375" style="177" customWidth="1"/>
    <col min="7" max="7" width="69.28515625" style="13" customWidth="1"/>
    <col min="8" max="8" width="46.85546875" style="13" customWidth="1"/>
    <col min="9" max="9" width="51.42578125" style="177" customWidth="1"/>
    <col min="10" max="10" width="28.28515625" style="13" customWidth="1"/>
    <col min="11" max="11" width="19.5703125" style="13" customWidth="1"/>
    <col min="12" max="12" width="20" style="310" customWidth="1"/>
    <col min="13" max="13" width="18" style="310" customWidth="1"/>
    <col min="14" max="14" width="18" style="13" customWidth="1"/>
    <col min="15" max="15" width="19" style="13" customWidth="1"/>
    <col min="16" max="16" width="62.28515625" style="13" customWidth="1"/>
    <col min="17" max="17" width="14.42578125" style="13" hidden="1" customWidth="1"/>
    <col min="18" max="18" width="24.140625" style="183" customWidth="1"/>
    <col min="19" max="19" width="32.28515625" style="15" hidden="1" customWidth="1"/>
    <col min="20" max="21" width="28.42578125" style="15" hidden="1" customWidth="1"/>
    <col min="22" max="23" width="36.7109375" style="15" hidden="1" customWidth="1"/>
    <col min="24" max="24" width="37.7109375" style="15" hidden="1" customWidth="1"/>
    <col min="25" max="26" width="46.5703125" style="15" hidden="1" customWidth="1"/>
    <col min="27" max="28" width="62.85546875" style="15" hidden="1" customWidth="1"/>
    <col min="29" max="33" width="75.7109375" style="15" hidden="1" customWidth="1"/>
    <col min="34" max="34" width="75.7109375" style="13" hidden="1" customWidth="1"/>
    <col min="35" max="35" width="80.42578125" style="13" hidden="1" customWidth="1"/>
    <col min="36" max="36" width="88.85546875" style="13" hidden="1" customWidth="1"/>
    <col min="37" max="43" width="100.7109375" style="13" hidden="1" customWidth="1"/>
    <col min="44" max="46" width="70.7109375" style="13" customWidth="1"/>
    <col min="47" max="47" width="18.7109375" style="187" customWidth="1"/>
    <col min="48" max="48" width="16.140625" style="188" customWidth="1"/>
    <col min="49" max="49" width="17.140625" style="183" customWidth="1"/>
    <col min="50" max="50" width="18.5703125" style="188" customWidth="1"/>
    <col min="51" max="51" width="91.5703125" style="13" customWidth="1"/>
    <col min="52" max="52" width="67.85546875" style="13" customWidth="1"/>
    <col min="53" max="53" width="38.140625" style="13" customWidth="1"/>
    <col min="54" max="54" width="27.42578125" style="13" customWidth="1"/>
    <col min="55" max="55" width="21.5703125" style="13" customWidth="1"/>
    <col min="56" max="56" width="20.140625" style="188" customWidth="1"/>
    <col min="57" max="57" width="17.28515625" style="13" customWidth="1"/>
    <col min="58" max="61" width="11.42578125" style="13" customWidth="1"/>
    <col min="62" max="62" width="21.7109375" style="13" customWidth="1"/>
    <col min="63" max="63" width="22.85546875" style="13" customWidth="1"/>
    <col min="64" max="64" width="25.7109375" style="13" customWidth="1"/>
    <col min="65" max="65" width="11.42578125" style="13" customWidth="1"/>
    <col min="66" max="16384" width="11.42578125" style="13"/>
  </cols>
  <sheetData>
    <row r="2" spans="2:64" ht="16.5" customHeight="1" x14ac:dyDescent="0.3">
      <c r="B2" s="356" t="s">
        <v>2037</v>
      </c>
      <c r="C2" s="356"/>
      <c r="D2" s="356"/>
      <c r="E2" s="356"/>
      <c r="F2" s="356"/>
      <c r="G2" s="356"/>
      <c r="H2" s="356"/>
      <c r="I2" s="356"/>
      <c r="J2" s="356"/>
      <c r="K2" s="356"/>
      <c r="L2" s="357"/>
      <c r="M2" s="357"/>
      <c r="N2" s="356"/>
      <c r="O2" s="356"/>
      <c r="P2" s="356"/>
      <c r="Q2" s="356"/>
      <c r="R2" s="493"/>
      <c r="S2" s="356"/>
      <c r="T2" s="356"/>
      <c r="U2" s="356"/>
      <c r="V2" s="356"/>
      <c r="W2" s="356"/>
      <c r="X2" s="356"/>
      <c r="Y2" s="356"/>
      <c r="Z2" s="356"/>
      <c r="AA2" s="356"/>
      <c r="AB2" s="356"/>
      <c r="AC2" s="356"/>
      <c r="AD2" s="356"/>
      <c r="AE2" s="356"/>
      <c r="AF2" s="356"/>
      <c r="AG2" s="356"/>
      <c r="AH2" s="356"/>
      <c r="AI2" s="356"/>
      <c r="AJ2" s="356"/>
      <c r="AK2" s="356"/>
      <c r="AL2" s="358"/>
      <c r="AM2" s="358"/>
      <c r="AN2" s="358"/>
      <c r="AO2" s="358"/>
      <c r="AP2" s="358"/>
      <c r="AQ2" s="358"/>
      <c r="AR2" s="358"/>
      <c r="AS2" s="358"/>
      <c r="AT2" s="358"/>
      <c r="AU2" s="359"/>
      <c r="AV2" s="358"/>
    </row>
    <row r="3" spans="2:64" ht="16.5" customHeight="1" x14ac:dyDescent="0.3">
      <c r="B3" s="356"/>
      <c r="C3" s="356"/>
      <c r="D3" s="356"/>
      <c r="E3" s="356"/>
      <c r="F3" s="356"/>
      <c r="G3" s="356"/>
      <c r="H3" s="356"/>
      <c r="I3" s="356"/>
      <c r="J3" s="356"/>
      <c r="K3" s="356"/>
      <c r="L3" s="357"/>
      <c r="M3" s="357"/>
      <c r="N3" s="356"/>
      <c r="O3" s="356"/>
      <c r="P3" s="356"/>
      <c r="Q3" s="356"/>
      <c r="R3" s="493"/>
      <c r="S3" s="356"/>
      <c r="T3" s="356"/>
      <c r="U3" s="356"/>
      <c r="V3" s="356"/>
      <c r="W3" s="356"/>
      <c r="X3" s="356"/>
      <c r="Y3" s="356"/>
      <c r="Z3" s="356"/>
      <c r="AA3" s="356"/>
      <c r="AB3" s="356"/>
      <c r="AC3" s="356"/>
      <c r="AD3" s="356"/>
      <c r="AE3" s="356"/>
      <c r="AF3" s="356"/>
      <c r="AG3" s="356"/>
      <c r="AH3" s="356"/>
      <c r="AI3" s="356"/>
      <c r="AJ3" s="356"/>
      <c r="AK3" s="356"/>
      <c r="AL3" s="358"/>
      <c r="AM3" s="358"/>
      <c r="AN3" s="358"/>
      <c r="AO3" s="358"/>
      <c r="AP3" s="358"/>
      <c r="AQ3" s="358"/>
      <c r="AR3" s="358"/>
      <c r="AS3" s="358"/>
      <c r="AT3" s="358"/>
      <c r="AU3" s="359"/>
      <c r="AV3" s="358"/>
    </row>
    <row r="5" spans="2:64" ht="74.25" customHeight="1" x14ac:dyDescent="0.3">
      <c r="B5" s="59" t="s">
        <v>2594</v>
      </c>
      <c r="C5" s="90" t="s">
        <v>2595</v>
      </c>
      <c r="D5" s="90" t="s">
        <v>1346</v>
      </c>
      <c r="E5" s="59" t="s">
        <v>2593</v>
      </c>
      <c r="F5" s="59" t="s">
        <v>0</v>
      </c>
      <c r="G5" s="59" t="s">
        <v>1</v>
      </c>
      <c r="H5" s="59" t="s">
        <v>2</v>
      </c>
      <c r="I5" s="59" t="s">
        <v>3</v>
      </c>
      <c r="J5" s="513" t="s">
        <v>4</v>
      </c>
      <c r="K5" s="59" t="s">
        <v>5</v>
      </c>
      <c r="L5" s="299" t="s">
        <v>6</v>
      </c>
      <c r="M5" s="299" t="s">
        <v>7</v>
      </c>
      <c r="N5" s="59" t="s">
        <v>8</v>
      </c>
      <c r="O5" s="59" t="s">
        <v>9</v>
      </c>
      <c r="P5" s="59" t="s">
        <v>2585</v>
      </c>
      <c r="Q5" s="511" t="s">
        <v>1485</v>
      </c>
      <c r="R5" s="90" t="s">
        <v>949</v>
      </c>
      <c r="S5" s="90" t="s">
        <v>950</v>
      </c>
      <c r="T5" s="196" t="s">
        <v>3209</v>
      </c>
      <c r="U5" s="196" t="s">
        <v>3791</v>
      </c>
      <c r="V5" s="196" t="s">
        <v>3815</v>
      </c>
      <c r="W5" s="196" t="s">
        <v>3906</v>
      </c>
      <c r="X5" s="196" t="s">
        <v>3792</v>
      </c>
      <c r="Y5" s="196" t="s">
        <v>3907</v>
      </c>
      <c r="Z5" s="196" t="s">
        <v>3908</v>
      </c>
      <c r="AA5" s="16" t="s">
        <v>3781</v>
      </c>
      <c r="AB5" s="16" t="s">
        <v>3780</v>
      </c>
      <c r="AC5" s="16" t="s">
        <v>1385</v>
      </c>
      <c r="AD5" s="16" t="s">
        <v>1355</v>
      </c>
      <c r="AE5" s="16" t="s">
        <v>1356</v>
      </c>
      <c r="AF5" s="16" t="s">
        <v>1357</v>
      </c>
      <c r="AG5" s="16" t="s">
        <v>1358</v>
      </c>
      <c r="AH5" s="16" t="s">
        <v>1349</v>
      </c>
      <c r="AI5" s="16" t="s">
        <v>1350</v>
      </c>
      <c r="AJ5" s="16" t="s">
        <v>1352</v>
      </c>
      <c r="AK5" s="16" t="s">
        <v>1353</v>
      </c>
      <c r="AL5" s="16" t="s">
        <v>1588</v>
      </c>
      <c r="AM5" s="169" t="s">
        <v>1667</v>
      </c>
      <c r="AN5" s="16" t="s">
        <v>1668</v>
      </c>
      <c r="AO5" s="169" t="s">
        <v>2554</v>
      </c>
      <c r="AP5" s="16" t="s">
        <v>2045</v>
      </c>
      <c r="AQ5" s="169" t="s">
        <v>3151</v>
      </c>
      <c r="AR5" s="16" t="s">
        <v>3140</v>
      </c>
      <c r="AS5" s="169" t="s">
        <v>4700</v>
      </c>
      <c r="AT5" s="16" t="s">
        <v>3828</v>
      </c>
      <c r="AU5" s="162" t="s">
        <v>1064</v>
      </c>
      <c r="AV5" s="90" t="s">
        <v>1374</v>
      </c>
      <c r="AW5" s="162" t="s">
        <v>1065</v>
      </c>
      <c r="AX5" s="90" t="s">
        <v>1354</v>
      </c>
      <c r="AY5" s="90" t="s">
        <v>2051</v>
      </c>
      <c r="AZ5" s="90" t="s">
        <v>1618</v>
      </c>
      <c r="BA5" s="90" t="s">
        <v>3478</v>
      </c>
      <c r="BB5" s="90" t="s">
        <v>3479</v>
      </c>
      <c r="BC5" s="90" t="s">
        <v>1370</v>
      </c>
      <c r="BD5" s="90" t="s">
        <v>3865</v>
      </c>
      <c r="BE5" s="354" t="s">
        <v>4135</v>
      </c>
      <c r="BJ5" s="16" t="s">
        <v>1064</v>
      </c>
      <c r="BK5" s="16" t="s">
        <v>1065</v>
      </c>
      <c r="BL5" s="16" t="s">
        <v>1371</v>
      </c>
    </row>
    <row r="6" spans="2:64" s="14" customFormat="1" ht="120" hidden="1" customHeight="1" x14ac:dyDescent="0.25">
      <c r="B6" s="95" t="s">
        <v>2445</v>
      </c>
      <c r="C6" s="99" t="s">
        <v>187</v>
      </c>
      <c r="D6" s="226">
        <v>42661</v>
      </c>
      <c r="E6" s="95" t="s">
        <v>1486</v>
      </c>
      <c r="F6" s="168" t="s">
        <v>1172</v>
      </c>
      <c r="G6" s="141" t="s">
        <v>137</v>
      </c>
      <c r="H6" s="494" t="s">
        <v>143</v>
      </c>
      <c r="I6" s="144" t="s">
        <v>144</v>
      </c>
      <c r="J6" s="514" t="s">
        <v>33</v>
      </c>
      <c r="K6" s="229">
        <v>1</v>
      </c>
      <c r="L6" s="212">
        <v>42737</v>
      </c>
      <c r="M6" s="212">
        <v>43100</v>
      </c>
      <c r="N6" s="83">
        <f t="shared" ref="N6:N69" si="0">+WEEKNUM(M6-L6)</f>
        <v>52</v>
      </c>
      <c r="O6" s="142">
        <v>1</v>
      </c>
      <c r="P6" s="168" t="s">
        <v>1438</v>
      </c>
      <c r="Q6" s="178">
        <f t="shared" ref="Q6:Q69" si="1">LEN(P6)</f>
        <v>220</v>
      </c>
      <c r="R6" s="168" t="s">
        <v>56</v>
      </c>
      <c r="S6" s="168" t="s">
        <v>113</v>
      </c>
      <c r="T6" s="168"/>
      <c r="U6" s="168"/>
      <c r="V6" s="168"/>
      <c r="W6" s="168"/>
      <c r="X6" s="168"/>
      <c r="Y6" s="168"/>
      <c r="Z6" s="168"/>
      <c r="AA6" s="168"/>
      <c r="AB6" s="168"/>
      <c r="AC6" s="168" t="s">
        <v>1386</v>
      </c>
      <c r="AD6" s="168" t="s">
        <v>1438</v>
      </c>
      <c r="AE6" s="99" t="s">
        <v>1397</v>
      </c>
      <c r="AF6" s="99" t="s">
        <v>1397</v>
      </c>
      <c r="AG6" s="99" t="s">
        <v>1397</v>
      </c>
      <c r="AH6" s="99" t="s">
        <v>1397</v>
      </c>
      <c r="AI6" s="99" t="s">
        <v>1397</v>
      </c>
      <c r="AJ6" s="99" t="s">
        <v>1397</v>
      </c>
      <c r="AK6" s="99" t="s">
        <v>1397</v>
      </c>
      <c r="AL6" s="99" t="s">
        <v>1397</v>
      </c>
      <c r="AM6" s="99" t="s">
        <v>2561</v>
      </c>
      <c r="AN6" s="99" t="s">
        <v>1397</v>
      </c>
      <c r="AO6" s="99" t="s">
        <v>2561</v>
      </c>
      <c r="AP6" s="230" t="s">
        <v>1397</v>
      </c>
      <c r="AQ6" s="230" t="s">
        <v>1397</v>
      </c>
      <c r="AR6" s="230" t="s">
        <v>1397</v>
      </c>
      <c r="AS6" s="230" t="s">
        <v>4218</v>
      </c>
      <c r="AT6" s="230" t="s">
        <v>1397</v>
      </c>
      <c r="AU6" s="261" t="s">
        <v>918</v>
      </c>
      <c r="AV6" s="262">
        <v>43122</v>
      </c>
      <c r="AW6" s="98" t="s">
        <v>1070</v>
      </c>
      <c r="AX6" s="100"/>
      <c r="AY6" s="166"/>
      <c r="AZ6" s="166"/>
      <c r="BA6" s="166"/>
      <c r="BB6" s="166"/>
      <c r="BC6" s="30" t="s">
        <v>1372</v>
      </c>
      <c r="BD6" s="30"/>
      <c r="BE6" s="30"/>
      <c r="BJ6" s="14" t="s">
        <v>918</v>
      </c>
      <c r="BK6" s="89" t="s">
        <v>1368</v>
      </c>
      <c r="BL6" s="14" t="s">
        <v>2799</v>
      </c>
    </row>
    <row r="7" spans="2:64" s="14" customFormat="1" ht="120" hidden="1" customHeight="1" x14ac:dyDescent="0.25">
      <c r="B7" s="29" t="s">
        <v>2446</v>
      </c>
      <c r="C7" s="5" t="s">
        <v>187</v>
      </c>
      <c r="D7" s="60">
        <v>42661</v>
      </c>
      <c r="E7" s="29" t="s">
        <v>1487</v>
      </c>
      <c r="F7" s="2" t="s">
        <v>1305</v>
      </c>
      <c r="G7" s="3" t="s">
        <v>139</v>
      </c>
      <c r="H7" s="3" t="s">
        <v>185</v>
      </c>
      <c r="I7" s="17" t="s">
        <v>186</v>
      </c>
      <c r="J7" s="515" t="s">
        <v>33</v>
      </c>
      <c r="K7" s="1">
        <v>1</v>
      </c>
      <c r="L7" s="212">
        <v>42737</v>
      </c>
      <c r="M7" s="212">
        <v>43100</v>
      </c>
      <c r="N7" s="83">
        <f t="shared" si="0"/>
        <v>52</v>
      </c>
      <c r="O7" s="110">
        <v>1</v>
      </c>
      <c r="P7" s="2" t="s">
        <v>1439</v>
      </c>
      <c r="Q7" s="178">
        <f t="shared" si="1"/>
        <v>386</v>
      </c>
      <c r="R7" s="2" t="s">
        <v>56</v>
      </c>
      <c r="S7" s="2" t="s">
        <v>57</v>
      </c>
      <c r="T7" s="2"/>
      <c r="U7" s="2"/>
      <c r="V7" s="2"/>
      <c r="W7" s="2"/>
      <c r="X7" s="2"/>
      <c r="Y7" s="2"/>
      <c r="Z7" s="2"/>
      <c r="AA7" s="2"/>
      <c r="AB7" s="2"/>
      <c r="AC7" s="2" t="s">
        <v>1386</v>
      </c>
      <c r="AD7" s="2" t="s">
        <v>1439</v>
      </c>
      <c r="AE7" s="5" t="s">
        <v>1397</v>
      </c>
      <c r="AF7" s="5" t="s">
        <v>1397</v>
      </c>
      <c r="AG7" s="5" t="s">
        <v>1397</v>
      </c>
      <c r="AH7" s="5" t="s">
        <v>1397</v>
      </c>
      <c r="AI7" s="5" t="s">
        <v>1397</v>
      </c>
      <c r="AJ7" s="5" t="s">
        <v>1397</v>
      </c>
      <c r="AK7" s="5" t="s">
        <v>1397</v>
      </c>
      <c r="AL7" s="5" t="s">
        <v>1397</v>
      </c>
      <c r="AM7" s="5" t="s">
        <v>2561</v>
      </c>
      <c r="AN7" s="5" t="s">
        <v>1397</v>
      </c>
      <c r="AO7" s="5" t="s">
        <v>2561</v>
      </c>
      <c r="AP7" s="214" t="s">
        <v>1397</v>
      </c>
      <c r="AQ7" s="230" t="s">
        <v>1397</v>
      </c>
      <c r="AR7" s="230" t="s">
        <v>1397</v>
      </c>
      <c r="AS7" s="230" t="s">
        <v>4218</v>
      </c>
      <c r="AT7" s="230" t="s">
        <v>1397</v>
      </c>
      <c r="AU7" s="205" t="s">
        <v>918</v>
      </c>
      <c r="AV7" s="210">
        <v>43122</v>
      </c>
      <c r="AW7" s="34" t="s">
        <v>1070</v>
      </c>
      <c r="AX7" s="35"/>
      <c r="AY7" s="30"/>
      <c r="AZ7" s="30"/>
      <c r="BA7" s="30"/>
      <c r="BB7" s="30"/>
      <c r="BC7" s="30" t="s">
        <v>1372</v>
      </c>
      <c r="BD7" s="30"/>
      <c r="BE7" s="30"/>
      <c r="BJ7" s="14" t="s">
        <v>1066</v>
      </c>
      <c r="BK7" s="85" t="s">
        <v>1369</v>
      </c>
      <c r="BL7" s="14" t="s">
        <v>2800</v>
      </c>
    </row>
    <row r="8" spans="2:64" s="14" customFormat="1" ht="120" hidden="1" customHeight="1" x14ac:dyDescent="0.25">
      <c r="B8" s="29" t="s">
        <v>2447</v>
      </c>
      <c r="C8" s="5" t="s">
        <v>187</v>
      </c>
      <c r="D8" s="60">
        <v>42661</v>
      </c>
      <c r="E8" s="29" t="s">
        <v>1488</v>
      </c>
      <c r="F8" s="2" t="s">
        <v>1171</v>
      </c>
      <c r="G8" s="3" t="s">
        <v>461</v>
      </c>
      <c r="H8" s="3" t="s">
        <v>457</v>
      </c>
      <c r="I8" s="17" t="s">
        <v>458</v>
      </c>
      <c r="J8" s="515" t="s">
        <v>459</v>
      </c>
      <c r="K8" s="1">
        <v>5</v>
      </c>
      <c r="L8" s="212">
        <v>42918</v>
      </c>
      <c r="M8" s="212">
        <v>43100</v>
      </c>
      <c r="N8" s="83">
        <f t="shared" si="0"/>
        <v>26</v>
      </c>
      <c r="O8" s="110">
        <v>5</v>
      </c>
      <c r="P8" s="4" t="s">
        <v>14</v>
      </c>
      <c r="Q8" s="178">
        <f t="shared" si="1"/>
        <v>20</v>
      </c>
      <c r="R8" s="2" t="s">
        <v>56</v>
      </c>
      <c r="S8" s="2" t="s">
        <v>462</v>
      </c>
      <c r="T8" s="2"/>
      <c r="U8" s="2"/>
      <c r="V8" s="2"/>
      <c r="W8" s="2"/>
      <c r="X8" s="2"/>
      <c r="Y8" s="2"/>
      <c r="Z8" s="2"/>
      <c r="AA8" s="2"/>
      <c r="AB8" s="2"/>
      <c r="AC8" s="2" t="s">
        <v>1386</v>
      </c>
      <c r="AD8" s="2" t="s">
        <v>1434</v>
      </c>
      <c r="AE8" s="2" t="s">
        <v>1440</v>
      </c>
      <c r="AF8" s="17" t="s">
        <v>1620</v>
      </c>
      <c r="AG8" s="17" t="s">
        <v>1620</v>
      </c>
      <c r="AH8" s="17" t="s">
        <v>1620</v>
      </c>
      <c r="AI8" s="17" t="s">
        <v>1620</v>
      </c>
      <c r="AJ8" s="17" t="s">
        <v>1620</v>
      </c>
      <c r="AK8" s="17" t="s">
        <v>1620</v>
      </c>
      <c r="AL8" s="17" t="s">
        <v>1620</v>
      </c>
      <c r="AM8" s="17" t="s">
        <v>2567</v>
      </c>
      <c r="AN8" s="17" t="s">
        <v>1620</v>
      </c>
      <c r="AO8" s="17" t="s">
        <v>2567</v>
      </c>
      <c r="AP8" s="6" t="s">
        <v>1620</v>
      </c>
      <c r="AQ8" s="6" t="s">
        <v>1620</v>
      </c>
      <c r="AR8" s="6" t="s">
        <v>934</v>
      </c>
      <c r="AS8" s="6" t="s">
        <v>4218</v>
      </c>
      <c r="AT8" s="6" t="s">
        <v>934</v>
      </c>
      <c r="AU8" s="205" t="s">
        <v>918</v>
      </c>
      <c r="AV8" s="210"/>
      <c r="AW8" s="34" t="s">
        <v>1070</v>
      </c>
      <c r="AX8" s="35"/>
      <c r="AY8" s="30"/>
      <c r="AZ8" s="30"/>
      <c r="BA8" s="30"/>
      <c r="BB8" s="30"/>
      <c r="BC8" s="30" t="s">
        <v>1372</v>
      </c>
      <c r="BD8" s="30"/>
      <c r="BE8" s="30"/>
      <c r="BJ8" s="14" t="s">
        <v>5713</v>
      </c>
      <c r="BK8" s="85" t="s">
        <v>1070</v>
      </c>
      <c r="BL8" s="14" t="s">
        <v>2801</v>
      </c>
    </row>
    <row r="9" spans="2:64" s="14" customFormat="1" ht="120" hidden="1" customHeight="1" x14ac:dyDescent="0.25">
      <c r="B9" s="29" t="s">
        <v>2448</v>
      </c>
      <c r="C9" s="5" t="s">
        <v>138</v>
      </c>
      <c r="D9" s="60">
        <v>42661</v>
      </c>
      <c r="E9" s="29" t="s">
        <v>1489</v>
      </c>
      <c r="F9" s="2" t="s">
        <v>1174</v>
      </c>
      <c r="G9" s="3" t="s">
        <v>137</v>
      </c>
      <c r="H9" s="3" t="s">
        <v>110</v>
      </c>
      <c r="I9" s="17" t="s">
        <v>111</v>
      </c>
      <c r="J9" s="515" t="s">
        <v>112</v>
      </c>
      <c r="K9" s="1">
        <v>1</v>
      </c>
      <c r="L9" s="212">
        <v>42979</v>
      </c>
      <c r="M9" s="212">
        <v>43190</v>
      </c>
      <c r="N9" s="83">
        <f t="shared" si="0"/>
        <v>31</v>
      </c>
      <c r="O9" s="110">
        <v>1</v>
      </c>
      <c r="P9" s="2" t="s">
        <v>1773</v>
      </c>
      <c r="Q9" s="178">
        <f t="shared" si="1"/>
        <v>161</v>
      </c>
      <c r="R9" s="2" t="s">
        <v>56</v>
      </c>
      <c r="S9" s="2" t="s">
        <v>113</v>
      </c>
      <c r="T9" s="2"/>
      <c r="U9" s="2"/>
      <c r="V9" s="2"/>
      <c r="W9" s="2"/>
      <c r="X9" s="2"/>
      <c r="Y9" s="2"/>
      <c r="Z9" s="2"/>
      <c r="AA9" s="2"/>
      <c r="AB9" s="2"/>
      <c r="AC9" s="2" t="s">
        <v>1386</v>
      </c>
      <c r="AD9" s="2" t="s">
        <v>1433</v>
      </c>
      <c r="AE9" s="5" t="s">
        <v>1397</v>
      </c>
      <c r="AF9" s="5" t="s">
        <v>1397</v>
      </c>
      <c r="AG9" s="5" t="s">
        <v>1397</v>
      </c>
      <c r="AH9" s="5" t="s">
        <v>1397</v>
      </c>
      <c r="AI9" s="5" t="s">
        <v>1397</v>
      </c>
      <c r="AJ9" s="5" t="s">
        <v>1397</v>
      </c>
      <c r="AK9" s="5" t="s">
        <v>1397</v>
      </c>
      <c r="AL9" s="5" t="s">
        <v>1397</v>
      </c>
      <c r="AM9" s="5" t="s">
        <v>2561</v>
      </c>
      <c r="AN9" s="5" t="s">
        <v>1397</v>
      </c>
      <c r="AO9" s="5" t="s">
        <v>2561</v>
      </c>
      <c r="AP9" s="214" t="s">
        <v>1397</v>
      </c>
      <c r="AQ9" s="230" t="s">
        <v>1397</v>
      </c>
      <c r="AR9" s="230" t="s">
        <v>1397</v>
      </c>
      <c r="AS9" s="230" t="s">
        <v>4218</v>
      </c>
      <c r="AT9" s="230" t="s">
        <v>1397</v>
      </c>
      <c r="AU9" s="205" t="s">
        <v>918</v>
      </c>
      <c r="AV9" s="210">
        <v>43122</v>
      </c>
      <c r="AW9" s="34" t="s">
        <v>1070</v>
      </c>
      <c r="AX9" s="35"/>
      <c r="AY9" s="30"/>
      <c r="AZ9" s="30"/>
      <c r="BA9" s="30"/>
      <c r="BB9" s="30"/>
      <c r="BC9" s="30" t="s">
        <v>1372</v>
      </c>
      <c r="BD9" s="30"/>
      <c r="BE9" s="30"/>
      <c r="BJ9" s="14" t="s">
        <v>919</v>
      </c>
      <c r="BK9" s="14" t="s">
        <v>2553</v>
      </c>
      <c r="BL9" s="14" t="s">
        <v>1372</v>
      </c>
    </row>
    <row r="10" spans="2:64" s="14" customFormat="1" ht="120" hidden="1" customHeight="1" x14ac:dyDescent="0.25">
      <c r="B10" s="29" t="s">
        <v>2449</v>
      </c>
      <c r="C10" s="5" t="s">
        <v>138</v>
      </c>
      <c r="D10" s="60">
        <v>42661</v>
      </c>
      <c r="E10" s="29" t="s">
        <v>1489</v>
      </c>
      <c r="F10" s="2" t="s">
        <v>1174</v>
      </c>
      <c r="G10" s="3" t="s">
        <v>137</v>
      </c>
      <c r="H10" s="3" t="s">
        <v>180</v>
      </c>
      <c r="I10" s="17" t="s">
        <v>181</v>
      </c>
      <c r="J10" s="515" t="s">
        <v>182</v>
      </c>
      <c r="K10" s="1">
        <v>7</v>
      </c>
      <c r="L10" s="212">
        <v>42979</v>
      </c>
      <c r="M10" s="212">
        <v>43190</v>
      </c>
      <c r="N10" s="83">
        <f t="shared" si="0"/>
        <v>31</v>
      </c>
      <c r="O10" s="110">
        <v>7</v>
      </c>
      <c r="P10" s="2" t="s">
        <v>1319</v>
      </c>
      <c r="Q10" s="178">
        <f t="shared" si="1"/>
        <v>258</v>
      </c>
      <c r="R10" s="2" t="s">
        <v>56</v>
      </c>
      <c r="S10" s="2" t="s">
        <v>462</v>
      </c>
      <c r="T10" s="2"/>
      <c r="U10" s="2"/>
      <c r="V10" s="2"/>
      <c r="W10" s="2"/>
      <c r="X10" s="2"/>
      <c r="Y10" s="2"/>
      <c r="Z10" s="2"/>
      <c r="AA10" s="2"/>
      <c r="AB10" s="2"/>
      <c r="AC10" s="2" t="s">
        <v>1386</v>
      </c>
      <c r="AD10" s="2" t="s">
        <v>1434</v>
      </c>
      <c r="AE10" s="3" t="s">
        <v>183</v>
      </c>
      <c r="AF10" s="5" t="s">
        <v>1400</v>
      </c>
      <c r="AG10" s="5" t="s">
        <v>1400</v>
      </c>
      <c r="AH10" s="5" t="s">
        <v>1400</v>
      </c>
      <c r="AI10" s="5" t="s">
        <v>1400</v>
      </c>
      <c r="AJ10" s="5" t="s">
        <v>1400</v>
      </c>
      <c r="AK10" s="5" t="s">
        <v>1400</v>
      </c>
      <c r="AL10" s="5" t="s">
        <v>1400</v>
      </c>
      <c r="AM10" s="5" t="s">
        <v>2557</v>
      </c>
      <c r="AN10" s="5" t="s">
        <v>1400</v>
      </c>
      <c r="AO10" s="5" t="s">
        <v>2557</v>
      </c>
      <c r="AP10" s="214" t="s">
        <v>1400</v>
      </c>
      <c r="AQ10" s="214" t="s">
        <v>1400</v>
      </c>
      <c r="AR10" s="214" t="s">
        <v>1400</v>
      </c>
      <c r="AS10" s="214" t="s">
        <v>4218</v>
      </c>
      <c r="AT10" s="214" t="s">
        <v>1400</v>
      </c>
      <c r="AU10" s="205" t="s">
        <v>918</v>
      </c>
      <c r="AV10" s="210">
        <v>43307</v>
      </c>
      <c r="AW10" s="34" t="s">
        <v>1070</v>
      </c>
      <c r="AX10" s="35"/>
      <c r="AY10" s="30"/>
      <c r="AZ10" s="30"/>
      <c r="BA10" s="30"/>
      <c r="BB10" s="30"/>
      <c r="BC10" s="30" t="s">
        <v>1372</v>
      </c>
      <c r="BD10" s="30"/>
      <c r="BE10" s="30"/>
      <c r="BJ10" s="14" t="s">
        <v>920</v>
      </c>
    </row>
    <row r="11" spans="2:64" s="14" customFormat="1" ht="120" hidden="1" customHeight="1" x14ac:dyDescent="0.25">
      <c r="B11" s="29" t="s">
        <v>2450</v>
      </c>
      <c r="C11" s="5" t="s">
        <v>138</v>
      </c>
      <c r="D11" s="60">
        <v>42661</v>
      </c>
      <c r="E11" s="29" t="s">
        <v>1490</v>
      </c>
      <c r="F11" s="2" t="s">
        <v>1175</v>
      </c>
      <c r="G11" s="3" t="s">
        <v>207</v>
      </c>
      <c r="H11" s="3" t="s">
        <v>185</v>
      </c>
      <c r="I11" s="17" t="s">
        <v>186</v>
      </c>
      <c r="J11" s="515" t="s">
        <v>33</v>
      </c>
      <c r="K11" s="1">
        <v>1</v>
      </c>
      <c r="L11" s="212">
        <v>42917</v>
      </c>
      <c r="M11" s="212">
        <v>43100</v>
      </c>
      <c r="N11" s="83">
        <f t="shared" si="0"/>
        <v>27</v>
      </c>
      <c r="O11" s="110">
        <v>1</v>
      </c>
      <c r="P11" s="2" t="s">
        <v>1435</v>
      </c>
      <c r="Q11" s="178">
        <f t="shared" si="1"/>
        <v>173</v>
      </c>
      <c r="R11" s="2" t="s">
        <v>94</v>
      </c>
      <c r="S11" s="2" t="s">
        <v>78</v>
      </c>
      <c r="T11" s="2"/>
      <c r="U11" s="2"/>
      <c r="V11" s="2"/>
      <c r="W11" s="2"/>
      <c r="X11" s="2"/>
      <c r="Y11" s="2"/>
      <c r="Z11" s="2"/>
      <c r="AA11" s="2"/>
      <c r="AB11" s="2"/>
      <c r="AC11" s="2" t="s">
        <v>1386</v>
      </c>
      <c r="AD11" s="2" t="s">
        <v>1435</v>
      </c>
      <c r="AE11" s="5" t="s">
        <v>1397</v>
      </c>
      <c r="AF11" s="5" t="s">
        <v>1397</v>
      </c>
      <c r="AG11" s="5" t="s">
        <v>1397</v>
      </c>
      <c r="AH11" s="5" t="s">
        <v>1397</v>
      </c>
      <c r="AI11" s="5" t="s">
        <v>1397</v>
      </c>
      <c r="AJ11" s="5" t="s">
        <v>1397</v>
      </c>
      <c r="AK11" s="5" t="s">
        <v>1397</v>
      </c>
      <c r="AL11" s="5" t="s">
        <v>1397</v>
      </c>
      <c r="AM11" s="5" t="s">
        <v>2561</v>
      </c>
      <c r="AN11" s="5" t="s">
        <v>1397</v>
      </c>
      <c r="AO11" s="5" t="s">
        <v>2561</v>
      </c>
      <c r="AP11" s="214" t="s">
        <v>1397</v>
      </c>
      <c r="AQ11" s="230" t="s">
        <v>1397</v>
      </c>
      <c r="AR11" s="230" t="s">
        <v>1397</v>
      </c>
      <c r="AS11" s="230" t="s">
        <v>4218</v>
      </c>
      <c r="AT11" s="230" t="s">
        <v>1397</v>
      </c>
      <c r="AU11" s="205" t="s">
        <v>918</v>
      </c>
      <c r="AV11" s="210">
        <v>43122</v>
      </c>
      <c r="AW11" s="34" t="s">
        <v>1070</v>
      </c>
      <c r="AX11" s="35"/>
      <c r="AY11" s="30"/>
      <c r="AZ11" s="30"/>
      <c r="BA11" s="30"/>
      <c r="BB11" s="30"/>
      <c r="BC11" s="30" t="s">
        <v>1372</v>
      </c>
      <c r="BD11" s="30"/>
      <c r="BE11" s="30"/>
      <c r="BJ11" s="43" t="s">
        <v>4200</v>
      </c>
    </row>
    <row r="12" spans="2:64" s="14" customFormat="1" ht="120" hidden="1" customHeight="1" x14ac:dyDescent="0.25">
      <c r="B12" s="29" t="s">
        <v>2451</v>
      </c>
      <c r="C12" s="5" t="s">
        <v>138</v>
      </c>
      <c r="D12" s="60">
        <v>42661</v>
      </c>
      <c r="E12" s="29" t="s">
        <v>1491</v>
      </c>
      <c r="F12" s="2" t="s">
        <v>1177</v>
      </c>
      <c r="G12" s="3" t="s">
        <v>137</v>
      </c>
      <c r="H12" s="3" t="s">
        <v>143</v>
      </c>
      <c r="I12" s="17" t="s">
        <v>144</v>
      </c>
      <c r="J12" s="515" t="s">
        <v>33</v>
      </c>
      <c r="K12" s="1">
        <v>1</v>
      </c>
      <c r="L12" s="212">
        <v>42737</v>
      </c>
      <c r="M12" s="212">
        <v>43100</v>
      </c>
      <c r="N12" s="83">
        <f t="shared" si="0"/>
        <v>52</v>
      </c>
      <c r="O12" s="110">
        <v>1</v>
      </c>
      <c r="P12" s="2" t="s">
        <v>1436</v>
      </c>
      <c r="Q12" s="178">
        <f t="shared" si="1"/>
        <v>262</v>
      </c>
      <c r="R12" s="2" t="s">
        <v>56</v>
      </c>
      <c r="S12" s="2" t="s">
        <v>113</v>
      </c>
      <c r="T12" s="2"/>
      <c r="U12" s="2"/>
      <c r="V12" s="2"/>
      <c r="W12" s="2"/>
      <c r="X12" s="2"/>
      <c r="Y12" s="2"/>
      <c r="Z12" s="2"/>
      <c r="AA12" s="2"/>
      <c r="AB12" s="2"/>
      <c r="AC12" s="2" t="s">
        <v>1386</v>
      </c>
      <c r="AD12" s="2" t="s">
        <v>1436</v>
      </c>
      <c r="AE12" s="5" t="s">
        <v>1397</v>
      </c>
      <c r="AF12" s="5" t="s">
        <v>1397</v>
      </c>
      <c r="AG12" s="5" t="s">
        <v>1397</v>
      </c>
      <c r="AH12" s="5" t="s">
        <v>1397</v>
      </c>
      <c r="AI12" s="5" t="s">
        <v>1397</v>
      </c>
      <c r="AJ12" s="5" t="s">
        <v>1397</v>
      </c>
      <c r="AK12" s="5" t="s">
        <v>1397</v>
      </c>
      <c r="AL12" s="5" t="s">
        <v>1397</v>
      </c>
      <c r="AM12" s="5" t="s">
        <v>2561</v>
      </c>
      <c r="AN12" s="5" t="s">
        <v>1397</v>
      </c>
      <c r="AO12" s="5" t="s">
        <v>2561</v>
      </c>
      <c r="AP12" s="214" t="s">
        <v>1397</v>
      </c>
      <c r="AQ12" s="230" t="s">
        <v>1397</v>
      </c>
      <c r="AR12" s="230" t="s">
        <v>1397</v>
      </c>
      <c r="AS12" s="230" t="s">
        <v>4218</v>
      </c>
      <c r="AT12" s="230" t="s">
        <v>1397</v>
      </c>
      <c r="AU12" s="205" t="s">
        <v>918</v>
      </c>
      <c r="AV12" s="210">
        <v>43122</v>
      </c>
      <c r="AW12" s="34" t="s">
        <v>1070</v>
      </c>
      <c r="AX12" s="35"/>
      <c r="AY12" s="30"/>
      <c r="AZ12" s="30"/>
      <c r="BA12" s="30"/>
      <c r="BB12" s="30"/>
      <c r="BC12" s="30" t="s">
        <v>1372</v>
      </c>
      <c r="BD12" s="30"/>
      <c r="BE12" s="30"/>
      <c r="BJ12" s="14" t="s">
        <v>1373</v>
      </c>
    </row>
    <row r="13" spans="2:64" s="14" customFormat="1" ht="120" hidden="1" customHeight="1" x14ac:dyDescent="0.25">
      <c r="B13" s="29" t="s">
        <v>2452</v>
      </c>
      <c r="C13" s="5" t="s">
        <v>138</v>
      </c>
      <c r="D13" s="60">
        <v>42661</v>
      </c>
      <c r="E13" s="29" t="s">
        <v>1493</v>
      </c>
      <c r="F13" s="2" t="s">
        <v>1176</v>
      </c>
      <c r="G13" s="3" t="s">
        <v>156</v>
      </c>
      <c r="H13" s="3" t="s">
        <v>157</v>
      </c>
      <c r="I13" s="17" t="s">
        <v>144</v>
      </c>
      <c r="J13" s="515" t="s">
        <v>33</v>
      </c>
      <c r="K13" s="1">
        <v>1</v>
      </c>
      <c r="L13" s="212">
        <v>42737</v>
      </c>
      <c r="M13" s="212">
        <v>43100</v>
      </c>
      <c r="N13" s="83">
        <f t="shared" si="0"/>
        <v>52</v>
      </c>
      <c r="O13" s="110">
        <v>1</v>
      </c>
      <c r="P13" s="2" t="s">
        <v>1436</v>
      </c>
      <c r="Q13" s="178">
        <f t="shared" si="1"/>
        <v>262</v>
      </c>
      <c r="R13" s="2" t="s">
        <v>56</v>
      </c>
      <c r="S13" s="2" t="s">
        <v>57</v>
      </c>
      <c r="T13" s="2"/>
      <c r="U13" s="2"/>
      <c r="V13" s="2"/>
      <c r="W13" s="2"/>
      <c r="X13" s="2"/>
      <c r="Y13" s="2"/>
      <c r="Z13" s="2"/>
      <c r="AA13" s="2"/>
      <c r="AB13" s="2"/>
      <c r="AC13" s="2" t="s">
        <v>1386</v>
      </c>
      <c r="AD13" s="2" t="s">
        <v>1436</v>
      </c>
      <c r="AE13" s="5" t="s">
        <v>1397</v>
      </c>
      <c r="AF13" s="5" t="s">
        <v>1397</v>
      </c>
      <c r="AG13" s="5" t="s">
        <v>1397</v>
      </c>
      <c r="AH13" s="5" t="s">
        <v>1397</v>
      </c>
      <c r="AI13" s="5" t="s">
        <v>1397</v>
      </c>
      <c r="AJ13" s="5" t="s">
        <v>1397</v>
      </c>
      <c r="AK13" s="5" t="s">
        <v>1397</v>
      </c>
      <c r="AL13" s="5" t="s">
        <v>1397</v>
      </c>
      <c r="AM13" s="5" t="s">
        <v>2561</v>
      </c>
      <c r="AN13" s="5" t="s">
        <v>1397</v>
      </c>
      <c r="AO13" s="5" t="s">
        <v>2561</v>
      </c>
      <c r="AP13" s="214" t="s">
        <v>1397</v>
      </c>
      <c r="AQ13" s="230" t="s">
        <v>1397</v>
      </c>
      <c r="AR13" s="230" t="s">
        <v>1397</v>
      </c>
      <c r="AS13" s="230" t="s">
        <v>4218</v>
      </c>
      <c r="AT13" s="230" t="s">
        <v>1397</v>
      </c>
      <c r="AU13" s="205" t="s">
        <v>918</v>
      </c>
      <c r="AV13" s="210">
        <v>43122</v>
      </c>
      <c r="AW13" s="34" t="s">
        <v>1070</v>
      </c>
      <c r="AX13" s="35"/>
      <c r="AY13" s="30"/>
      <c r="AZ13" s="30"/>
      <c r="BA13" s="30"/>
      <c r="BB13" s="30"/>
      <c r="BC13" s="30" t="s">
        <v>1372</v>
      </c>
      <c r="BD13" s="30"/>
      <c r="BE13" s="30"/>
      <c r="BJ13" s="14" t="s">
        <v>2047</v>
      </c>
    </row>
    <row r="14" spans="2:64" s="14" customFormat="1" ht="120" hidden="1" customHeight="1" x14ac:dyDescent="0.25">
      <c r="B14" s="29" t="s">
        <v>2453</v>
      </c>
      <c r="C14" s="5" t="s">
        <v>142</v>
      </c>
      <c r="D14" s="60">
        <v>42661</v>
      </c>
      <c r="E14" s="29" t="s">
        <v>1494</v>
      </c>
      <c r="F14" s="2" t="s">
        <v>1276</v>
      </c>
      <c r="G14" s="3" t="s">
        <v>151</v>
      </c>
      <c r="H14" s="3" t="s">
        <v>180</v>
      </c>
      <c r="I14" s="17" t="s">
        <v>181</v>
      </c>
      <c r="J14" s="515" t="s">
        <v>182</v>
      </c>
      <c r="K14" s="1">
        <v>7</v>
      </c>
      <c r="L14" s="212">
        <v>42979</v>
      </c>
      <c r="M14" s="212">
        <v>43190</v>
      </c>
      <c r="N14" s="83">
        <f t="shared" si="0"/>
        <v>31</v>
      </c>
      <c r="O14" s="110">
        <v>7</v>
      </c>
      <c r="P14" s="4" t="s">
        <v>14</v>
      </c>
      <c r="Q14" s="178">
        <f t="shared" si="1"/>
        <v>20</v>
      </c>
      <c r="R14" s="2" t="s">
        <v>208</v>
      </c>
      <c r="S14" s="2" t="s">
        <v>78</v>
      </c>
      <c r="T14" s="2"/>
      <c r="U14" s="2"/>
      <c r="V14" s="2"/>
      <c r="W14" s="2"/>
      <c r="X14" s="2"/>
      <c r="Y14" s="2"/>
      <c r="Z14" s="2"/>
      <c r="AA14" s="2"/>
      <c r="AB14" s="2"/>
      <c r="AC14" s="2" t="s">
        <v>1386</v>
      </c>
      <c r="AD14" s="2" t="s">
        <v>1434</v>
      </c>
      <c r="AE14" s="3" t="s">
        <v>183</v>
      </c>
      <c r="AF14" s="5" t="s">
        <v>1400</v>
      </c>
      <c r="AG14" s="5" t="s">
        <v>1400</v>
      </c>
      <c r="AH14" s="5" t="s">
        <v>1400</v>
      </c>
      <c r="AI14" s="5" t="s">
        <v>1400</v>
      </c>
      <c r="AJ14" s="5" t="s">
        <v>1400</v>
      </c>
      <c r="AK14" s="5" t="s">
        <v>1400</v>
      </c>
      <c r="AL14" s="5" t="s">
        <v>1400</v>
      </c>
      <c r="AM14" s="5" t="s">
        <v>2557</v>
      </c>
      <c r="AN14" s="5" t="s">
        <v>1400</v>
      </c>
      <c r="AO14" s="5" t="s">
        <v>2557</v>
      </c>
      <c r="AP14" s="214" t="s">
        <v>1400</v>
      </c>
      <c r="AQ14" s="214" t="s">
        <v>1400</v>
      </c>
      <c r="AR14" s="214" t="s">
        <v>1400</v>
      </c>
      <c r="AS14" s="214" t="s">
        <v>4218</v>
      </c>
      <c r="AT14" s="214" t="s">
        <v>1400</v>
      </c>
      <c r="AU14" s="205" t="s">
        <v>918</v>
      </c>
      <c r="AV14" s="210">
        <v>43307</v>
      </c>
      <c r="AW14" s="34" t="s">
        <v>1070</v>
      </c>
      <c r="AX14" s="35"/>
      <c r="AY14" s="30"/>
      <c r="AZ14" s="30"/>
      <c r="BA14" s="30"/>
      <c r="BB14" s="30"/>
      <c r="BC14" s="30" t="s">
        <v>1372</v>
      </c>
      <c r="BD14" s="30"/>
      <c r="BE14" s="30"/>
      <c r="BJ14" s="14" t="s">
        <v>2048</v>
      </c>
    </row>
    <row r="15" spans="2:64" s="14" customFormat="1" ht="120" hidden="1" customHeight="1" x14ac:dyDescent="0.25">
      <c r="B15" s="29" t="s">
        <v>2454</v>
      </c>
      <c r="C15" s="5" t="s">
        <v>142</v>
      </c>
      <c r="D15" s="60">
        <v>42661</v>
      </c>
      <c r="E15" s="29" t="s">
        <v>1495</v>
      </c>
      <c r="F15" s="2" t="s">
        <v>1173</v>
      </c>
      <c r="G15" s="3" t="s">
        <v>139</v>
      </c>
      <c r="H15" s="3" t="s">
        <v>140</v>
      </c>
      <c r="I15" s="17" t="s">
        <v>141</v>
      </c>
      <c r="J15" s="515" t="s">
        <v>33</v>
      </c>
      <c r="K15" s="1">
        <v>1</v>
      </c>
      <c r="L15" s="212">
        <v>43009</v>
      </c>
      <c r="M15" s="212">
        <v>43100</v>
      </c>
      <c r="N15" s="83">
        <f t="shared" si="0"/>
        <v>13</v>
      </c>
      <c r="O15" s="110">
        <v>1</v>
      </c>
      <c r="P15" s="4" t="s">
        <v>14</v>
      </c>
      <c r="Q15" s="178">
        <f t="shared" si="1"/>
        <v>20</v>
      </c>
      <c r="R15" s="2" t="s">
        <v>56</v>
      </c>
      <c r="S15" s="2" t="s">
        <v>57</v>
      </c>
      <c r="T15" s="2"/>
      <c r="U15" s="2"/>
      <c r="V15" s="2"/>
      <c r="W15" s="2"/>
      <c r="X15" s="2"/>
      <c r="Y15" s="2"/>
      <c r="Z15" s="2"/>
      <c r="AA15" s="2"/>
      <c r="AB15" s="2"/>
      <c r="AC15" s="2" t="s">
        <v>1386</v>
      </c>
      <c r="AD15" s="2" t="s">
        <v>1437</v>
      </c>
      <c r="AE15" s="5" t="s">
        <v>1397</v>
      </c>
      <c r="AF15" s="5" t="s">
        <v>1397</v>
      </c>
      <c r="AG15" s="5" t="s">
        <v>1397</v>
      </c>
      <c r="AH15" s="5" t="s">
        <v>1397</v>
      </c>
      <c r="AI15" s="5" t="s">
        <v>1397</v>
      </c>
      <c r="AJ15" s="5" t="s">
        <v>1397</v>
      </c>
      <c r="AK15" s="5" t="s">
        <v>1397</v>
      </c>
      <c r="AL15" s="5" t="s">
        <v>1397</v>
      </c>
      <c r="AM15" s="5" t="s">
        <v>2561</v>
      </c>
      <c r="AN15" s="5" t="s">
        <v>1397</v>
      </c>
      <c r="AO15" s="5" t="s">
        <v>2561</v>
      </c>
      <c r="AP15" s="214" t="s">
        <v>1397</v>
      </c>
      <c r="AQ15" s="230" t="s">
        <v>1397</v>
      </c>
      <c r="AR15" s="230" t="s">
        <v>1397</v>
      </c>
      <c r="AS15" s="230" t="s">
        <v>4218</v>
      </c>
      <c r="AT15" s="230" t="s">
        <v>1397</v>
      </c>
      <c r="AU15" s="205" t="s">
        <v>918</v>
      </c>
      <c r="AV15" s="210">
        <v>43122</v>
      </c>
      <c r="AW15" s="34" t="s">
        <v>1070</v>
      </c>
      <c r="AX15" s="35"/>
      <c r="AY15" s="30"/>
      <c r="AZ15" s="30"/>
      <c r="BA15" s="30"/>
      <c r="BB15" s="30"/>
      <c r="BC15" s="30" t="s">
        <v>1372</v>
      </c>
      <c r="BD15" s="30"/>
      <c r="BE15" s="30"/>
    </row>
    <row r="16" spans="2:64" s="14" customFormat="1" ht="120" hidden="1" customHeight="1" x14ac:dyDescent="0.25">
      <c r="B16" s="29" t="s">
        <v>2455</v>
      </c>
      <c r="C16" s="7" t="s">
        <v>916</v>
      </c>
      <c r="D16" s="60">
        <v>42661</v>
      </c>
      <c r="E16" s="29" t="s">
        <v>1489</v>
      </c>
      <c r="F16" s="2" t="s">
        <v>1188</v>
      </c>
      <c r="G16" s="3" t="s">
        <v>188</v>
      </c>
      <c r="H16" s="3" t="s">
        <v>189</v>
      </c>
      <c r="I16" s="17" t="s">
        <v>190</v>
      </c>
      <c r="J16" s="515" t="s">
        <v>40</v>
      </c>
      <c r="K16" s="1">
        <v>1</v>
      </c>
      <c r="L16" s="212">
        <v>42887</v>
      </c>
      <c r="M16" s="212">
        <v>43281</v>
      </c>
      <c r="N16" s="83">
        <f t="shared" si="0"/>
        <v>5</v>
      </c>
      <c r="O16" s="111">
        <v>1</v>
      </c>
      <c r="P16" s="4" t="s">
        <v>1403</v>
      </c>
      <c r="Q16" s="178">
        <f t="shared" si="1"/>
        <v>253</v>
      </c>
      <c r="R16" s="2" t="s">
        <v>29</v>
      </c>
      <c r="S16" s="2"/>
      <c r="T16" s="2"/>
      <c r="U16" s="2"/>
      <c r="V16" s="2"/>
      <c r="W16" s="2"/>
      <c r="X16" s="2"/>
      <c r="Y16" s="2"/>
      <c r="Z16" s="2"/>
      <c r="AA16" s="2"/>
      <c r="AB16" s="2"/>
      <c r="AC16" s="2" t="s">
        <v>1386</v>
      </c>
      <c r="AD16" s="5" t="s">
        <v>1401</v>
      </c>
      <c r="AE16" s="2" t="s">
        <v>1403</v>
      </c>
      <c r="AF16" s="5" t="s">
        <v>1400</v>
      </c>
      <c r="AG16" s="5" t="s">
        <v>1400</v>
      </c>
      <c r="AH16" s="5" t="s">
        <v>1400</v>
      </c>
      <c r="AI16" s="5" t="s">
        <v>1400</v>
      </c>
      <c r="AJ16" s="5" t="s">
        <v>1400</v>
      </c>
      <c r="AK16" s="5" t="s">
        <v>1400</v>
      </c>
      <c r="AL16" s="5" t="s">
        <v>1400</v>
      </c>
      <c r="AM16" s="5" t="s">
        <v>2557</v>
      </c>
      <c r="AN16" s="5" t="s">
        <v>1400</v>
      </c>
      <c r="AO16" s="5" t="s">
        <v>2557</v>
      </c>
      <c r="AP16" s="214" t="s">
        <v>1400</v>
      </c>
      <c r="AQ16" s="214" t="s">
        <v>1400</v>
      </c>
      <c r="AR16" s="214" t="s">
        <v>1400</v>
      </c>
      <c r="AS16" s="214" t="s">
        <v>4218</v>
      </c>
      <c r="AT16" s="214" t="s">
        <v>1400</v>
      </c>
      <c r="AU16" s="205" t="s">
        <v>918</v>
      </c>
      <c r="AV16" s="210">
        <v>43307</v>
      </c>
      <c r="AW16" s="34" t="s">
        <v>1070</v>
      </c>
      <c r="AX16" s="35"/>
      <c r="AY16" s="30"/>
      <c r="AZ16" s="30"/>
      <c r="BA16" s="30"/>
      <c r="BB16" s="30"/>
      <c r="BC16" s="30" t="s">
        <v>1372</v>
      </c>
      <c r="BD16" s="30"/>
      <c r="BE16" s="30"/>
    </row>
    <row r="17" spans="2:57" s="14" customFormat="1" ht="120" hidden="1" customHeight="1" x14ac:dyDescent="0.25">
      <c r="B17" s="29" t="s">
        <v>2456</v>
      </c>
      <c r="C17" s="7" t="s">
        <v>916</v>
      </c>
      <c r="D17" s="60">
        <v>42661</v>
      </c>
      <c r="E17" s="29" t="s">
        <v>1489</v>
      </c>
      <c r="F17" s="2" t="s">
        <v>1189</v>
      </c>
      <c r="G17" s="3" t="s">
        <v>276</v>
      </c>
      <c r="H17" s="3" t="s">
        <v>277</v>
      </c>
      <c r="I17" s="17" t="s">
        <v>278</v>
      </c>
      <c r="J17" s="515" t="s">
        <v>33</v>
      </c>
      <c r="K17" s="1">
        <v>3</v>
      </c>
      <c r="L17" s="212">
        <v>42737</v>
      </c>
      <c r="M17" s="212">
        <v>43100</v>
      </c>
      <c r="N17" s="83">
        <f t="shared" si="0"/>
        <v>52</v>
      </c>
      <c r="O17" s="110">
        <v>3</v>
      </c>
      <c r="P17" s="25" t="s">
        <v>1402</v>
      </c>
      <c r="Q17" s="178">
        <f t="shared" si="1"/>
        <v>350</v>
      </c>
      <c r="R17" s="2" t="s">
        <v>29</v>
      </c>
      <c r="S17" s="2"/>
      <c r="T17" s="2"/>
      <c r="U17" s="2"/>
      <c r="V17" s="2"/>
      <c r="W17" s="2"/>
      <c r="X17" s="2"/>
      <c r="Y17" s="2"/>
      <c r="Z17" s="2"/>
      <c r="AA17" s="2"/>
      <c r="AB17" s="2"/>
      <c r="AC17" s="2" t="s">
        <v>1386</v>
      </c>
      <c r="AD17" s="5" t="s">
        <v>1402</v>
      </c>
      <c r="AE17" s="5" t="s">
        <v>1397</v>
      </c>
      <c r="AF17" s="5" t="s">
        <v>1397</v>
      </c>
      <c r="AG17" s="5" t="s">
        <v>1397</v>
      </c>
      <c r="AH17" s="5" t="s">
        <v>1397</v>
      </c>
      <c r="AI17" s="5" t="s">
        <v>1397</v>
      </c>
      <c r="AJ17" s="5" t="s">
        <v>1397</v>
      </c>
      <c r="AK17" s="5" t="s">
        <v>1397</v>
      </c>
      <c r="AL17" s="5" t="s">
        <v>1397</v>
      </c>
      <c r="AM17" s="5" t="s">
        <v>2561</v>
      </c>
      <c r="AN17" s="5" t="s">
        <v>1397</v>
      </c>
      <c r="AO17" s="5" t="s">
        <v>2561</v>
      </c>
      <c r="AP17" s="214" t="s">
        <v>1397</v>
      </c>
      <c r="AQ17" s="230" t="s">
        <v>1397</v>
      </c>
      <c r="AR17" s="230" t="s">
        <v>1397</v>
      </c>
      <c r="AS17" s="230" t="s">
        <v>4218</v>
      </c>
      <c r="AT17" s="230" t="s">
        <v>1397</v>
      </c>
      <c r="AU17" s="205" t="s">
        <v>918</v>
      </c>
      <c r="AV17" s="210">
        <v>43122</v>
      </c>
      <c r="AW17" s="34" t="s">
        <v>1070</v>
      </c>
      <c r="AX17" s="35"/>
      <c r="AY17" s="30"/>
      <c r="AZ17" s="30"/>
      <c r="BA17" s="30"/>
      <c r="BB17" s="30"/>
      <c r="BC17" s="30" t="s">
        <v>1372</v>
      </c>
      <c r="BD17" s="30"/>
      <c r="BE17" s="30"/>
    </row>
    <row r="18" spans="2:57" s="14" customFormat="1" ht="120" hidden="1" customHeight="1" x14ac:dyDescent="0.25">
      <c r="B18" s="29" t="s">
        <v>2457</v>
      </c>
      <c r="C18" s="7" t="s">
        <v>916</v>
      </c>
      <c r="D18" s="60">
        <v>42661</v>
      </c>
      <c r="E18" s="29" t="s">
        <v>1486</v>
      </c>
      <c r="F18" s="2" t="s">
        <v>1190</v>
      </c>
      <c r="G18" s="3" t="s">
        <v>276</v>
      </c>
      <c r="H18" s="3" t="s">
        <v>277</v>
      </c>
      <c r="I18" s="17" t="s">
        <v>278</v>
      </c>
      <c r="J18" s="515" t="s">
        <v>33</v>
      </c>
      <c r="K18" s="1">
        <v>3</v>
      </c>
      <c r="L18" s="212">
        <v>42737</v>
      </c>
      <c r="M18" s="212">
        <v>43100</v>
      </c>
      <c r="N18" s="83">
        <f t="shared" si="0"/>
        <v>52</v>
      </c>
      <c r="O18" s="110">
        <v>3</v>
      </c>
      <c r="P18" s="7" t="s">
        <v>1402</v>
      </c>
      <c r="Q18" s="178">
        <f t="shared" si="1"/>
        <v>350</v>
      </c>
      <c r="R18" s="2" t="s">
        <v>101</v>
      </c>
      <c r="S18" s="2" t="s">
        <v>279</v>
      </c>
      <c r="T18" s="2"/>
      <c r="U18" s="2"/>
      <c r="V18" s="2"/>
      <c r="W18" s="2"/>
      <c r="X18" s="2"/>
      <c r="Y18" s="2"/>
      <c r="Z18" s="2"/>
      <c r="AA18" s="2"/>
      <c r="AB18" s="2"/>
      <c r="AC18" s="2" t="s">
        <v>1386</v>
      </c>
      <c r="AD18" s="7" t="s">
        <v>1402</v>
      </c>
      <c r="AE18" s="5" t="s">
        <v>1397</v>
      </c>
      <c r="AF18" s="5" t="s">
        <v>1397</v>
      </c>
      <c r="AG18" s="5" t="s">
        <v>1397</v>
      </c>
      <c r="AH18" s="5" t="s">
        <v>1397</v>
      </c>
      <c r="AI18" s="5" t="s">
        <v>1397</v>
      </c>
      <c r="AJ18" s="5" t="s">
        <v>1397</v>
      </c>
      <c r="AK18" s="5" t="s">
        <v>1397</v>
      </c>
      <c r="AL18" s="5" t="s">
        <v>1397</v>
      </c>
      <c r="AM18" s="5" t="s">
        <v>2561</v>
      </c>
      <c r="AN18" s="5" t="s">
        <v>1397</v>
      </c>
      <c r="AO18" s="5" t="s">
        <v>2561</v>
      </c>
      <c r="AP18" s="214" t="s">
        <v>1397</v>
      </c>
      <c r="AQ18" s="230" t="s">
        <v>1397</v>
      </c>
      <c r="AR18" s="230" t="s">
        <v>1397</v>
      </c>
      <c r="AS18" s="230" t="s">
        <v>4218</v>
      </c>
      <c r="AT18" s="230" t="s">
        <v>1397</v>
      </c>
      <c r="AU18" s="205" t="s">
        <v>918</v>
      </c>
      <c r="AV18" s="210">
        <v>43122</v>
      </c>
      <c r="AW18" s="34" t="s">
        <v>1070</v>
      </c>
      <c r="AX18" s="35"/>
      <c r="AY18" s="30"/>
      <c r="AZ18" s="30"/>
      <c r="BA18" s="30"/>
      <c r="BB18" s="30"/>
      <c r="BC18" s="30" t="s">
        <v>1372</v>
      </c>
      <c r="BD18" s="30"/>
      <c r="BE18" s="30"/>
    </row>
    <row r="19" spans="2:57" s="14" customFormat="1" ht="120" hidden="1" customHeight="1" x14ac:dyDescent="0.25">
      <c r="B19" s="29" t="s">
        <v>2458</v>
      </c>
      <c r="C19" s="7" t="s">
        <v>916</v>
      </c>
      <c r="D19" s="60">
        <v>42661</v>
      </c>
      <c r="E19" s="29" t="s">
        <v>1496</v>
      </c>
      <c r="F19" s="2" t="s">
        <v>1191</v>
      </c>
      <c r="G19" s="3" t="s">
        <v>276</v>
      </c>
      <c r="H19" s="3" t="s">
        <v>277</v>
      </c>
      <c r="I19" s="17" t="s">
        <v>278</v>
      </c>
      <c r="J19" s="515" t="s">
        <v>33</v>
      </c>
      <c r="K19" s="1">
        <v>3</v>
      </c>
      <c r="L19" s="212">
        <v>42737</v>
      </c>
      <c r="M19" s="212">
        <v>43100</v>
      </c>
      <c r="N19" s="83">
        <f t="shared" si="0"/>
        <v>52</v>
      </c>
      <c r="O19" s="110">
        <v>3</v>
      </c>
      <c r="P19" s="25" t="s">
        <v>1402</v>
      </c>
      <c r="Q19" s="178">
        <f t="shared" si="1"/>
        <v>350</v>
      </c>
      <c r="R19" s="2" t="s">
        <v>56</v>
      </c>
      <c r="S19" s="2" t="s">
        <v>57</v>
      </c>
      <c r="T19" s="2"/>
      <c r="U19" s="2"/>
      <c r="V19" s="2"/>
      <c r="W19" s="2"/>
      <c r="X19" s="2"/>
      <c r="Y19" s="2"/>
      <c r="Z19" s="2"/>
      <c r="AA19" s="2"/>
      <c r="AB19" s="2"/>
      <c r="AC19" s="2" t="s">
        <v>1386</v>
      </c>
      <c r="AD19" s="5" t="s">
        <v>1402</v>
      </c>
      <c r="AE19" s="5" t="s">
        <v>1397</v>
      </c>
      <c r="AF19" s="5" t="s">
        <v>1397</v>
      </c>
      <c r="AG19" s="5" t="s">
        <v>1397</v>
      </c>
      <c r="AH19" s="5" t="s">
        <v>1397</v>
      </c>
      <c r="AI19" s="5" t="s">
        <v>1397</v>
      </c>
      <c r="AJ19" s="5" t="s">
        <v>1397</v>
      </c>
      <c r="AK19" s="5" t="s">
        <v>1397</v>
      </c>
      <c r="AL19" s="5" t="s">
        <v>1397</v>
      </c>
      <c r="AM19" s="5" t="s">
        <v>2561</v>
      </c>
      <c r="AN19" s="5" t="s">
        <v>1397</v>
      </c>
      <c r="AO19" s="5" t="s">
        <v>2561</v>
      </c>
      <c r="AP19" s="214" t="s">
        <v>1397</v>
      </c>
      <c r="AQ19" s="230" t="s">
        <v>1397</v>
      </c>
      <c r="AR19" s="230" t="s">
        <v>1397</v>
      </c>
      <c r="AS19" s="230" t="s">
        <v>4218</v>
      </c>
      <c r="AT19" s="230" t="s">
        <v>1397</v>
      </c>
      <c r="AU19" s="205" t="s">
        <v>918</v>
      </c>
      <c r="AV19" s="210">
        <v>43122</v>
      </c>
      <c r="AW19" s="34" t="s">
        <v>1070</v>
      </c>
      <c r="AX19" s="35"/>
      <c r="AY19" s="30"/>
      <c r="AZ19" s="30"/>
      <c r="BA19" s="30"/>
      <c r="BB19" s="30"/>
      <c r="BC19" s="30" t="s">
        <v>1372</v>
      </c>
      <c r="BD19" s="30"/>
      <c r="BE19" s="30"/>
    </row>
    <row r="20" spans="2:57" s="14" customFormat="1" ht="120" hidden="1" customHeight="1" x14ac:dyDescent="0.25">
      <c r="B20" s="29" t="s">
        <v>2459</v>
      </c>
      <c r="C20" s="7" t="s">
        <v>917</v>
      </c>
      <c r="D20" s="60">
        <v>42661</v>
      </c>
      <c r="E20" s="29" t="s">
        <v>1489</v>
      </c>
      <c r="F20" s="2" t="s">
        <v>1194</v>
      </c>
      <c r="G20" s="3" t="s">
        <v>191</v>
      </c>
      <c r="H20" s="3" t="s">
        <v>192</v>
      </c>
      <c r="I20" s="17" t="s">
        <v>193</v>
      </c>
      <c r="J20" s="515" t="s">
        <v>33</v>
      </c>
      <c r="K20" s="1">
        <v>1</v>
      </c>
      <c r="L20" s="212">
        <v>42781</v>
      </c>
      <c r="M20" s="212">
        <v>43100</v>
      </c>
      <c r="N20" s="83">
        <f t="shared" si="0"/>
        <v>46</v>
      </c>
      <c r="O20" s="110">
        <v>1</v>
      </c>
      <c r="P20" s="2" t="s">
        <v>1774</v>
      </c>
      <c r="Q20" s="178">
        <f t="shared" si="1"/>
        <v>390</v>
      </c>
      <c r="R20" s="2" t="s">
        <v>29</v>
      </c>
      <c r="S20" s="2"/>
      <c r="T20" s="2"/>
      <c r="U20" s="2"/>
      <c r="V20" s="2"/>
      <c r="W20" s="2"/>
      <c r="X20" s="2"/>
      <c r="Y20" s="2"/>
      <c r="Z20" s="2"/>
      <c r="AA20" s="2"/>
      <c r="AB20" s="2"/>
      <c r="AC20" s="2" t="s">
        <v>1386</v>
      </c>
      <c r="AD20" s="2" t="s">
        <v>1416</v>
      </c>
      <c r="AE20" s="5" t="s">
        <v>1397</v>
      </c>
      <c r="AF20" s="5" t="s">
        <v>1397</v>
      </c>
      <c r="AG20" s="5" t="s">
        <v>1397</v>
      </c>
      <c r="AH20" s="5" t="s">
        <v>1397</v>
      </c>
      <c r="AI20" s="5" t="s">
        <v>1397</v>
      </c>
      <c r="AJ20" s="5" t="s">
        <v>1397</v>
      </c>
      <c r="AK20" s="5" t="s">
        <v>1397</v>
      </c>
      <c r="AL20" s="5" t="s">
        <v>1397</v>
      </c>
      <c r="AM20" s="5" t="s">
        <v>2561</v>
      </c>
      <c r="AN20" s="5" t="s">
        <v>1397</v>
      </c>
      <c r="AO20" s="5" t="s">
        <v>2561</v>
      </c>
      <c r="AP20" s="214" t="s">
        <v>1397</v>
      </c>
      <c r="AQ20" s="230" t="s">
        <v>1397</v>
      </c>
      <c r="AR20" s="230" t="s">
        <v>1397</v>
      </c>
      <c r="AS20" s="230" t="s">
        <v>4218</v>
      </c>
      <c r="AT20" s="230" t="s">
        <v>1397</v>
      </c>
      <c r="AU20" s="205" t="s">
        <v>918</v>
      </c>
      <c r="AV20" s="210">
        <v>43122</v>
      </c>
      <c r="AW20" s="34" t="s">
        <v>1070</v>
      </c>
      <c r="AX20" s="35"/>
      <c r="AY20" s="30"/>
      <c r="AZ20" s="30"/>
      <c r="BA20" s="30"/>
      <c r="BB20" s="30"/>
      <c r="BC20" s="30" t="s">
        <v>1372</v>
      </c>
      <c r="BD20" s="30"/>
      <c r="BE20" s="30"/>
    </row>
    <row r="21" spans="2:57" s="14" customFormat="1" ht="120" hidden="1" customHeight="1" x14ac:dyDescent="0.25">
      <c r="B21" s="29" t="s">
        <v>2460</v>
      </c>
      <c r="C21" s="7" t="s">
        <v>917</v>
      </c>
      <c r="D21" s="60">
        <v>42661</v>
      </c>
      <c r="E21" s="29" t="s">
        <v>1497</v>
      </c>
      <c r="F21" s="2" t="s">
        <v>1195</v>
      </c>
      <c r="G21" s="3" t="s">
        <v>313</v>
      </c>
      <c r="H21" s="3" t="s">
        <v>314</v>
      </c>
      <c r="I21" s="17" t="s">
        <v>315</v>
      </c>
      <c r="J21" s="515" t="s">
        <v>316</v>
      </c>
      <c r="K21" s="1">
        <v>1</v>
      </c>
      <c r="L21" s="212">
        <v>42755</v>
      </c>
      <c r="M21" s="212">
        <v>43100</v>
      </c>
      <c r="N21" s="83">
        <f t="shared" si="0"/>
        <v>50</v>
      </c>
      <c r="O21" s="110">
        <v>1</v>
      </c>
      <c r="P21" s="2" t="s">
        <v>1417</v>
      </c>
      <c r="Q21" s="178">
        <f t="shared" si="1"/>
        <v>158</v>
      </c>
      <c r="R21" s="2" t="s">
        <v>149</v>
      </c>
      <c r="S21" s="2"/>
      <c r="T21" s="2"/>
      <c r="U21" s="2"/>
      <c r="V21" s="2"/>
      <c r="W21" s="2"/>
      <c r="X21" s="2"/>
      <c r="Y21" s="2"/>
      <c r="Z21" s="2"/>
      <c r="AA21" s="2"/>
      <c r="AB21" s="2"/>
      <c r="AC21" s="2" t="s">
        <v>1386</v>
      </c>
      <c r="AD21" s="2" t="s">
        <v>1417</v>
      </c>
      <c r="AE21" s="5" t="s">
        <v>1397</v>
      </c>
      <c r="AF21" s="5" t="s">
        <v>1397</v>
      </c>
      <c r="AG21" s="5" t="s">
        <v>1397</v>
      </c>
      <c r="AH21" s="5" t="s">
        <v>1397</v>
      </c>
      <c r="AI21" s="5" t="s">
        <v>1397</v>
      </c>
      <c r="AJ21" s="5" t="s">
        <v>1397</v>
      </c>
      <c r="AK21" s="5" t="s">
        <v>1397</v>
      </c>
      <c r="AL21" s="5" t="s">
        <v>1397</v>
      </c>
      <c r="AM21" s="5" t="s">
        <v>2561</v>
      </c>
      <c r="AN21" s="5" t="s">
        <v>1397</v>
      </c>
      <c r="AO21" s="5" t="s">
        <v>2561</v>
      </c>
      <c r="AP21" s="214" t="s">
        <v>1397</v>
      </c>
      <c r="AQ21" s="230" t="s">
        <v>1397</v>
      </c>
      <c r="AR21" s="230" t="s">
        <v>1397</v>
      </c>
      <c r="AS21" s="230" t="s">
        <v>4218</v>
      </c>
      <c r="AT21" s="230" t="s">
        <v>1397</v>
      </c>
      <c r="AU21" s="205" t="s">
        <v>918</v>
      </c>
      <c r="AV21" s="210">
        <v>43122</v>
      </c>
      <c r="AW21" s="34" t="s">
        <v>1070</v>
      </c>
      <c r="AX21" s="35"/>
      <c r="AY21" s="30"/>
      <c r="AZ21" s="30"/>
      <c r="BA21" s="30"/>
      <c r="BB21" s="30"/>
      <c r="BC21" s="30" t="s">
        <v>1372</v>
      </c>
      <c r="BD21" s="30"/>
      <c r="BE21" s="30"/>
    </row>
    <row r="22" spans="2:57" s="14" customFormat="1" ht="120" hidden="1" customHeight="1" x14ac:dyDescent="0.25">
      <c r="B22" s="29" t="s">
        <v>2461</v>
      </c>
      <c r="C22" s="7" t="s">
        <v>917</v>
      </c>
      <c r="D22" s="60">
        <v>42661</v>
      </c>
      <c r="E22" s="29" t="s">
        <v>1496</v>
      </c>
      <c r="F22" s="2" t="s">
        <v>1196</v>
      </c>
      <c r="G22" s="3" t="s">
        <v>317</v>
      </c>
      <c r="H22" s="3" t="s">
        <v>314</v>
      </c>
      <c r="I22" s="17" t="s">
        <v>315</v>
      </c>
      <c r="J22" s="515" t="s">
        <v>316</v>
      </c>
      <c r="K22" s="1">
        <v>1</v>
      </c>
      <c r="L22" s="212">
        <v>42755</v>
      </c>
      <c r="M22" s="212">
        <v>43100</v>
      </c>
      <c r="N22" s="83">
        <f t="shared" si="0"/>
        <v>50</v>
      </c>
      <c r="O22" s="110">
        <v>1</v>
      </c>
      <c r="P22" s="2" t="s">
        <v>1417</v>
      </c>
      <c r="Q22" s="178">
        <f t="shared" si="1"/>
        <v>158</v>
      </c>
      <c r="R22" s="2" t="s">
        <v>149</v>
      </c>
      <c r="S22" s="2"/>
      <c r="T22" s="2"/>
      <c r="U22" s="2"/>
      <c r="V22" s="2"/>
      <c r="W22" s="2"/>
      <c r="X22" s="2"/>
      <c r="Y22" s="2"/>
      <c r="Z22" s="2"/>
      <c r="AA22" s="2"/>
      <c r="AB22" s="2"/>
      <c r="AC22" s="2" t="s">
        <v>1386</v>
      </c>
      <c r="AD22" s="2" t="s">
        <v>1417</v>
      </c>
      <c r="AE22" s="5" t="s">
        <v>1397</v>
      </c>
      <c r="AF22" s="5" t="s">
        <v>1397</v>
      </c>
      <c r="AG22" s="5" t="s">
        <v>1397</v>
      </c>
      <c r="AH22" s="5" t="s">
        <v>1397</v>
      </c>
      <c r="AI22" s="5" t="s">
        <v>1397</v>
      </c>
      <c r="AJ22" s="5" t="s">
        <v>1397</v>
      </c>
      <c r="AK22" s="5" t="s">
        <v>1397</v>
      </c>
      <c r="AL22" s="5" t="s">
        <v>1397</v>
      </c>
      <c r="AM22" s="5" t="s">
        <v>2561</v>
      </c>
      <c r="AN22" s="5" t="s">
        <v>1397</v>
      </c>
      <c r="AO22" s="5" t="s">
        <v>2561</v>
      </c>
      <c r="AP22" s="214" t="s">
        <v>1397</v>
      </c>
      <c r="AQ22" s="230" t="s">
        <v>1397</v>
      </c>
      <c r="AR22" s="230" t="s">
        <v>1397</v>
      </c>
      <c r="AS22" s="230" t="s">
        <v>4218</v>
      </c>
      <c r="AT22" s="230" t="s">
        <v>1397</v>
      </c>
      <c r="AU22" s="205" t="s">
        <v>918</v>
      </c>
      <c r="AV22" s="210">
        <v>43122</v>
      </c>
      <c r="AW22" s="34" t="s">
        <v>1070</v>
      </c>
      <c r="AX22" s="35"/>
      <c r="AY22" s="30"/>
      <c r="AZ22" s="30"/>
      <c r="BA22" s="30"/>
      <c r="BB22" s="30"/>
      <c r="BC22" s="30" t="s">
        <v>1372</v>
      </c>
      <c r="BD22" s="30"/>
      <c r="BE22" s="30"/>
    </row>
    <row r="23" spans="2:57" s="14" customFormat="1" ht="120" hidden="1" customHeight="1" x14ac:dyDescent="0.25">
      <c r="B23" s="29" t="s">
        <v>2462</v>
      </c>
      <c r="C23" s="7" t="s">
        <v>917</v>
      </c>
      <c r="D23" s="60">
        <v>42661</v>
      </c>
      <c r="E23" s="29" t="s">
        <v>1494</v>
      </c>
      <c r="F23" s="2" t="s">
        <v>1197</v>
      </c>
      <c r="G23" s="3" t="s">
        <v>318</v>
      </c>
      <c r="H23" s="3" t="s">
        <v>319</v>
      </c>
      <c r="I23" s="17" t="s">
        <v>320</v>
      </c>
      <c r="J23" s="515" t="s">
        <v>267</v>
      </c>
      <c r="K23" s="1">
        <v>1</v>
      </c>
      <c r="L23" s="212">
        <v>42100</v>
      </c>
      <c r="M23" s="212">
        <v>42104</v>
      </c>
      <c r="N23" s="83">
        <f t="shared" si="0"/>
        <v>1</v>
      </c>
      <c r="O23" s="110">
        <v>1</v>
      </c>
      <c r="P23" s="2" t="s">
        <v>1421</v>
      </c>
      <c r="Q23" s="178">
        <f t="shared" si="1"/>
        <v>192</v>
      </c>
      <c r="R23" s="2" t="s">
        <v>321</v>
      </c>
      <c r="S23" s="2"/>
      <c r="T23" s="2"/>
      <c r="U23" s="2"/>
      <c r="V23" s="2"/>
      <c r="W23" s="2"/>
      <c r="X23" s="2"/>
      <c r="Y23" s="2"/>
      <c r="Z23" s="2"/>
      <c r="AA23" s="2"/>
      <c r="AB23" s="2"/>
      <c r="AC23" s="2" t="s">
        <v>1386</v>
      </c>
      <c r="AD23" s="2" t="s">
        <v>1421</v>
      </c>
      <c r="AE23" s="5" t="s">
        <v>1397</v>
      </c>
      <c r="AF23" s="5" t="s">
        <v>1397</v>
      </c>
      <c r="AG23" s="5" t="s">
        <v>1397</v>
      </c>
      <c r="AH23" s="5" t="s">
        <v>1397</v>
      </c>
      <c r="AI23" s="5" t="s">
        <v>1397</v>
      </c>
      <c r="AJ23" s="5" t="s">
        <v>1397</v>
      </c>
      <c r="AK23" s="5" t="s">
        <v>1397</v>
      </c>
      <c r="AL23" s="5" t="s">
        <v>1397</v>
      </c>
      <c r="AM23" s="5" t="s">
        <v>2561</v>
      </c>
      <c r="AN23" s="5" t="s">
        <v>1397</v>
      </c>
      <c r="AO23" s="5" t="s">
        <v>2561</v>
      </c>
      <c r="AP23" s="214" t="s">
        <v>1397</v>
      </c>
      <c r="AQ23" s="230" t="s">
        <v>1397</v>
      </c>
      <c r="AR23" s="230" t="s">
        <v>1397</v>
      </c>
      <c r="AS23" s="230" t="s">
        <v>4218</v>
      </c>
      <c r="AT23" s="230" t="s">
        <v>1397</v>
      </c>
      <c r="AU23" s="205" t="s">
        <v>918</v>
      </c>
      <c r="AV23" s="210">
        <v>43122</v>
      </c>
      <c r="AW23" s="34" t="s">
        <v>1070</v>
      </c>
      <c r="AX23" s="35"/>
      <c r="AY23" s="30"/>
      <c r="AZ23" s="30"/>
      <c r="BA23" s="30"/>
      <c r="BB23" s="30"/>
      <c r="BC23" s="30" t="s">
        <v>1372</v>
      </c>
      <c r="BD23" s="30"/>
      <c r="BE23" s="30"/>
    </row>
    <row r="24" spans="2:57" s="14" customFormat="1" ht="120" hidden="1" customHeight="1" x14ac:dyDescent="0.25">
      <c r="B24" s="29" t="s">
        <v>2463</v>
      </c>
      <c r="C24" s="7" t="s">
        <v>917</v>
      </c>
      <c r="D24" s="60">
        <v>42661</v>
      </c>
      <c r="E24" s="29" t="s">
        <v>1498</v>
      </c>
      <c r="F24" s="2" t="s">
        <v>1198</v>
      </c>
      <c r="G24" s="3" t="s">
        <v>317</v>
      </c>
      <c r="H24" s="3" t="s">
        <v>322</v>
      </c>
      <c r="I24" s="17" t="s">
        <v>323</v>
      </c>
      <c r="J24" s="515" t="s">
        <v>324</v>
      </c>
      <c r="K24" s="1">
        <v>1</v>
      </c>
      <c r="L24" s="212">
        <v>42755</v>
      </c>
      <c r="M24" s="212">
        <v>43100</v>
      </c>
      <c r="N24" s="83">
        <f t="shared" si="0"/>
        <v>50</v>
      </c>
      <c r="O24" s="110">
        <v>1</v>
      </c>
      <c r="P24" s="4" t="s">
        <v>1419</v>
      </c>
      <c r="Q24" s="178">
        <f t="shared" si="1"/>
        <v>131</v>
      </c>
      <c r="R24" s="2" t="s">
        <v>149</v>
      </c>
      <c r="S24" s="2"/>
      <c r="T24" s="2"/>
      <c r="U24" s="2"/>
      <c r="V24" s="2"/>
      <c r="W24" s="2"/>
      <c r="X24" s="2"/>
      <c r="Y24" s="2"/>
      <c r="Z24" s="2"/>
      <c r="AA24" s="2"/>
      <c r="AB24" s="2"/>
      <c r="AC24" s="2" t="s">
        <v>1386</v>
      </c>
      <c r="AD24" s="4" t="s">
        <v>1419</v>
      </c>
      <c r="AE24" s="5" t="s">
        <v>1397</v>
      </c>
      <c r="AF24" s="5" t="s">
        <v>1397</v>
      </c>
      <c r="AG24" s="5" t="s">
        <v>1397</v>
      </c>
      <c r="AH24" s="5" t="s">
        <v>1397</v>
      </c>
      <c r="AI24" s="5" t="s">
        <v>1397</v>
      </c>
      <c r="AJ24" s="5" t="s">
        <v>1397</v>
      </c>
      <c r="AK24" s="5" t="s">
        <v>1397</v>
      </c>
      <c r="AL24" s="5" t="s">
        <v>1397</v>
      </c>
      <c r="AM24" s="5" t="s">
        <v>2561</v>
      </c>
      <c r="AN24" s="5" t="s">
        <v>1397</v>
      </c>
      <c r="AO24" s="5" t="s">
        <v>2561</v>
      </c>
      <c r="AP24" s="214" t="s">
        <v>1397</v>
      </c>
      <c r="AQ24" s="230" t="s">
        <v>1397</v>
      </c>
      <c r="AR24" s="230" t="s">
        <v>1397</v>
      </c>
      <c r="AS24" s="230" t="s">
        <v>4218</v>
      </c>
      <c r="AT24" s="230" t="s">
        <v>1397</v>
      </c>
      <c r="AU24" s="205" t="s">
        <v>918</v>
      </c>
      <c r="AV24" s="210">
        <v>43122</v>
      </c>
      <c r="AW24" s="34" t="s">
        <v>1070</v>
      </c>
      <c r="AX24" s="35"/>
      <c r="AY24" s="30"/>
      <c r="AZ24" s="30"/>
      <c r="BA24" s="30"/>
      <c r="BB24" s="30"/>
      <c r="BC24" s="30" t="s">
        <v>1372</v>
      </c>
      <c r="BD24" s="30"/>
      <c r="BE24" s="30"/>
    </row>
    <row r="25" spans="2:57" s="14" customFormat="1" ht="120" hidden="1" customHeight="1" x14ac:dyDescent="0.25">
      <c r="B25" s="29" t="s">
        <v>2464</v>
      </c>
      <c r="C25" s="7" t="s">
        <v>917</v>
      </c>
      <c r="D25" s="60">
        <v>42661</v>
      </c>
      <c r="E25" s="29" t="s">
        <v>1499</v>
      </c>
      <c r="F25" s="2" t="s">
        <v>1199</v>
      </c>
      <c r="G25" s="3" t="s">
        <v>328</v>
      </c>
      <c r="H25" s="3" t="s">
        <v>329</v>
      </c>
      <c r="I25" s="17" t="s">
        <v>330</v>
      </c>
      <c r="J25" s="515" t="s">
        <v>255</v>
      </c>
      <c r="K25" s="1">
        <v>1</v>
      </c>
      <c r="L25" s="212">
        <v>42736</v>
      </c>
      <c r="M25" s="212">
        <v>43100</v>
      </c>
      <c r="N25" s="83">
        <f t="shared" si="0"/>
        <v>52</v>
      </c>
      <c r="O25" s="110">
        <v>1</v>
      </c>
      <c r="P25" s="4" t="s">
        <v>1360</v>
      </c>
      <c r="Q25" s="178">
        <f t="shared" si="1"/>
        <v>243</v>
      </c>
      <c r="R25" s="2" t="s">
        <v>149</v>
      </c>
      <c r="S25" s="2"/>
      <c r="T25" s="2"/>
      <c r="U25" s="2"/>
      <c r="V25" s="2"/>
      <c r="W25" s="2"/>
      <c r="X25" s="2"/>
      <c r="Y25" s="2"/>
      <c r="Z25" s="2"/>
      <c r="AA25" s="2"/>
      <c r="AB25" s="2"/>
      <c r="AC25" s="2" t="s">
        <v>1386</v>
      </c>
      <c r="AD25" s="4" t="s">
        <v>1360</v>
      </c>
      <c r="AE25" s="5" t="s">
        <v>1397</v>
      </c>
      <c r="AF25" s="5" t="s">
        <v>1397</v>
      </c>
      <c r="AG25" s="5" t="s">
        <v>1397</v>
      </c>
      <c r="AH25" s="5" t="s">
        <v>1397</v>
      </c>
      <c r="AI25" s="5" t="s">
        <v>1397</v>
      </c>
      <c r="AJ25" s="5" t="s">
        <v>1397</v>
      </c>
      <c r="AK25" s="5" t="s">
        <v>1397</v>
      </c>
      <c r="AL25" s="5" t="s">
        <v>1397</v>
      </c>
      <c r="AM25" s="5" t="s">
        <v>2561</v>
      </c>
      <c r="AN25" s="5" t="s">
        <v>1397</v>
      </c>
      <c r="AO25" s="5" t="s">
        <v>2561</v>
      </c>
      <c r="AP25" s="214" t="s">
        <v>1397</v>
      </c>
      <c r="AQ25" s="230" t="s">
        <v>1397</v>
      </c>
      <c r="AR25" s="230" t="s">
        <v>1397</v>
      </c>
      <c r="AS25" s="230" t="s">
        <v>4218</v>
      </c>
      <c r="AT25" s="230" t="s">
        <v>1397</v>
      </c>
      <c r="AU25" s="205" t="s">
        <v>918</v>
      </c>
      <c r="AV25" s="210">
        <v>43122</v>
      </c>
      <c r="AW25" s="34" t="s">
        <v>1070</v>
      </c>
      <c r="AX25" s="35"/>
      <c r="AY25" s="30"/>
      <c r="AZ25" s="30"/>
      <c r="BA25" s="30"/>
      <c r="BB25" s="30"/>
      <c r="BC25" s="30" t="s">
        <v>1372</v>
      </c>
      <c r="BD25" s="30"/>
      <c r="BE25" s="30"/>
    </row>
    <row r="26" spans="2:57" s="14" customFormat="1" ht="120" hidden="1" customHeight="1" x14ac:dyDescent="0.25">
      <c r="B26" s="29" t="s">
        <v>2465</v>
      </c>
      <c r="C26" s="7" t="s">
        <v>917</v>
      </c>
      <c r="D26" s="60">
        <v>42661</v>
      </c>
      <c r="E26" s="29" t="s">
        <v>1499</v>
      </c>
      <c r="F26" s="2" t="s">
        <v>1200</v>
      </c>
      <c r="G26" s="3" t="s">
        <v>331</v>
      </c>
      <c r="H26" s="3" t="s">
        <v>332</v>
      </c>
      <c r="I26" s="17" t="s">
        <v>333</v>
      </c>
      <c r="J26" s="515" t="s">
        <v>267</v>
      </c>
      <c r="K26" s="1">
        <v>1</v>
      </c>
      <c r="L26" s="212">
        <v>42100</v>
      </c>
      <c r="M26" s="212">
        <v>42104</v>
      </c>
      <c r="N26" s="83">
        <f t="shared" si="0"/>
        <v>1</v>
      </c>
      <c r="O26" s="112">
        <v>1</v>
      </c>
      <c r="P26" s="4" t="s">
        <v>1421</v>
      </c>
      <c r="Q26" s="178">
        <f t="shared" si="1"/>
        <v>192</v>
      </c>
      <c r="R26" s="2" t="s">
        <v>321</v>
      </c>
      <c r="S26" s="2"/>
      <c r="T26" s="2"/>
      <c r="U26" s="2"/>
      <c r="V26" s="2"/>
      <c r="W26" s="2"/>
      <c r="X26" s="2"/>
      <c r="Y26" s="2"/>
      <c r="Z26" s="2"/>
      <c r="AA26" s="2"/>
      <c r="AB26" s="2"/>
      <c r="AC26" s="2" t="s">
        <v>1386</v>
      </c>
      <c r="AD26" s="4" t="s">
        <v>1421</v>
      </c>
      <c r="AE26" s="5" t="s">
        <v>1397</v>
      </c>
      <c r="AF26" s="5" t="s">
        <v>1397</v>
      </c>
      <c r="AG26" s="5" t="s">
        <v>1397</v>
      </c>
      <c r="AH26" s="5" t="s">
        <v>1397</v>
      </c>
      <c r="AI26" s="5" t="s">
        <v>1397</v>
      </c>
      <c r="AJ26" s="5" t="s">
        <v>1397</v>
      </c>
      <c r="AK26" s="5" t="s">
        <v>1397</v>
      </c>
      <c r="AL26" s="5" t="s">
        <v>1397</v>
      </c>
      <c r="AM26" s="5" t="s">
        <v>2561</v>
      </c>
      <c r="AN26" s="5" t="s">
        <v>1397</v>
      </c>
      <c r="AO26" s="5" t="s">
        <v>2561</v>
      </c>
      <c r="AP26" s="214" t="s">
        <v>1397</v>
      </c>
      <c r="AQ26" s="230" t="s">
        <v>1397</v>
      </c>
      <c r="AR26" s="230" t="s">
        <v>1397</v>
      </c>
      <c r="AS26" s="230" t="s">
        <v>4218</v>
      </c>
      <c r="AT26" s="230" t="s">
        <v>1397</v>
      </c>
      <c r="AU26" s="205" t="s">
        <v>918</v>
      </c>
      <c r="AV26" s="210">
        <v>43122</v>
      </c>
      <c r="AW26" s="34" t="s">
        <v>1070</v>
      </c>
      <c r="AX26" s="35"/>
      <c r="AY26" s="30"/>
      <c r="AZ26" s="30"/>
      <c r="BA26" s="30"/>
      <c r="BB26" s="30"/>
      <c r="BC26" s="30" t="s">
        <v>1372</v>
      </c>
      <c r="BD26" s="30"/>
      <c r="BE26" s="30"/>
    </row>
    <row r="27" spans="2:57" s="14" customFormat="1" ht="120" hidden="1" customHeight="1" x14ac:dyDescent="0.25">
      <c r="B27" s="29" t="s">
        <v>2466</v>
      </c>
      <c r="C27" s="7" t="s">
        <v>917</v>
      </c>
      <c r="D27" s="60">
        <v>42661</v>
      </c>
      <c r="E27" s="29" t="s">
        <v>1499</v>
      </c>
      <c r="F27" s="2" t="s">
        <v>1201</v>
      </c>
      <c r="G27" s="3" t="s">
        <v>334</v>
      </c>
      <c r="H27" s="3" t="s">
        <v>322</v>
      </c>
      <c r="I27" s="17" t="s">
        <v>323</v>
      </c>
      <c r="J27" s="515" t="s">
        <v>324</v>
      </c>
      <c r="K27" s="1">
        <v>1</v>
      </c>
      <c r="L27" s="212">
        <v>42755</v>
      </c>
      <c r="M27" s="212">
        <v>43100</v>
      </c>
      <c r="N27" s="83">
        <f t="shared" si="0"/>
        <v>50</v>
      </c>
      <c r="O27" s="110">
        <v>1</v>
      </c>
      <c r="P27" s="4" t="s">
        <v>1418</v>
      </c>
      <c r="Q27" s="178">
        <f t="shared" si="1"/>
        <v>130</v>
      </c>
      <c r="R27" s="2" t="s">
        <v>149</v>
      </c>
      <c r="S27" s="2"/>
      <c r="T27" s="2"/>
      <c r="U27" s="2"/>
      <c r="V27" s="2"/>
      <c r="W27" s="2"/>
      <c r="X27" s="2"/>
      <c r="Y27" s="2"/>
      <c r="Z27" s="2"/>
      <c r="AA27" s="2"/>
      <c r="AB27" s="2"/>
      <c r="AC27" s="2" t="s">
        <v>1386</v>
      </c>
      <c r="AD27" s="4" t="s">
        <v>1418</v>
      </c>
      <c r="AE27" s="5" t="s">
        <v>1397</v>
      </c>
      <c r="AF27" s="5" t="s">
        <v>1397</v>
      </c>
      <c r="AG27" s="5" t="s">
        <v>1397</v>
      </c>
      <c r="AH27" s="5" t="s">
        <v>1397</v>
      </c>
      <c r="AI27" s="5" t="s">
        <v>1397</v>
      </c>
      <c r="AJ27" s="5" t="s">
        <v>1397</v>
      </c>
      <c r="AK27" s="5" t="s">
        <v>1397</v>
      </c>
      <c r="AL27" s="5" t="s">
        <v>1397</v>
      </c>
      <c r="AM27" s="5" t="s">
        <v>2561</v>
      </c>
      <c r="AN27" s="5" t="s">
        <v>1397</v>
      </c>
      <c r="AO27" s="5" t="s">
        <v>2561</v>
      </c>
      <c r="AP27" s="214" t="s">
        <v>1397</v>
      </c>
      <c r="AQ27" s="230" t="s">
        <v>1397</v>
      </c>
      <c r="AR27" s="230" t="s">
        <v>1397</v>
      </c>
      <c r="AS27" s="230" t="s">
        <v>4218</v>
      </c>
      <c r="AT27" s="230" t="s">
        <v>1397</v>
      </c>
      <c r="AU27" s="205" t="s">
        <v>918</v>
      </c>
      <c r="AV27" s="210">
        <v>43122</v>
      </c>
      <c r="AW27" s="34" t="s">
        <v>1070</v>
      </c>
      <c r="AX27" s="35"/>
      <c r="AY27" s="30"/>
      <c r="AZ27" s="30"/>
      <c r="BA27" s="30"/>
      <c r="BB27" s="30"/>
      <c r="BC27" s="30" t="s">
        <v>1372</v>
      </c>
      <c r="BD27" s="30"/>
      <c r="BE27" s="30"/>
    </row>
    <row r="28" spans="2:57" s="14" customFormat="1" ht="120" hidden="1" customHeight="1" x14ac:dyDescent="0.25">
      <c r="B28" s="29" t="s">
        <v>2467</v>
      </c>
      <c r="C28" s="7" t="s">
        <v>917</v>
      </c>
      <c r="D28" s="60">
        <v>42661</v>
      </c>
      <c r="E28" s="29" t="s">
        <v>1499</v>
      </c>
      <c r="F28" s="2" t="s">
        <v>1202</v>
      </c>
      <c r="G28" s="3" t="s">
        <v>331</v>
      </c>
      <c r="H28" s="3" t="s">
        <v>319</v>
      </c>
      <c r="I28" s="17" t="s">
        <v>320</v>
      </c>
      <c r="J28" s="515" t="s">
        <v>267</v>
      </c>
      <c r="K28" s="1">
        <v>1</v>
      </c>
      <c r="L28" s="212">
        <v>42100</v>
      </c>
      <c r="M28" s="212">
        <v>42104</v>
      </c>
      <c r="N28" s="83">
        <f t="shared" si="0"/>
        <v>1</v>
      </c>
      <c r="O28" s="110">
        <v>1</v>
      </c>
      <c r="P28" s="4" t="s">
        <v>1421</v>
      </c>
      <c r="Q28" s="178">
        <f t="shared" si="1"/>
        <v>192</v>
      </c>
      <c r="R28" s="2" t="s">
        <v>321</v>
      </c>
      <c r="S28" s="2"/>
      <c r="T28" s="2"/>
      <c r="U28" s="2"/>
      <c r="V28" s="2"/>
      <c r="W28" s="2"/>
      <c r="X28" s="2"/>
      <c r="Y28" s="2"/>
      <c r="Z28" s="2"/>
      <c r="AA28" s="2"/>
      <c r="AB28" s="2"/>
      <c r="AC28" s="2" t="s">
        <v>1386</v>
      </c>
      <c r="AD28" s="4" t="s">
        <v>1421</v>
      </c>
      <c r="AE28" s="5" t="s">
        <v>1397</v>
      </c>
      <c r="AF28" s="5" t="s">
        <v>1397</v>
      </c>
      <c r="AG28" s="5" t="s">
        <v>1397</v>
      </c>
      <c r="AH28" s="5" t="s">
        <v>1397</v>
      </c>
      <c r="AI28" s="5" t="s">
        <v>1397</v>
      </c>
      <c r="AJ28" s="5" t="s">
        <v>1397</v>
      </c>
      <c r="AK28" s="5" t="s">
        <v>1397</v>
      </c>
      <c r="AL28" s="5" t="s">
        <v>1397</v>
      </c>
      <c r="AM28" s="5" t="s">
        <v>2561</v>
      </c>
      <c r="AN28" s="5" t="s">
        <v>1397</v>
      </c>
      <c r="AO28" s="5" t="s">
        <v>2561</v>
      </c>
      <c r="AP28" s="214" t="s">
        <v>1397</v>
      </c>
      <c r="AQ28" s="230" t="s">
        <v>1397</v>
      </c>
      <c r="AR28" s="230" t="s">
        <v>1397</v>
      </c>
      <c r="AS28" s="230" t="s">
        <v>4218</v>
      </c>
      <c r="AT28" s="230" t="s">
        <v>1397</v>
      </c>
      <c r="AU28" s="205" t="s">
        <v>918</v>
      </c>
      <c r="AV28" s="210">
        <v>43122</v>
      </c>
      <c r="AW28" s="34" t="s">
        <v>1070</v>
      </c>
      <c r="AX28" s="35"/>
      <c r="AY28" s="30"/>
      <c r="AZ28" s="30"/>
      <c r="BA28" s="30"/>
      <c r="BB28" s="30"/>
      <c r="BC28" s="30" t="s">
        <v>1372</v>
      </c>
      <c r="BD28" s="30"/>
      <c r="BE28" s="30"/>
    </row>
    <row r="29" spans="2:57" s="14" customFormat="1" ht="120" hidden="1" customHeight="1" x14ac:dyDescent="0.25">
      <c r="B29" s="29" t="s">
        <v>2468</v>
      </c>
      <c r="C29" s="7" t="s">
        <v>917</v>
      </c>
      <c r="D29" s="60">
        <v>42661</v>
      </c>
      <c r="E29" s="29" t="s">
        <v>1499</v>
      </c>
      <c r="F29" s="2" t="s">
        <v>1203</v>
      </c>
      <c r="G29" s="3" t="s">
        <v>194</v>
      </c>
      <c r="H29" s="3" t="s">
        <v>195</v>
      </c>
      <c r="I29" s="17" t="s">
        <v>196</v>
      </c>
      <c r="J29" s="17" t="s">
        <v>33</v>
      </c>
      <c r="K29" s="1">
        <v>1</v>
      </c>
      <c r="L29" s="212">
        <v>42887</v>
      </c>
      <c r="M29" s="212">
        <v>43100</v>
      </c>
      <c r="N29" s="83">
        <f t="shared" si="0"/>
        <v>31</v>
      </c>
      <c r="O29" s="110">
        <v>1</v>
      </c>
      <c r="P29" s="2" t="s">
        <v>1420</v>
      </c>
      <c r="Q29" s="178">
        <f t="shared" si="1"/>
        <v>368</v>
      </c>
      <c r="R29" s="2" t="s">
        <v>29</v>
      </c>
      <c r="S29" s="2"/>
      <c r="T29" s="2"/>
      <c r="U29" s="2"/>
      <c r="V29" s="2"/>
      <c r="W29" s="2"/>
      <c r="X29" s="2"/>
      <c r="Y29" s="2"/>
      <c r="Z29" s="2"/>
      <c r="AA29" s="2"/>
      <c r="AB29" s="2"/>
      <c r="AC29" s="2" t="s">
        <v>1386</v>
      </c>
      <c r="AD29" s="2" t="s">
        <v>1420</v>
      </c>
      <c r="AE29" s="5" t="s">
        <v>1397</v>
      </c>
      <c r="AF29" s="5" t="s">
        <v>1397</v>
      </c>
      <c r="AG29" s="5" t="s">
        <v>1397</v>
      </c>
      <c r="AH29" s="5" t="s">
        <v>1397</v>
      </c>
      <c r="AI29" s="5" t="s">
        <v>1397</v>
      </c>
      <c r="AJ29" s="5" t="s">
        <v>1397</v>
      </c>
      <c r="AK29" s="5" t="s">
        <v>1397</v>
      </c>
      <c r="AL29" s="5" t="s">
        <v>1397</v>
      </c>
      <c r="AM29" s="5" t="s">
        <v>2561</v>
      </c>
      <c r="AN29" s="5" t="s">
        <v>1397</v>
      </c>
      <c r="AO29" s="5" t="s">
        <v>2561</v>
      </c>
      <c r="AP29" s="214" t="s">
        <v>1397</v>
      </c>
      <c r="AQ29" s="230" t="s">
        <v>1397</v>
      </c>
      <c r="AR29" s="230" t="s">
        <v>1397</v>
      </c>
      <c r="AS29" s="230" t="s">
        <v>4218</v>
      </c>
      <c r="AT29" s="230" t="s">
        <v>1397</v>
      </c>
      <c r="AU29" s="205" t="s">
        <v>918</v>
      </c>
      <c r="AV29" s="210">
        <v>43122</v>
      </c>
      <c r="AW29" s="34" t="s">
        <v>1369</v>
      </c>
      <c r="AX29" s="33">
        <v>44162</v>
      </c>
      <c r="AY29" s="32" t="s">
        <v>2806</v>
      </c>
      <c r="AZ29" s="32" t="s">
        <v>2807</v>
      </c>
      <c r="BA29" s="32" t="s">
        <v>3471</v>
      </c>
      <c r="BB29" s="32" t="s">
        <v>304</v>
      </c>
      <c r="BC29" s="30" t="s">
        <v>2800</v>
      </c>
      <c r="BD29" s="30" t="s">
        <v>3866</v>
      </c>
      <c r="BE29" s="30"/>
    </row>
    <row r="30" spans="2:57" s="14" customFormat="1" ht="120" hidden="1" customHeight="1" x14ac:dyDescent="0.25">
      <c r="B30" s="29" t="s">
        <v>2469</v>
      </c>
      <c r="C30" s="7" t="s">
        <v>917</v>
      </c>
      <c r="D30" s="60">
        <v>42661</v>
      </c>
      <c r="E30" s="29" t="s">
        <v>1500</v>
      </c>
      <c r="F30" s="2" t="s">
        <v>1204</v>
      </c>
      <c r="G30" s="3" t="s">
        <v>335</v>
      </c>
      <c r="H30" s="3" t="s">
        <v>336</v>
      </c>
      <c r="I30" s="17" t="s">
        <v>337</v>
      </c>
      <c r="J30" s="515" t="s">
        <v>338</v>
      </c>
      <c r="K30" s="1">
        <v>3</v>
      </c>
      <c r="L30" s="212">
        <v>42583</v>
      </c>
      <c r="M30" s="212">
        <v>43100</v>
      </c>
      <c r="N30" s="83">
        <f t="shared" si="0"/>
        <v>22</v>
      </c>
      <c r="O30" s="110">
        <v>3</v>
      </c>
      <c r="P30" s="2" t="s">
        <v>1775</v>
      </c>
      <c r="Q30" s="178">
        <f t="shared" si="1"/>
        <v>152</v>
      </c>
      <c r="R30" s="2" t="s">
        <v>61</v>
      </c>
      <c r="S30" s="2"/>
      <c r="T30" s="2"/>
      <c r="U30" s="2"/>
      <c r="V30" s="2"/>
      <c r="W30" s="2"/>
      <c r="X30" s="2"/>
      <c r="Y30" s="2"/>
      <c r="Z30" s="2"/>
      <c r="AA30" s="2"/>
      <c r="AB30" s="2"/>
      <c r="AC30" s="2" t="s">
        <v>1386</v>
      </c>
      <c r="AD30" s="2" t="s">
        <v>1422</v>
      </c>
      <c r="AE30" s="5" t="s">
        <v>1397</v>
      </c>
      <c r="AF30" s="5" t="s">
        <v>1397</v>
      </c>
      <c r="AG30" s="5" t="s">
        <v>1397</v>
      </c>
      <c r="AH30" s="5" t="s">
        <v>1397</v>
      </c>
      <c r="AI30" s="5" t="s">
        <v>1397</v>
      </c>
      <c r="AJ30" s="5" t="s">
        <v>1397</v>
      </c>
      <c r="AK30" s="5" t="s">
        <v>1397</v>
      </c>
      <c r="AL30" s="5" t="s">
        <v>1397</v>
      </c>
      <c r="AM30" s="5" t="s">
        <v>2561</v>
      </c>
      <c r="AN30" s="5" t="s">
        <v>1397</v>
      </c>
      <c r="AO30" s="5" t="s">
        <v>2561</v>
      </c>
      <c r="AP30" s="214" t="s">
        <v>1397</v>
      </c>
      <c r="AQ30" s="230" t="s">
        <v>1397</v>
      </c>
      <c r="AR30" s="230" t="s">
        <v>1397</v>
      </c>
      <c r="AS30" s="230" t="s">
        <v>4218</v>
      </c>
      <c r="AT30" s="230" t="s">
        <v>1397</v>
      </c>
      <c r="AU30" s="205" t="s">
        <v>918</v>
      </c>
      <c r="AV30" s="210">
        <v>43122</v>
      </c>
      <c r="AW30" s="34" t="s">
        <v>1070</v>
      </c>
      <c r="AX30" s="35"/>
      <c r="AY30" s="30"/>
      <c r="AZ30" s="30"/>
      <c r="BA30" s="30"/>
      <c r="BB30" s="30"/>
      <c r="BC30" s="30" t="s">
        <v>1372</v>
      </c>
      <c r="BD30" s="30"/>
      <c r="BE30" s="30"/>
    </row>
    <row r="31" spans="2:57" s="14" customFormat="1" ht="120" hidden="1" customHeight="1" x14ac:dyDescent="0.25">
      <c r="B31" s="29" t="s">
        <v>2470</v>
      </c>
      <c r="C31" s="7" t="s">
        <v>917</v>
      </c>
      <c r="D31" s="60">
        <v>42661</v>
      </c>
      <c r="E31" s="29" t="s">
        <v>1501</v>
      </c>
      <c r="F31" s="2" t="s">
        <v>1205</v>
      </c>
      <c r="G31" s="3" t="s">
        <v>339</v>
      </c>
      <c r="H31" s="3" t="s">
        <v>340</v>
      </c>
      <c r="I31" s="17" t="s">
        <v>340</v>
      </c>
      <c r="J31" s="515" t="s">
        <v>341</v>
      </c>
      <c r="K31" s="1">
        <v>1</v>
      </c>
      <c r="L31" s="212">
        <v>42583</v>
      </c>
      <c r="M31" s="212">
        <v>43100</v>
      </c>
      <c r="N31" s="83">
        <f t="shared" si="0"/>
        <v>22</v>
      </c>
      <c r="O31" s="110">
        <v>1</v>
      </c>
      <c r="P31" s="2" t="s">
        <v>1423</v>
      </c>
      <c r="Q31" s="178">
        <f t="shared" si="1"/>
        <v>124</v>
      </c>
      <c r="R31" s="2" t="s">
        <v>61</v>
      </c>
      <c r="S31" s="2"/>
      <c r="T31" s="2"/>
      <c r="U31" s="2"/>
      <c r="V31" s="2"/>
      <c r="W31" s="2"/>
      <c r="X31" s="2"/>
      <c r="Y31" s="2"/>
      <c r="Z31" s="2"/>
      <c r="AA31" s="2"/>
      <c r="AB31" s="2"/>
      <c r="AC31" s="2" t="s">
        <v>1386</v>
      </c>
      <c r="AD31" s="2" t="s">
        <v>1423</v>
      </c>
      <c r="AE31" s="5" t="s">
        <v>1397</v>
      </c>
      <c r="AF31" s="5" t="s">
        <v>1397</v>
      </c>
      <c r="AG31" s="5" t="s">
        <v>1397</v>
      </c>
      <c r="AH31" s="5" t="s">
        <v>1397</v>
      </c>
      <c r="AI31" s="5" t="s">
        <v>1397</v>
      </c>
      <c r="AJ31" s="5" t="s">
        <v>1397</v>
      </c>
      <c r="AK31" s="5" t="s">
        <v>1397</v>
      </c>
      <c r="AL31" s="5" t="s">
        <v>1397</v>
      </c>
      <c r="AM31" s="5" t="s">
        <v>2561</v>
      </c>
      <c r="AN31" s="5" t="s">
        <v>1397</v>
      </c>
      <c r="AO31" s="5" t="s">
        <v>2561</v>
      </c>
      <c r="AP31" s="214" t="s">
        <v>1397</v>
      </c>
      <c r="AQ31" s="230" t="s">
        <v>1397</v>
      </c>
      <c r="AR31" s="230" t="s">
        <v>1397</v>
      </c>
      <c r="AS31" s="230" t="s">
        <v>4218</v>
      </c>
      <c r="AT31" s="230" t="s">
        <v>1397</v>
      </c>
      <c r="AU31" s="205" t="s">
        <v>918</v>
      </c>
      <c r="AV31" s="210">
        <v>43122</v>
      </c>
      <c r="AW31" s="34" t="s">
        <v>1070</v>
      </c>
      <c r="AX31" s="35"/>
      <c r="AY31" s="30"/>
      <c r="AZ31" s="30"/>
      <c r="BA31" s="30"/>
      <c r="BB31" s="30"/>
      <c r="BC31" s="30" t="s">
        <v>1372</v>
      </c>
      <c r="BD31" s="30"/>
      <c r="BE31" s="30"/>
    </row>
    <row r="32" spans="2:57" s="14" customFormat="1" ht="120" hidden="1" customHeight="1" x14ac:dyDescent="0.25">
      <c r="B32" s="29" t="s">
        <v>2471</v>
      </c>
      <c r="C32" s="7" t="s">
        <v>917</v>
      </c>
      <c r="D32" s="60">
        <v>42661</v>
      </c>
      <c r="E32" s="29" t="s">
        <v>1501</v>
      </c>
      <c r="F32" s="2" t="s">
        <v>1205</v>
      </c>
      <c r="G32" s="3" t="s">
        <v>374</v>
      </c>
      <c r="H32" s="3" t="s">
        <v>375</v>
      </c>
      <c r="I32" s="17" t="s">
        <v>376</v>
      </c>
      <c r="J32" s="515" t="s">
        <v>88</v>
      </c>
      <c r="K32" s="1">
        <v>1</v>
      </c>
      <c r="L32" s="212">
        <v>42856</v>
      </c>
      <c r="M32" s="212">
        <v>43100</v>
      </c>
      <c r="N32" s="83">
        <f t="shared" si="0"/>
        <v>35</v>
      </c>
      <c r="O32" s="110">
        <v>1</v>
      </c>
      <c r="P32" s="2" t="s">
        <v>1423</v>
      </c>
      <c r="Q32" s="178">
        <f t="shared" si="1"/>
        <v>124</v>
      </c>
      <c r="R32" s="2" t="s">
        <v>61</v>
      </c>
      <c r="S32" s="2"/>
      <c r="T32" s="2"/>
      <c r="U32" s="2"/>
      <c r="V32" s="2"/>
      <c r="W32" s="2"/>
      <c r="X32" s="2"/>
      <c r="Y32" s="2"/>
      <c r="Z32" s="2"/>
      <c r="AA32" s="2"/>
      <c r="AB32" s="2"/>
      <c r="AC32" s="2" t="s">
        <v>1386</v>
      </c>
      <c r="AD32" s="2" t="s">
        <v>1423</v>
      </c>
      <c r="AE32" s="5" t="s">
        <v>1397</v>
      </c>
      <c r="AF32" s="5" t="s">
        <v>1397</v>
      </c>
      <c r="AG32" s="5" t="s">
        <v>1397</v>
      </c>
      <c r="AH32" s="5" t="s">
        <v>1397</v>
      </c>
      <c r="AI32" s="5" t="s">
        <v>1397</v>
      </c>
      <c r="AJ32" s="5" t="s">
        <v>1397</v>
      </c>
      <c r="AK32" s="5" t="s">
        <v>1397</v>
      </c>
      <c r="AL32" s="5" t="s">
        <v>1397</v>
      </c>
      <c r="AM32" s="5" t="s">
        <v>2561</v>
      </c>
      <c r="AN32" s="5" t="s">
        <v>1397</v>
      </c>
      <c r="AO32" s="5" t="s">
        <v>2561</v>
      </c>
      <c r="AP32" s="214" t="s">
        <v>1397</v>
      </c>
      <c r="AQ32" s="230" t="s">
        <v>1397</v>
      </c>
      <c r="AR32" s="230" t="s">
        <v>1397</v>
      </c>
      <c r="AS32" s="230" t="s">
        <v>4218</v>
      </c>
      <c r="AT32" s="230" t="s">
        <v>1397</v>
      </c>
      <c r="AU32" s="205" t="s">
        <v>918</v>
      </c>
      <c r="AV32" s="210">
        <v>43122</v>
      </c>
      <c r="AW32" s="34" t="s">
        <v>1070</v>
      </c>
      <c r="AX32" s="35"/>
      <c r="AY32" s="30"/>
      <c r="AZ32" s="30"/>
      <c r="BA32" s="30"/>
      <c r="BB32" s="30"/>
      <c r="BC32" s="30" t="s">
        <v>1372</v>
      </c>
      <c r="BD32" s="30"/>
      <c r="BE32" s="30"/>
    </row>
    <row r="33" spans="2:57" s="14" customFormat="1" ht="120" hidden="1" customHeight="1" x14ac:dyDescent="0.25">
      <c r="B33" s="29" t="s">
        <v>2472</v>
      </c>
      <c r="C33" s="5" t="s">
        <v>203</v>
      </c>
      <c r="D33" s="60">
        <v>42661</v>
      </c>
      <c r="E33" s="29" t="s">
        <v>1489</v>
      </c>
      <c r="F33" s="2" t="s">
        <v>1178</v>
      </c>
      <c r="G33" s="3" t="s">
        <v>168</v>
      </c>
      <c r="H33" s="3" t="s">
        <v>172</v>
      </c>
      <c r="I33" s="17" t="s">
        <v>172</v>
      </c>
      <c r="J33" s="515" t="s">
        <v>46</v>
      </c>
      <c r="K33" s="1">
        <v>1</v>
      </c>
      <c r="L33" s="212">
        <v>42737</v>
      </c>
      <c r="M33" s="212">
        <v>43100</v>
      </c>
      <c r="N33" s="83">
        <f t="shared" si="0"/>
        <v>52</v>
      </c>
      <c r="O33" s="110">
        <v>1</v>
      </c>
      <c r="P33" s="2" t="s">
        <v>1427</v>
      </c>
      <c r="Q33" s="178">
        <f t="shared" si="1"/>
        <v>211</v>
      </c>
      <c r="R33" s="3" t="s">
        <v>29</v>
      </c>
      <c r="S33" s="3"/>
      <c r="T33" s="3"/>
      <c r="U33" s="3"/>
      <c r="V33" s="3"/>
      <c r="W33" s="3"/>
      <c r="X33" s="3"/>
      <c r="Y33" s="3"/>
      <c r="Z33" s="3"/>
      <c r="AA33" s="3"/>
      <c r="AB33" s="3"/>
      <c r="AC33" s="3" t="s">
        <v>1386</v>
      </c>
      <c r="AD33" s="2" t="s">
        <v>1427</v>
      </c>
      <c r="AE33" s="5" t="s">
        <v>1397</v>
      </c>
      <c r="AF33" s="5" t="s">
        <v>1397</v>
      </c>
      <c r="AG33" s="5" t="s">
        <v>1397</v>
      </c>
      <c r="AH33" s="5" t="s">
        <v>1397</v>
      </c>
      <c r="AI33" s="5" t="s">
        <v>1397</v>
      </c>
      <c r="AJ33" s="5" t="s">
        <v>1397</v>
      </c>
      <c r="AK33" s="5" t="s">
        <v>1397</v>
      </c>
      <c r="AL33" s="5" t="s">
        <v>1397</v>
      </c>
      <c r="AM33" s="5" t="s">
        <v>2561</v>
      </c>
      <c r="AN33" s="5" t="s">
        <v>1397</v>
      </c>
      <c r="AO33" s="5" t="s">
        <v>2561</v>
      </c>
      <c r="AP33" s="214" t="s">
        <v>1397</v>
      </c>
      <c r="AQ33" s="230" t="s">
        <v>1397</v>
      </c>
      <c r="AR33" s="230" t="s">
        <v>1397</v>
      </c>
      <c r="AS33" s="230" t="s">
        <v>4218</v>
      </c>
      <c r="AT33" s="230" t="s">
        <v>1397</v>
      </c>
      <c r="AU33" s="205" t="s">
        <v>918</v>
      </c>
      <c r="AV33" s="210">
        <v>43122</v>
      </c>
      <c r="AW33" s="34" t="s">
        <v>1070</v>
      </c>
      <c r="AX33" s="35"/>
      <c r="AY33" s="30"/>
      <c r="AZ33" s="30"/>
      <c r="BA33" s="30"/>
      <c r="BB33" s="30"/>
      <c r="BC33" s="30" t="s">
        <v>1372</v>
      </c>
      <c r="BD33" s="30"/>
      <c r="BE33" s="30"/>
    </row>
    <row r="34" spans="2:57" s="14" customFormat="1" ht="120" hidden="1" customHeight="1" x14ac:dyDescent="0.25">
      <c r="B34" s="29" t="s">
        <v>2473</v>
      </c>
      <c r="C34" s="5" t="s">
        <v>203</v>
      </c>
      <c r="D34" s="60">
        <v>42661</v>
      </c>
      <c r="E34" s="29" t="s">
        <v>1577</v>
      </c>
      <c r="F34" s="2" t="s">
        <v>1179</v>
      </c>
      <c r="G34" s="3" t="s">
        <v>204</v>
      </c>
      <c r="H34" s="3" t="s">
        <v>205</v>
      </c>
      <c r="I34" s="17" t="s">
        <v>206</v>
      </c>
      <c r="J34" s="515" t="s">
        <v>33</v>
      </c>
      <c r="K34" s="1">
        <v>1</v>
      </c>
      <c r="L34" s="212">
        <v>42737</v>
      </c>
      <c r="M34" s="212">
        <v>43100</v>
      </c>
      <c r="N34" s="83">
        <f t="shared" si="0"/>
        <v>52</v>
      </c>
      <c r="O34" s="110">
        <v>1</v>
      </c>
      <c r="P34" s="2" t="s">
        <v>1428</v>
      </c>
      <c r="Q34" s="178">
        <f t="shared" si="1"/>
        <v>344</v>
      </c>
      <c r="R34" s="2" t="s">
        <v>29</v>
      </c>
      <c r="S34" s="2"/>
      <c r="T34" s="2"/>
      <c r="U34" s="2"/>
      <c r="V34" s="2"/>
      <c r="W34" s="2"/>
      <c r="X34" s="2"/>
      <c r="Y34" s="2"/>
      <c r="Z34" s="2"/>
      <c r="AA34" s="2"/>
      <c r="AB34" s="2"/>
      <c r="AC34" s="2" t="s">
        <v>1386</v>
      </c>
      <c r="AD34" s="2" t="s">
        <v>1428</v>
      </c>
      <c r="AE34" s="5" t="s">
        <v>1397</v>
      </c>
      <c r="AF34" s="5" t="s">
        <v>1397</v>
      </c>
      <c r="AG34" s="5" t="s">
        <v>1397</v>
      </c>
      <c r="AH34" s="5" t="s">
        <v>1397</v>
      </c>
      <c r="AI34" s="5" t="s">
        <v>1397</v>
      </c>
      <c r="AJ34" s="5" t="s">
        <v>1397</v>
      </c>
      <c r="AK34" s="5" t="s">
        <v>1397</v>
      </c>
      <c r="AL34" s="5" t="s">
        <v>1397</v>
      </c>
      <c r="AM34" s="5" t="s">
        <v>2561</v>
      </c>
      <c r="AN34" s="5" t="s">
        <v>1397</v>
      </c>
      <c r="AO34" s="5" t="s">
        <v>2561</v>
      </c>
      <c r="AP34" s="214" t="s">
        <v>1397</v>
      </c>
      <c r="AQ34" s="230" t="s">
        <v>1397</v>
      </c>
      <c r="AR34" s="230" t="s">
        <v>1397</v>
      </c>
      <c r="AS34" s="230" t="s">
        <v>4218</v>
      </c>
      <c r="AT34" s="230" t="s">
        <v>1397</v>
      </c>
      <c r="AU34" s="205" t="s">
        <v>918</v>
      </c>
      <c r="AV34" s="210">
        <v>43122</v>
      </c>
      <c r="AW34" s="34" t="s">
        <v>1070</v>
      </c>
      <c r="AX34" s="35"/>
      <c r="AY34" s="30"/>
      <c r="AZ34" s="30"/>
      <c r="BA34" s="30"/>
      <c r="BB34" s="30"/>
      <c r="BC34" s="30" t="s">
        <v>1372</v>
      </c>
      <c r="BD34" s="30"/>
      <c r="BE34" s="30"/>
    </row>
    <row r="35" spans="2:57" s="14" customFormat="1" ht="120" hidden="1" customHeight="1" x14ac:dyDescent="0.25">
      <c r="B35" s="29" t="s">
        <v>2474</v>
      </c>
      <c r="C35" s="5" t="s">
        <v>203</v>
      </c>
      <c r="D35" s="60">
        <v>42661</v>
      </c>
      <c r="E35" s="29" t="s">
        <v>1490</v>
      </c>
      <c r="F35" s="2" t="s">
        <v>1180</v>
      </c>
      <c r="G35" s="3" t="s">
        <v>168</v>
      </c>
      <c r="H35" s="3" t="s">
        <v>172</v>
      </c>
      <c r="I35" s="17" t="s">
        <v>172</v>
      </c>
      <c r="J35" s="515" t="s">
        <v>46</v>
      </c>
      <c r="K35" s="1">
        <v>1</v>
      </c>
      <c r="L35" s="212">
        <v>42737</v>
      </c>
      <c r="M35" s="212">
        <v>43100</v>
      </c>
      <c r="N35" s="83">
        <f t="shared" si="0"/>
        <v>52</v>
      </c>
      <c r="O35" s="110">
        <v>1</v>
      </c>
      <c r="P35" s="2" t="s">
        <v>1427</v>
      </c>
      <c r="Q35" s="178">
        <f t="shared" si="1"/>
        <v>211</v>
      </c>
      <c r="R35" s="2" t="s">
        <v>29</v>
      </c>
      <c r="S35" s="2"/>
      <c r="T35" s="2"/>
      <c r="U35" s="2"/>
      <c r="V35" s="2"/>
      <c r="W35" s="2"/>
      <c r="X35" s="2"/>
      <c r="Y35" s="2"/>
      <c r="Z35" s="2"/>
      <c r="AA35" s="2"/>
      <c r="AB35" s="2"/>
      <c r="AC35" s="2" t="s">
        <v>1386</v>
      </c>
      <c r="AD35" s="2" t="s">
        <v>1427</v>
      </c>
      <c r="AE35" s="5" t="s">
        <v>1397</v>
      </c>
      <c r="AF35" s="5" t="s">
        <v>1397</v>
      </c>
      <c r="AG35" s="5" t="s">
        <v>1397</v>
      </c>
      <c r="AH35" s="5" t="s">
        <v>1397</v>
      </c>
      <c r="AI35" s="5" t="s">
        <v>1397</v>
      </c>
      <c r="AJ35" s="5" t="s">
        <v>1397</v>
      </c>
      <c r="AK35" s="5" t="s">
        <v>1397</v>
      </c>
      <c r="AL35" s="5" t="s">
        <v>1397</v>
      </c>
      <c r="AM35" s="5" t="s">
        <v>2561</v>
      </c>
      <c r="AN35" s="5" t="s">
        <v>1397</v>
      </c>
      <c r="AO35" s="5" t="s">
        <v>2561</v>
      </c>
      <c r="AP35" s="214" t="s">
        <v>1397</v>
      </c>
      <c r="AQ35" s="230" t="s">
        <v>1397</v>
      </c>
      <c r="AR35" s="230" t="s">
        <v>1397</v>
      </c>
      <c r="AS35" s="230" t="s">
        <v>4218</v>
      </c>
      <c r="AT35" s="230" t="s">
        <v>1397</v>
      </c>
      <c r="AU35" s="205" t="s">
        <v>918</v>
      </c>
      <c r="AV35" s="210">
        <v>43122</v>
      </c>
      <c r="AW35" s="34" t="s">
        <v>1070</v>
      </c>
      <c r="AX35" s="35"/>
      <c r="AY35" s="30"/>
      <c r="AZ35" s="30"/>
      <c r="BA35" s="30"/>
      <c r="BB35" s="30"/>
      <c r="BC35" s="30" t="s">
        <v>1372</v>
      </c>
      <c r="BD35" s="30"/>
      <c r="BE35" s="30"/>
    </row>
    <row r="36" spans="2:57" s="14" customFormat="1" ht="120" hidden="1" customHeight="1" x14ac:dyDescent="0.25">
      <c r="B36" s="29" t="s">
        <v>2475</v>
      </c>
      <c r="C36" s="5" t="s">
        <v>203</v>
      </c>
      <c r="D36" s="60">
        <v>42661</v>
      </c>
      <c r="E36" s="29" t="s">
        <v>1506</v>
      </c>
      <c r="F36" s="2" t="s">
        <v>1181</v>
      </c>
      <c r="G36" s="3" t="s">
        <v>209</v>
      </c>
      <c r="H36" s="3" t="s">
        <v>210</v>
      </c>
      <c r="I36" s="17" t="s">
        <v>55</v>
      </c>
      <c r="J36" s="515" t="s">
        <v>33</v>
      </c>
      <c r="K36" s="1">
        <v>1</v>
      </c>
      <c r="L36" s="212">
        <v>42737</v>
      </c>
      <c r="M36" s="212">
        <v>43100</v>
      </c>
      <c r="N36" s="83">
        <f t="shared" si="0"/>
        <v>52</v>
      </c>
      <c r="O36" s="110">
        <v>1</v>
      </c>
      <c r="P36" s="2" t="s">
        <v>1776</v>
      </c>
      <c r="Q36" s="178">
        <f t="shared" si="1"/>
        <v>348</v>
      </c>
      <c r="R36" s="2" t="s">
        <v>29</v>
      </c>
      <c r="S36" s="2"/>
      <c r="T36" s="2"/>
      <c r="U36" s="2"/>
      <c r="V36" s="2"/>
      <c r="W36" s="2"/>
      <c r="X36" s="2"/>
      <c r="Y36" s="2"/>
      <c r="Z36" s="2"/>
      <c r="AA36" s="2"/>
      <c r="AB36" s="2"/>
      <c r="AC36" s="2" t="s">
        <v>1386</v>
      </c>
      <c r="AD36" s="2" t="s">
        <v>1429</v>
      </c>
      <c r="AE36" s="5" t="s">
        <v>1397</v>
      </c>
      <c r="AF36" s="5" t="s">
        <v>1397</v>
      </c>
      <c r="AG36" s="5" t="s">
        <v>1397</v>
      </c>
      <c r="AH36" s="5" t="s">
        <v>1397</v>
      </c>
      <c r="AI36" s="5" t="s">
        <v>1397</v>
      </c>
      <c r="AJ36" s="5" t="s">
        <v>1397</v>
      </c>
      <c r="AK36" s="5" t="s">
        <v>1397</v>
      </c>
      <c r="AL36" s="5" t="s">
        <v>1397</v>
      </c>
      <c r="AM36" s="5" t="s">
        <v>2561</v>
      </c>
      <c r="AN36" s="5" t="s">
        <v>1397</v>
      </c>
      <c r="AO36" s="5" t="s">
        <v>2561</v>
      </c>
      <c r="AP36" s="214" t="s">
        <v>1397</v>
      </c>
      <c r="AQ36" s="230" t="s">
        <v>1397</v>
      </c>
      <c r="AR36" s="230" t="s">
        <v>1397</v>
      </c>
      <c r="AS36" s="230" t="s">
        <v>4218</v>
      </c>
      <c r="AT36" s="230" t="s">
        <v>1397</v>
      </c>
      <c r="AU36" s="205" t="s">
        <v>918</v>
      </c>
      <c r="AV36" s="210">
        <v>43122</v>
      </c>
      <c r="AW36" s="34" t="s">
        <v>1070</v>
      </c>
      <c r="AX36" s="35"/>
      <c r="AY36" s="30"/>
      <c r="AZ36" s="30"/>
      <c r="BA36" s="30"/>
      <c r="BB36" s="30"/>
      <c r="BC36" s="30" t="s">
        <v>1372</v>
      </c>
      <c r="BD36" s="30"/>
      <c r="BE36" s="30"/>
    </row>
    <row r="37" spans="2:57" s="14" customFormat="1" ht="120" hidden="1" customHeight="1" x14ac:dyDescent="0.25">
      <c r="B37" s="29" t="s">
        <v>2476</v>
      </c>
      <c r="C37" s="5" t="s">
        <v>203</v>
      </c>
      <c r="D37" s="60">
        <v>42661</v>
      </c>
      <c r="E37" s="29" t="s">
        <v>1496</v>
      </c>
      <c r="F37" s="2" t="s">
        <v>1182</v>
      </c>
      <c r="G37" s="3" t="s">
        <v>168</v>
      </c>
      <c r="H37" s="3" t="s">
        <v>172</v>
      </c>
      <c r="I37" s="17" t="s">
        <v>172</v>
      </c>
      <c r="J37" s="515" t="s">
        <v>46</v>
      </c>
      <c r="K37" s="1">
        <v>1</v>
      </c>
      <c r="L37" s="212">
        <v>42737</v>
      </c>
      <c r="M37" s="212">
        <v>43100</v>
      </c>
      <c r="N37" s="83">
        <f t="shared" si="0"/>
        <v>52</v>
      </c>
      <c r="O37" s="110">
        <v>1</v>
      </c>
      <c r="P37" s="2" t="s">
        <v>1430</v>
      </c>
      <c r="Q37" s="178">
        <f t="shared" si="1"/>
        <v>303</v>
      </c>
      <c r="R37" s="2" t="s">
        <v>29</v>
      </c>
      <c r="S37" s="2"/>
      <c r="T37" s="2"/>
      <c r="U37" s="2"/>
      <c r="V37" s="2"/>
      <c r="W37" s="2"/>
      <c r="X37" s="2"/>
      <c r="Y37" s="2"/>
      <c r="Z37" s="2"/>
      <c r="AA37" s="2"/>
      <c r="AB37" s="2"/>
      <c r="AC37" s="2" t="s">
        <v>1386</v>
      </c>
      <c r="AD37" s="2" t="s">
        <v>1430</v>
      </c>
      <c r="AE37" s="5" t="s">
        <v>1397</v>
      </c>
      <c r="AF37" s="5" t="s">
        <v>1397</v>
      </c>
      <c r="AG37" s="5" t="s">
        <v>1397</v>
      </c>
      <c r="AH37" s="5" t="s">
        <v>1397</v>
      </c>
      <c r="AI37" s="5" t="s">
        <v>1397</v>
      </c>
      <c r="AJ37" s="5" t="s">
        <v>1397</v>
      </c>
      <c r="AK37" s="5" t="s">
        <v>1397</v>
      </c>
      <c r="AL37" s="5" t="s">
        <v>1397</v>
      </c>
      <c r="AM37" s="5" t="s">
        <v>2561</v>
      </c>
      <c r="AN37" s="5" t="s">
        <v>1397</v>
      </c>
      <c r="AO37" s="5" t="s">
        <v>2561</v>
      </c>
      <c r="AP37" s="214" t="s">
        <v>1397</v>
      </c>
      <c r="AQ37" s="230" t="s">
        <v>1397</v>
      </c>
      <c r="AR37" s="230" t="s">
        <v>1397</v>
      </c>
      <c r="AS37" s="230" t="s">
        <v>4218</v>
      </c>
      <c r="AT37" s="230" t="s">
        <v>1397</v>
      </c>
      <c r="AU37" s="205" t="s">
        <v>918</v>
      </c>
      <c r="AV37" s="210">
        <v>43122</v>
      </c>
      <c r="AW37" s="34" t="s">
        <v>1070</v>
      </c>
      <c r="AX37" s="35"/>
      <c r="AY37" s="30"/>
      <c r="AZ37" s="30"/>
      <c r="BA37" s="30"/>
      <c r="BB37" s="30"/>
      <c r="BC37" s="30" t="s">
        <v>1372</v>
      </c>
      <c r="BD37" s="30"/>
      <c r="BE37" s="30"/>
    </row>
    <row r="38" spans="2:57" s="14" customFormat="1" ht="120" hidden="1" customHeight="1" x14ac:dyDescent="0.25">
      <c r="B38" s="29" t="s">
        <v>2477</v>
      </c>
      <c r="C38" s="5" t="s">
        <v>203</v>
      </c>
      <c r="D38" s="60">
        <v>42661</v>
      </c>
      <c r="E38" s="29" t="s">
        <v>1495</v>
      </c>
      <c r="F38" s="2" t="s">
        <v>1183</v>
      </c>
      <c r="G38" s="3" t="s">
        <v>168</v>
      </c>
      <c r="H38" s="3" t="s">
        <v>172</v>
      </c>
      <c r="I38" s="17" t="s">
        <v>172</v>
      </c>
      <c r="J38" s="515" t="s">
        <v>46</v>
      </c>
      <c r="K38" s="1">
        <v>1</v>
      </c>
      <c r="L38" s="212">
        <v>42737</v>
      </c>
      <c r="M38" s="212">
        <v>43100</v>
      </c>
      <c r="N38" s="83">
        <f t="shared" si="0"/>
        <v>52</v>
      </c>
      <c r="O38" s="110">
        <v>1</v>
      </c>
      <c r="P38" s="2" t="s">
        <v>1430</v>
      </c>
      <c r="Q38" s="178">
        <f t="shared" si="1"/>
        <v>303</v>
      </c>
      <c r="R38" s="2" t="s">
        <v>29</v>
      </c>
      <c r="S38" s="2"/>
      <c r="T38" s="2"/>
      <c r="U38" s="2"/>
      <c r="V38" s="2"/>
      <c r="W38" s="2"/>
      <c r="X38" s="2"/>
      <c r="Y38" s="2"/>
      <c r="Z38" s="2"/>
      <c r="AA38" s="2"/>
      <c r="AB38" s="2"/>
      <c r="AC38" s="2" t="s">
        <v>1386</v>
      </c>
      <c r="AD38" s="2" t="s">
        <v>1430</v>
      </c>
      <c r="AE38" s="5" t="s">
        <v>1397</v>
      </c>
      <c r="AF38" s="5" t="s">
        <v>1397</v>
      </c>
      <c r="AG38" s="5" t="s">
        <v>1397</v>
      </c>
      <c r="AH38" s="5" t="s">
        <v>1397</v>
      </c>
      <c r="AI38" s="5" t="s">
        <v>1397</v>
      </c>
      <c r="AJ38" s="5" t="s">
        <v>1397</v>
      </c>
      <c r="AK38" s="5" t="s">
        <v>1397</v>
      </c>
      <c r="AL38" s="5" t="s">
        <v>1397</v>
      </c>
      <c r="AM38" s="5" t="s">
        <v>2561</v>
      </c>
      <c r="AN38" s="5" t="s">
        <v>1397</v>
      </c>
      <c r="AO38" s="5" t="s">
        <v>2561</v>
      </c>
      <c r="AP38" s="214" t="s">
        <v>1397</v>
      </c>
      <c r="AQ38" s="230" t="s">
        <v>1397</v>
      </c>
      <c r="AR38" s="230" t="s">
        <v>1397</v>
      </c>
      <c r="AS38" s="230" t="s">
        <v>4218</v>
      </c>
      <c r="AT38" s="230" t="s">
        <v>1397</v>
      </c>
      <c r="AU38" s="205" t="s">
        <v>918</v>
      </c>
      <c r="AV38" s="210">
        <v>43122</v>
      </c>
      <c r="AW38" s="34" t="s">
        <v>1070</v>
      </c>
      <c r="AX38" s="35"/>
      <c r="AY38" s="30"/>
      <c r="AZ38" s="30"/>
      <c r="BA38" s="30"/>
      <c r="BB38" s="30"/>
      <c r="BC38" s="30" t="s">
        <v>1372</v>
      </c>
      <c r="BD38" s="30"/>
      <c r="BE38" s="30"/>
    </row>
    <row r="39" spans="2:57" s="14" customFormat="1" ht="120" hidden="1" customHeight="1" x14ac:dyDescent="0.25">
      <c r="B39" s="29" t="s">
        <v>2478</v>
      </c>
      <c r="C39" s="5" t="s">
        <v>203</v>
      </c>
      <c r="D39" s="60">
        <v>42661</v>
      </c>
      <c r="E39" s="29" t="s">
        <v>1584</v>
      </c>
      <c r="F39" s="2" t="s">
        <v>1184</v>
      </c>
      <c r="G39" s="3" t="s">
        <v>211</v>
      </c>
      <c r="H39" s="3" t="s">
        <v>212</v>
      </c>
      <c r="I39" s="17" t="s">
        <v>55</v>
      </c>
      <c r="J39" s="515" t="s">
        <v>33</v>
      </c>
      <c r="K39" s="1">
        <v>1</v>
      </c>
      <c r="L39" s="212">
        <v>42737</v>
      </c>
      <c r="M39" s="212">
        <v>43100</v>
      </c>
      <c r="N39" s="83">
        <f t="shared" si="0"/>
        <v>52</v>
      </c>
      <c r="O39" s="110">
        <v>1</v>
      </c>
      <c r="P39" s="2" t="s">
        <v>1428</v>
      </c>
      <c r="Q39" s="178">
        <f t="shared" si="1"/>
        <v>344</v>
      </c>
      <c r="R39" s="2" t="s">
        <v>29</v>
      </c>
      <c r="S39" s="2"/>
      <c r="T39" s="2"/>
      <c r="U39" s="2"/>
      <c r="V39" s="2"/>
      <c r="W39" s="2"/>
      <c r="X39" s="2"/>
      <c r="Y39" s="2"/>
      <c r="Z39" s="2"/>
      <c r="AA39" s="2"/>
      <c r="AB39" s="2"/>
      <c r="AC39" s="2" t="s">
        <v>1386</v>
      </c>
      <c r="AD39" s="2" t="s">
        <v>1428</v>
      </c>
      <c r="AE39" s="5" t="s">
        <v>1397</v>
      </c>
      <c r="AF39" s="5" t="s">
        <v>1397</v>
      </c>
      <c r="AG39" s="5" t="s">
        <v>1397</v>
      </c>
      <c r="AH39" s="5" t="s">
        <v>1397</v>
      </c>
      <c r="AI39" s="5" t="s">
        <v>1397</v>
      </c>
      <c r="AJ39" s="5" t="s">
        <v>1397</v>
      </c>
      <c r="AK39" s="5" t="s">
        <v>1397</v>
      </c>
      <c r="AL39" s="5" t="s">
        <v>1397</v>
      </c>
      <c r="AM39" s="5" t="s">
        <v>2561</v>
      </c>
      <c r="AN39" s="5" t="s">
        <v>1397</v>
      </c>
      <c r="AO39" s="5" t="s">
        <v>2561</v>
      </c>
      <c r="AP39" s="214" t="s">
        <v>1397</v>
      </c>
      <c r="AQ39" s="230" t="s">
        <v>1397</v>
      </c>
      <c r="AR39" s="230" t="s">
        <v>1397</v>
      </c>
      <c r="AS39" s="230" t="s">
        <v>4218</v>
      </c>
      <c r="AT39" s="230" t="s">
        <v>1397</v>
      </c>
      <c r="AU39" s="205" t="s">
        <v>918</v>
      </c>
      <c r="AV39" s="210">
        <v>43122</v>
      </c>
      <c r="AW39" s="34" t="s">
        <v>1070</v>
      </c>
      <c r="AX39" s="35"/>
      <c r="AY39" s="30"/>
      <c r="AZ39" s="30"/>
      <c r="BA39" s="30"/>
      <c r="BB39" s="30"/>
      <c r="BC39" s="30" t="s">
        <v>1372</v>
      </c>
      <c r="BD39" s="30"/>
      <c r="BE39" s="30"/>
    </row>
    <row r="40" spans="2:57" s="14" customFormat="1" ht="120" hidden="1" customHeight="1" x14ac:dyDescent="0.25">
      <c r="B40" s="29" t="s">
        <v>2479</v>
      </c>
      <c r="C40" s="5" t="s">
        <v>203</v>
      </c>
      <c r="D40" s="60">
        <v>42661</v>
      </c>
      <c r="E40" s="29" t="s">
        <v>1498</v>
      </c>
      <c r="F40" s="2" t="s">
        <v>1185</v>
      </c>
      <c r="G40" s="3" t="s">
        <v>1666</v>
      </c>
      <c r="H40" s="3" t="s">
        <v>1666</v>
      </c>
      <c r="I40" s="3" t="s">
        <v>1666</v>
      </c>
      <c r="J40" s="5" t="s">
        <v>1666</v>
      </c>
      <c r="K40" s="1">
        <v>0</v>
      </c>
      <c r="L40" s="212">
        <v>43122</v>
      </c>
      <c r="M40" s="212">
        <v>43122</v>
      </c>
      <c r="N40" s="83">
        <f t="shared" si="0"/>
        <v>0</v>
      </c>
      <c r="O40" s="110">
        <v>1</v>
      </c>
      <c r="P40" s="2" t="s">
        <v>1777</v>
      </c>
      <c r="Q40" s="178">
        <f t="shared" si="1"/>
        <v>375</v>
      </c>
      <c r="R40" s="2" t="s">
        <v>29</v>
      </c>
      <c r="S40" s="2"/>
      <c r="T40" s="2"/>
      <c r="U40" s="2"/>
      <c r="V40" s="2"/>
      <c r="W40" s="2"/>
      <c r="X40" s="2"/>
      <c r="Y40" s="2"/>
      <c r="Z40" s="2"/>
      <c r="AA40" s="2"/>
      <c r="AB40" s="2"/>
      <c r="AC40" s="2" t="s">
        <v>1386</v>
      </c>
      <c r="AD40" s="2" t="s">
        <v>1431</v>
      </c>
      <c r="AE40" s="5" t="s">
        <v>1397</v>
      </c>
      <c r="AF40" s="5" t="s">
        <v>1397</v>
      </c>
      <c r="AG40" s="5" t="s">
        <v>1397</v>
      </c>
      <c r="AH40" s="5" t="s">
        <v>1397</v>
      </c>
      <c r="AI40" s="5" t="s">
        <v>1397</v>
      </c>
      <c r="AJ40" s="5" t="s">
        <v>1397</v>
      </c>
      <c r="AK40" s="5" t="s">
        <v>1397</v>
      </c>
      <c r="AL40" s="5" t="s">
        <v>1397</v>
      </c>
      <c r="AM40" s="5" t="s">
        <v>2561</v>
      </c>
      <c r="AN40" s="5" t="s">
        <v>1397</v>
      </c>
      <c r="AO40" s="5" t="s">
        <v>2561</v>
      </c>
      <c r="AP40" s="214" t="s">
        <v>1397</v>
      </c>
      <c r="AQ40" s="230" t="s">
        <v>1397</v>
      </c>
      <c r="AR40" s="230" t="s">
        <v>1397</v>
      </c>
      <c r="AS40" s="230" t="s">
        <v>4218</v>
      </c>
      <c r="AT40" s="230" t="s">
        <v>1397</v>
      </c>
      <c r="AU40" s="205" t="s">
        <v>918</v>
      </c>
      <c r="AV40" s="210">
        <v>43122</v>
      </c>
      <c r="AW40" s="34" t="s">
        <v>1070</v>
      </c>
      <c r="AX40" s="35"/>
      <c r="AY40" s="30"/>
      <c r="AZ40" s="30"/>
      <c r="BA40" s="30"/>
      <c r="BB40" s="30"/>
      <c r="BC40" s="30" t="s">
        <v>1372</v>
      </c>
      <c r="BD40" s="30"/>
      <c r="BE40" s="30"/>
    </row>
    <row r="41" spans="2:57" s="14" customFormat="1" ht="120" hidden="1" customHeight="1" x14ac:dyDescent="0.25">
      <c r="B41" s="29" t="s">
        <v>2480</v>
      </c>
      <c r="C41" s="5" t="s">
        <v>203</v>
      </c>
      <c r="D41" s="60">
        <v>42661</v>
      </c>
      <c r="E41" s="29" t="s">
        <v>1499</v>
      </c>
      <c r="F41" s="2" t="s">
        <v>1186</v>
      </c>
      <c r="G41" s="3" t="s">
        <v>168</v>
      </c>
      <c r="H41" s="3" t="s">
        <v>172</v>
      </c>
      <c r="I41" s="17" t="s">
        <v>172</v>
      </c>
      <c r="J41" s="515" t="s">
        <v>46</v>
      </c>
      <c r="K41" s="1">
        <v>1</v>
      </c>
      <c r="L41" s="212">
        <v>42737</v>
      </c>
      <c r="M41" s="212">
        <v>43100</v>
      </c>
      <c r="N41" s="83">
        <f t="shared" si="0"/>
        <v>52</v>
      </c>
      <c r="O41" s="110">
        <v>1</v>
      </c>
      <c r="P41" s="2" t="s">
        <v>1430</v>
      </c>
      <c r="Q41" s="178">
        <f t="shared" si="1"/>
        <v>303</v>
      </c>
      <c r="R41" s="2" t="s">
        <v>29</v>
      </c>
      <c r="S41" s="2"/>
      <c r="T41" s="2"/>
      <c r="U41" s="2"/>
      <c r="V41" s="2"/>
      <c r="W41" s="2"/>
      <c r="X41" s="2"/>
      <c r="Y41" s="2"/>
      <c r="Z41" s="2"/>
      <c r="AA41" s="2"/>
      <c r="AB41" s="2"/>
      <c r="AC41" s="2" t="s">
        <v>1386</v>
      </c>
      <c r="AD41" s="2" t="s">
        <v>1430</v>
      </c>
      <c r="AE41" s="5" t="s">
        <v>1397</v>
      </c>
      <c r="AF41" s="5" t="s">
        <v>1397</v>
      </c>
      <c r="AG41" s="5" t="s">
        <v>1397</v>
      </c>
      <c r="AH41" s="5" t="s">
        <v>1397</v>
      </c>
      <c r="AI41" s="5" t="s">
        <v>1397</v>
      </c>
      <c r="AJ41" s="5" t="s">
        <v>1397</v>
      </c>
      <c r="AK41" s="5" t="s">
        <v>1397</v>
      </c>
      <c r="AL41" s="5" t="s">
        <v>1397</v>
      </c>
      <c r="AM41" s="5" t="s">
        <v>2561</v>
      </c>
      <c r="AN41" s="5" t="s">
        <v>1397</v>
      </c>
      <c r="AO41" s="5" t="s">
        <v>2561</v>
      </c>
      <c r="AP41" s="214" t="s">
        <v>1397</v>
      </c>
      <c r="AQ41" s="230" t="s">
        <v>1397</v>
      </c>
      <c r="AR41" s="230" t="s">
        <v>1397</v>
      </c>
      <c r="AS41" s="230" t="s">
        <v>4218</v>
      </c>
      <c r="AT41" s="230" t="s">
        <v>1397</v>
      </c>
      <c r="AU41" s="205" t="s">
        <v>918</v>
      </c>
      <c r="AV41" s="210">
        <v>43122</v>
      </c>
      <c r="AW41" s="34" t="s">
        <v>1070</v>
      </c>
      <c r="AX41" s="35"/>
      <c r="AY41" s="30"/>
      <c r="AZ41" s="30"/>
      <c r="BA41" s="30"/>
      <c r="BB41" s="30"/>
      <c r="BC41" s="30" t="s">
        <v>1372</v>
      </c>
      <c r="BD41" s="30"/>
      <c r="BE41" s="30"/>
    </row>
    <row r="42" spans="2:57" s="14" customFormat="1" ht="120" hidden="1" customHeight="1" x14ac:dyDescent="0.25">
      <c r="B42" s="29" t="s">
        <v>2481</v>
      </c>
      <c r="C42" s="5" t="s">
        <v>203</v>
      </c>
      <c r="D42" s="60">
        <v>42661</v>
      </c>
      <c r="E42" s="29" t="s">
        <v>1500</v>
      </c>
      <c r="F42" s="2" t="s">
        <v>1187</v>
      </c>
      <c r="G42" s="3" t="s">
        <v>168</v>
      </c>
      <c r="H42" s="3" t="s">
        <v>172</v>
      </c>
      <c r="I42" s="17" t="s">
        <v>172</v>
      </c>
      <c r="J42" s="515" t="s">
        <v>46</v>
      </c>
      <c r="K42" s="1">
        <v>1</v>
      </c>
      <c r="L42" s="212">
        <v>42737</v>
      </c>
      <c r="M42" s="212">
        <v>43100</v>
      </c>
      <c r="N42" s="83">
        <f t="shared" si="0"/>
        <v>52</v>
      </c>
      <c r="O42" s="110">
        <v>1</v>
      </c>
      <c r="P42" s="2" t="s">
        <v>1432</v>
      </c>
      <c r="Q42" s="178">
        <f t="shared" si="1"/>
        <v>273</v>
      </c>
      <c r="R42" s="2" t="s">
        <v>29</v>
      </c>
      <c r="S42" s="2"/>
      <c r="T42" s="2"/>
      <c r="U42" s="2"/>
      <c r="V42" s="2"/>
      <c r="W42" s="2"/>
      <c r="X42" s="2"/>
      <c r="Y42" s="2"/>
      <c r="Z42" s="2"/>
      <c r="AA42" s="2"/>
      <c r="AB42" s="2"/>
      <c r="AC42" s="2" t="s">
        <v>1386</v>
      </c>
      <c r="AD42" s="2" t="s">
        <v>1432</v>
      </c>
      <c r="AE42" s="5" t="s">
        <v>1397</v>
      </c>
      <c r="AF42" s="5" t="s">
        <v>1397</v>
      </c>
      <c r="AG42" s="5" t="s">
        <v>1397</v>
      </c>
      <c r="AH42" s="5" t="s">
        <v>1397</v>
      </c>
      <c r="AI42" s="5" t="s">
        <v>1397</v>
      </c>
      <c r="AJ42" s="5" t="s">
        <v>1397</v>
      </c>
      <c r="AK42" s="5" t="s">
        <v>1397</v>
      </c>
      <c r="AL42" s="5" t="s">
        <v>1397</v>
      </c>
      <c r="AM42" s="5" t="s">
        <v>2561</v>
      </c>
      <c r="AN42" s="5" t="s">
        <v>1397</v>
      </c>
      <c r="AO42" s="5" t="s">
        <v>2561</v>
      </c>
      <c r="AP42" s="214" t="s">
        <v>1397</v>
      </c>
      <c r="AQ42" s="230" t="s">
        <v>1397</v>
      </c>
      <c r="AR42" s="230" t="s">
        <v>1397</v>
      </c>
      <c r="AS42" s="230" t="s">
        <v>4218</v>
      </c>
      <c r="AT42" s="230" t="s">
        <v>1397</v>
      </c>
      <c r="AU42" s="205" t="s">
        <v>918</v>
      </c>
      <c r="AV42" s="210">
        <v>43122</v>
      </c>
      <c r="AW42" s="34" t="s">
        <v>1070</v>
      </c>
      <c r="AX42" s="35"/>
      <c r="AY42" s="30"/>
      <c r="AZ42" s="30"/>
      <c r="BA42" s="30"/>
      <c r="BB42" s="30"/>
      <c r="BC42" s="30" t="s">
        <v>1372</v>
      </c>
      <c r="BD42" s="30"/>
      <c r="BE42" s="30"/>
    </row>
    <row r="43" spans="2:57" s="14" customFormat="1" ht="120" hidden="1" customHeight="1" x14ac:dyDescent="0.25">
      <c r="B43" s="29" t="s">
        <v>2482</v>
      </c>
      <c r="C43" s="5" t="s">
        <v>214</v>
      </c>
      <c r="D43" s="60">
        <v>42661</v>
      </c>
      <c r="E43" s="29" t="s">
        <v>1503</v>
      </c>
      <c r="F43" s="2" t="s">
        <v>1192</v>
      </c>
      <c r="G43" s="3" t="s">
        <v>151</v>
      </c>
      <c r="H43" s="3" t="s">
        <v>152</v>
      </c>
      <c r="I43" s="17" t="s">
        <v>153</v>
      </c>
      <c r="J43" s="515" t="s">
        <v>77</v>
      </c>
      <c r="K43" s="1">
        <v>1</v>
      </c>
      <c r="L43" s="212">
        <v>42767</v>
      </c>
      <c r="M43" s="212">
        <v>43069</v>
      </c>
      <c r="N43" s="83">
        <f t="shared" si="0"/>
        <v>44</v>
      </c>
      <c r="O43" s="110">
        <v>1</v>
      </c>
      <c r="P43" s="2" t="s">
        <v>1424</v>
      </c>
      <c r="Q43" s="178">
        <f t="shared" si="1"/>
        <v>170</v>
      </c>
      <c r="R43" s="2" t="s">
        <v>208</v>
      </c>
      <c r="S43" s="2" t="s">
        <v>215</v>
      </c>
      <c r="T43" s="2"/>
      <c r="U43" s="2"/>
      <c r="V43" s="2"/>
      <c r="W43" s="2"/>
      <c r="X43" s="2"/>
      <c r="Y43" s="2"/>
      <c r="Z43" s="2"/>
      <c r="AA43" s="2"/>
      <c r="AB43" s="2"/>
      <c r="AC43" s="2" t="s">
        <v>1386</v>
      </c>
      <c r="AD43" s="2" t="s">
        <v>1424</v>
      </c>
      <c r="AE43" s="5" t="s">
        <v>1397</v>
      </c>
      <c r="AF43" s="5" t="s">
        <v>1397</v>
      </c>
      <c r="AG43" s="5" t="s">
        <v>1397</v>
      </c>
      <c r="AH43" s="5" t="s">
        <v>1397</v>
      </c>
      <c r="AI43" s="5" t="s">
        <v>1397</v>
      </c>
      <c r="AJ43" s="5" t="s">
        <v>1397</v>
      </c>
      <c r="AK43" s="5" t="s">
        <v>1397</v>
      </c>
      <c r="AL43" s="5" t="s">
        <v>1397</v>
      </c>
      <c r="AM43" s="5" t="s">
        <v>2561</v>
      </c>
      <c r="AN43" s="5" t="s">
        <v>1397</v>
      </c>
      <c r="AO43" s="5" t="s">
        <v>2561</v>
      </c>
      <c r="AP43" s="214" t="s">
        <v>1397</v>
      </c>
      <c r="AQ43" s="230" t="s">
        <v>1397</v>
      </c>
      <c r="AR43" s="230" t="s">
        <v>1397</v>
      </c>
      <c r="AS43" s="230" t="s">
        <v>4218</v>
      </c>
      <c r="AT43" s="230" t="s">
        <v>1397</v>
      </c>
      <c r="AU43" s="205" t="s">
        <v>918</v>
      </c>
      <c r="AV43" s="210">
        <v>43122</v>
      </c>
      <c r="AW43" s="34" t="s">
        <v>1070</v>
      </c>
      <c r="AX43" s="35"/>
      <c r="AY43" s="30"/>
      <c r="AZ43" s="30"/>
      <c r="BA43" s="30"/>
      <c r="BB43" s="30"/>
      <c r="BC43" s="30" t="s">
        <v>1372</v>
      </c>
      <c r="BD43" s="30"/>
      <c r="BE43" s="30"/>
    </row>
    <row r="44" spans="2:57" s="14" customFormat="1" ht="120" hidden="1" customHeight="1" x14ac:dyDescent="0.25">
      <c r="B44" s="29" t="s">
        <v>2483</v>
      </c>
      <c r="C44" s="5" t="s">
        <v>214</v>
      </c>
      <c r="D44" s="60">
        <v>42661</v>
      </c>
      <c r="E44" s="29" t="s">
        <v>1504</v>
      </c>
      <c r="F44" s="2" t="s">
        <v>1193</v>
      </c>
      <c r="G44" s="3" t="s">
        <v>216</v>
      </c>
      <c r="H44" s="3" t="s">
        <v>217</v>
      </c>
      <c r="I44" s="17" t="s">
        <v>218</v>
      </c>
      <c r="J44" s="515" t="s">
        <v>219</v>
      </c>
      <c r="K44" s="1">
        <v>1</v>
      </c>
      <c r="L44" s="212">
        <v>43009</v>
      </c>
      <c r="M44" s="212">
        <v>43281</v>
      </c>
      <c r="N44" s="83">
        <f t="shared" si="0"/>
        <v>39</v>
      </c>
      <c r="O44" s="110">
        <v>1</v>
      </c>
      <c r="P44" s="2" t="s">
        <v>1778</v>
      </c>
      <c r="Q44" s="178">
        <f t="shared" si="1"/>
        <v>357</v>
      </c>
      <c r="R44" s="2" t="s">
        <v>29</v>
      </c>
      <c r="S44" s="2"/>
      <c r="T44" s="2"/>
      <c r="U44" s="2"/>
      <c r="V44" s="2"/>
      <c r="W44" s="2"/>
      <c r="X44" s="2"/>
      <c r="Y44" s="2"/>
      <c r="Z44" s="2"/>
      <c r="AA44" s="2"/>
      <c r="AB44" s="2"/>
      <c r="AC44" s="2" t="s">
        <v>1386</v>
      </c>
      <c r="AD44" s="2" t="s">
        <v>1425</v>
      </c>
      <c r="AE44" s="2" t="s">
        <v>1426</v>
      </c>
      <c r="AF44" s="5" t="s">
        <v>1400</v>
      </c>
      <c r="AG44" s="5" t="s">
        <v>1400</v>
      </c>
      <c r="AH44" s="5" t="s">
        <v>1400</v>
      </c>
      <c r="AI44" s="5" t="s">
        <v>1400</v>
      </c>
      <c r="AJ44" s="5" t="s">
        <v>1400</v>
      </c>
      <c r="AK44" s="5" t="s">
        <v>1400</v>
      </c>
      <c r="AL44" s="5" t="s">
        <v>1400</v>
      </c>
      <c r="AM44" s="5" t="s">
        <v>2557</v>
      </c>
      <c r="AN44" s="5" t="s">
        <v>1400</v>
      </c>
      <c r="AO44" s="5" t="s">
        <v>2557</v>
      </c>
      <c r="AP44" s="214" t="s">
        <v>1400</v>
      </c>
      <c r="AQ44" s="214" t="s">
        <v>1400</v>
      </c>
      <c r="AR44" s="214" t="s">
        <v>1400</v>
      </c>
      <c r="AS44" s="214" t="s">
        <v>4218</v>
      </c>
      <c r="AT44" s="214" t="s">
        <v>1400</v>
      </c>
      <c r="AU44" s="205" t="s">
        <v>918</v>
      </c>
      <c r="AV44" s="210">
        <v>43307</v>
      </c>
      <c r="AW44" s="34" t="s">
        <v>1070</v>
      </c>
      <c r="AX44" s="35"/>
      <c r="AY44" s="30"/>
      <c r="AZ44" s="30"/>
      <c r="BA44" s="30"/>
      <c r="BB44" s="30"/>
      <c r="BC44" s="30" t="s">
        <v>1372</v>
      </c>
      <c r="BD44" s="30"/>
      <c r="BE44" s="30"/>
    </row>
    <row r="45" spans="2:57" s="14" customFormat="1" ht="120" hidden="1" customHeight="1" x14ac:dyDescent="0.25">
      <c r="B45" s="29" t="s">
        <v>2484</v>
      </c>
      <c r="C45" s="7" t="s">
        <v>223</v>
      </c>
      <c r="D45" s="60">
        <v>42661</v>
      </c>
      <c r="E45" s="29" t="s">
        <v>1489</v>
      </c>
      <c r="F45" s="2" t="s">
        <v>1234</v>
      </c>
      <c r="G45" s="3" t="s">
        <v>220</v>
      </c>
      <c r="H45" s="3" t="s">
        <v>221</v>
      </c>
      <c r="I45" s="17" t="s">
        <v>222</v>
      </c>
      <c r="J45" s="515" t="s">
        <v>40</v>
      </c>
      <c r="K45" s="1">
        <v>1</v>
      </c>
      <c r="L45" s="212">
        <v>42977</v>
      </c>
      <c r="M45" s="212">
        <v>43100</v>
      </c>
      <c r="N45" s="83">
        <f t="shared" si="0"/>
        <v>18</v>
      </c>
      <c r="O45" s="110">
        <v>1</v>
      </c>
      <c r="P45" s="4" t="s">
        <v>1414</v>
      </c>
      <c r="Q45" s="178">
        <f t="shared" si="1"/>
        <v>384</v>
      </c>
      <c r="R45" s="2" t="s">
        <v>61</v>
      </c>
      <c r="S45" s="2"/>
      <c r="T45" s="2"/>
      <c r="U45" s="2"/>
      <c r="V45" s="2"/>
      <c r="W45" s="2"/>
      <c r="X45" s="2"/>
      <c r="Y45" s="2"/>
      <c r="Z45" s="2"/>
      <c r="AA45" s="2"/>
      <c r="AB45" s="2"/>
      <c r="AC45" s="2" t="s">
        <v>1386</v>
      </c>
      <c r="AD45" s="4" t="s">
        <v>1414</v>
      </c>
      <c r="AE45" s="5" t="s">
        <v>1397</v>
      </c>
      <c r="AF45" s="5" t="s">
        <v>1397</v>
      </c>
      <c r="AG45" s="5" t="s">
        <v>1397</v>
      </c>
      <c r="AH45" s="5" t="s">
        <v>1397</v>
      </c>
      <c r="AI45" s="5" t="s">
        <v>1397</v>
      </c>
      <c r="AJ45" s="5" t="s">
        <v>1397</v>
      </c>
      <c r="AK45" s="5" t="s">
        <v>1397</v>
      </c>
      <c r="AL45" s="5" t="s">
        <v>1397</v>
      </c>
      <c r="AM45" s="5" t="s">
        <v>2561</v>
      </c>
      <c r="AN45" s="5" t="s">
        <v>1397</v>
      </c>
      <c r="AO45" s="5" t="s">
        <v>2561</v>
      </c>
      <c r="AP45" s="214" t="s">
        <v>1397</v>
      </c>
      <c r="AQ45" s="230" t="s">
        <v>1397</v>
      </c>
      <c r="AR45" s="230" t="s">
        <v>1397</v>
      </c>
      <c r="AS45" s="230" t="s">
        <v>4218</v>
      </c>
      <c r="AT45" s="230" t="s">
        <v>1397</v>
      </c>
      <c r="AU45" s="205" t="s">
        <v>918</v>
      </c>
      <c r="AV45" s="210">
        <v>43122</v>
      </c>
      <c r="AW45" s="34" t="s">
        <v>1070</v>
      </c>
      <c r="AX45" s="35"/>
      <c r="AY45" s="30"/>
      <c r="AZ45" s="30"/>
      <c r="BA45" s="30"/>
      <c r="BB45" s="30"/>
      <c r="BC45" s="30" t="s">
        <v>1372</v>
      </c>
      <c r="BD45" s="30"/>
      <c r="BE45" s="30"/>
    </row>
    <row r="46" spans="2:57" s="14" customFormat="1" ht="120" hidden="1" customHeight="1" x14ac:dyDescent="0.25">
      <c r="B46" s="29" t="s">
        <v>2485</v>
      </c>
      <c r="C46" s="7" t="s">
        <v>223</v>
      </c>
      <c r="D46" s="60">
        <v>42661</v>
      </c>
      <c r="E46" s="29" t="s">
        <v>1577</v>
      </c>
      <c r="F46" s="2" t="s">
        <v>1235</v>
      </c>
      <c r="G46" s="3" t="s">
        <v>220</v>
      </c>
      <c r="H46" s="3" t="s">
        <v>222</v>
      </c>
      <c r="I46" s="17" t="s">
        <v>222</v>
      </c>
      <c r="J46" s="515" t="s">
        <v>40</v>
      </c>
      <c r="K46" s="1">
        <v>1</v>
      </c>
      <c r="L46" s="212">
        <v>42977</v>
      </c>
      <c r="M46" s="212">
        <v>43100</v>
      </c>
      <c r="N46" s="83">
        <f t="shared" si="0"/>
        <v>18</v>
      </c>
      <c r="O46" s="110">
        <v>1</v>
      </c>
      <c r="P46" s="2" t="s">
        <v>1414</v>
      </c>
      <c r="Q46" s="178">
        <f t="shared" si="1"/>
        <v>384</v>
      </c>
      <c r="R46" s="2" t="s">
        <v>61</v>
      </c>
      <c r="S46" s="2"/>
      <c r="T46" s="2"/>
      <c r="U46" s="2"/>
      <c r="V46" s="2"/>
      <c r="W46" s="2"/>
      <c r="X46" s="2"/>
      <c r="Y46" s="2"/>
      <c r="Z46" s="2"/>
      <c r="AA46" s="2"/>
      <c r="AB46" s="2"/>
      <c r="AC46" s="2" t="s">
        <v>1386</v>
      </c>
      <c r="AD46" s="2" t="s">
        <v>1414</v>
      </c>
      <c r="AE46" s="5" t="s">
        <v>1397</v>
      </c>
      <c r="AF46" s="5" t="s">
        <v>1397</v>
      </c>
      <c r="AG46" s="5" t="s">
        <v>1397</v>
      </c>
      <c r="AH46" s="5" t="s">
        <v>1397</v>
      </c>
      <c r="AI46" s="5" t="s">
        <v>1397</v>
      </c>
      <c r="AJ46" s="5" t="s">
        <v>1397</v>
      </c>
      <c r="AK46" s="5" t="s">
        <v>1397</v>
      </c>
      <c r="AL46" s="5" t="s">
        <v>1397</v>
      </c>
      <c r="AM46" s="5" t="s">
        <v>2561</v>
      </c>
      <c r="AN46" s="5" t="s">
        <v>1397</v>
      </c>
      <c r="AO46" s="5" t="s">
        <v>2561</v>
      </c>
      <c r="AP46" s="214" t="s">
        <v>1397</v>
      </c>
      <c r="AQ46" s="230" t="s">
        <v>1397</v>
      </c>
      <c r="AR46" s="230" t="s">
        <v>1397</v>
      </c>
      <c r="AS46" s="230" t="s">
        <v>4218</v>
      </c>
      <c r="AT46" s="230" t="s">
        <v>1397</v>
      </c>
      <c r="AU46" s="205" t="s">
        <v>918</v>
      </c>
      <c r="AV46" s="210">
        <v>43122</v>
      </c>
      <c r="AW46" s="34" t="s">
        <v>1070</v>
      </c>
      <c r="AX46" s="35"/>
      <c r="AY46" s="30"/>
      <c r="AZ46" s="30"/>
      <c r="BA46" s="30"/>
      <c r="BB46" s="30"/>
      <c r="BC46" s="30" t="s">
        <v>1372</v>
      </c>
      <c r="BD46" s="30"/>
      <c r="BE46" s="30"/>
    </row>
    <row r="47" spans="2:57" s="14" customFormat="1" ht="120" hidden="1" customHeight="1" x14ac:dyDescent="0.25">
      <c r="B47" s="29" t="s">
        <v>2486</v>
      </c>
      <c r="C47" s="7" t="s">
        <v>223</v>
      </c>
      <c r="D47" s="60">
        <v>42661</v>
      </c>
      <c r="E47" s="29" t="s">
        <v>1490</v>
      </c>
      <c r="F47" s="2" t="s">
        <v>1236</v>
      </c>
      <c r="G47" s="3" t="s">
        <v>224</v>
      </c>
      <c r="H47" s="3" t="s">
        <v>225</v>
      </c>
      <c r="I47" s="17" t="s">
        <v>226</v>
      </c>
      <c r="J47" s="515" t="s">
        <v>227</v>
      </c>
      <c r="K47" s="1">
        <v>1</v>
      </c>
      <c r="L47" s="212">
        <v>40693</v>
      </c>
      <c r="M47" s="212">
        <v>42369</v>
      </c>
      <c r="N47" s="83">
        <f t="shared" si="0"/>
        <v>32</v>
      </c>
      <c r="O47" s="112">
        <v>1</v>
      </c>
      <c r="P47" s="2" t="s">
        <v>1779</v>
      </c>
      <c r="Q47" s="178">
        <f t="shared" si="1"/>
        <v>384</v>
      </c>
      <c r="R47" s="2" t="s">
        <v>61</v>
      </c>
      <c r="S47" s="2"/>
      <c r="T47" s="2"/>
      <c r="U47" s="2"/>
      <c r="V47" s="2"/>
      <c r="W47" s="2"/>
      <c r="X47" s="2"/>
      <c r="Y47" s="2"/>
      <c r="Z47" s="2"/>
      <c r="AA47" s="2"/>
      <c r="AB47" s="2"/>
      <c r="AC47" s="2" t="s">
        <v>1386</v>
      </c>
      <c r="AD47" s="2" t="s">
        <v>1415</v>
      </c>
      <c r="AE47" s="5" t="s">
        <v>1397</v>
      </c>
      <c r="AF47" s="5" t="s">
        <v>1397</v>
      </c>
      <c r="AG47" s="5" t="s">
        <v>1397</v>
      </c>
      <c r="AH47" s="5" t="s">
        <v>1397</v>
      </c>
      <c r="AI47" s="5" t="s">
        <v>1397</v>
      </c>
      <c r="AJ47" s="5" t="s">
        <v>1397</v>
      </c>
      <c r="AK47" s="5" t="s">
        <v>1397</v>
      </c>
      <c r="AL47" s="5" t="s">
        <v>1397</v>
      </c>
      <c r="AM47" s="5" t="s">
        <v>2561</v>
      </c>
      <c r="AN47" s="5" t="s">
        <v>1397</v>
      </c>
      <c r="AO47" s="5" t="s">
        <v>2561</v>
      </c>
      <c r="AP47" s="214" t="s">
        <v>1397</v>
      </c>
      <c r="AQ47" s="230" t="s">
        <v>1397</v>
      </c>
      <c r="AR47" s="230" t="s">
        <v>1397</v>
      </c>
      <c r="AS47" s="230" t="s">
        <v>4218</v>
      </c>
      <c r="AT47" s="230" t="s">
        <v>1397</v>
      </c>
      <c r="AU47" s="205" t="s">
        <v>918</v>
      </c>
      <c r="AV47" s="210">
        <v>43122</v>
      </c>
      <c r="AW47" s="34" t="s">
        <v>1070</v>
      </c>
      <c r="AX47" s="35"/>
      <c r="AY47" s="30"/>
      <c r="AZ47" s="30"/>
      <c r="BA47" s="30"/>
      <c r="BB47" s="30"/>
      <c r="BC47" s="30" t="s">
        <v>1372</v>
      </c>
      <c r="BD47" s="30"/>
      <c r="BE47" s="30"/>
    </row>
    <row r="48" spans="2:57" s="14" customFormat="1" ht="120" hidden="1" customHeight="1" x14ac:dyDescent="0.25">
      <c r="B48" s="29" t="s">
        <v>2487</v>
      </c>
      <c r="C48" s="7" t="s">
        <v>232</v>
      </c>
      <c r="D48" s="60">
        <v>42661</v>
      </c>
      <c r="E48" s="29" t="s">
        <v>1489</v>
      </c>
      <c r="F48" s="3" t="s">
        <v>1239</v>
      </c>
      <c r="G48" s="3" t="s">
        <v>228</v>
      </c>
      <c r="H48" s="3" t="s">
        <v>229</v>
      </c>
      <c r="I48" s="17" t="s">
        <v>230</v>
      </c>
      <c r="J48" s="515" t="s">
        <v>231</v>
      </c>
      <c r="K48" s="1">
        <v>1</v>
      </c>
      <c r="L48" s="212">
        <v>41640</v>
      </c>
      <c r="M48" s="212">
        <v>41820</v>
      </c>
      <c r="N48" s="83">
        <f t="shared" si="0"/>
        <v>26</v>
      </c>
      <c r="O48" s="110">
        <v>1</v>
      </c>
      <c r="P48" s="2" t="s">
        <v>1404</v>
      </c>
      <c r="Q48" s="178">
        <f t="shared" si="1"/>
        <v>229</v>
      </c>
      <c r="R48" s="2" t="s">
        <v>61</v>
      </c>
      <c r="S48" s="2"/>
      <c r="T48" s="2"/>
      <c r="U48" s="2"/>
      <c r="V48" s="2"/>
      <c r="W48" s="2"/>
      <c r="X48" s="2"/>
      <c r="Y48" s="2"/>
      <c r="Z48" s="2"/>
      <c r="AA48" s="2"/>
      <c r="AB48" s="2"/>
      <c r="AC48" s="2" t="s">
        <v>1386</v>
      </c>
      <c r="AD48" s="5" t="s">
        <v>1404</v>
      </c>
      <c r="AE48" s="2" t="s">
        <v>1397</v>
      </c>
      <c r="AF48" s="5" t="s">
        <v>1397</v>
      </c>
      <c r="AG48" s="5" t="s">
        <v>1397</v>
      </c>
      <c r="AH48" s="5" t="s">
        <v>1397</v>
      </c>
      <c r="AI48" s="5" t="s">
        <v>1397</v>
      </c>
      <c r="AJ48" s="5" t="s">
        <v>1397</v>
      </c>
      <c r="AK48" s="5" t="s">
        <v>1397</v>
      </c>
      <c r="AL48" s="5" t="s">
        <v>1397</v>
      </c>
      <c r="AM48" s="5" t="s">
        <v>2561</v>
      </c>
      <c r="AN48" s="5" t="s">
        <v>1397</v>
      </c>
      <c r="AO48" s="5" t="s">
        <v>2561</v>
      </c>
      <c r="AP48" s="214" t="s">
        <v>1397</v>
      </c>
      <c r="AQ48" s="230" t="s">
        <v>1397</v>
      </c>
      <c r="AR48" s="230" t="s">
        <v>1397</v>
      </c>
      <c r="AS48" s="230" t="s">
        <v>4218</v>
      </c>
      <c r="AT48" s="230" t="s">
        <v>1397</v>
      </c>
      <c r="AU48" s="205" t="s">
        <v>918</v>
      </c>
      <c r="AV48" s="210">
        <v>43122</v>
      </c>
      <c r="AW48" s="34" t="s">
        <v>1070</v>
      </c>
      <c r="AX48" s="35"/>
      <c r="AY48" s="30"/>
      <c r="AZ48" s="30"/>
      <c r="BA48" s="30"/>
      <c r="BB48" s="30"/>
      <c r="BC48" s="30" t="s">
        <v>1372</v>
      </c>
      <c r="BD48" s="30"/>
      <c r="BE48" s="30"/>
    </row>
    <row r="49" spans="2:57" s="14" customFormat="1" ht="120" hidden="1" customHeight="1" x14ac:dyDescent="0.25">
      <c r="B49" s="29" t="s">
        <v>2488</v>
      </c>
      <c r="C49" s="7" t="s">
        <v>232</v>
      </c>
      <c r="D49" s="60">
        <v>42661</v>
      </c>
      <c r="E49" s="29" t="s">
        <v>1577</v>
      </c>
      <c r="F49" s="2" t="s">
        <v>1240</v>
      </c>
      <c r="G49" s="3" t="s">
        <v>233</v>
      </c>
      <c r="H49" s="3" t="s">
        <v>234</v>
      </c>
      <c r="I49" s="17" t="s">
        <v>235</v>
      </c>
      <c r="J49" s="515" t="s">
        <v>236</v>
      </c>
      <c r="K49" s="1">
        <v>10</v>
      </c>
      <c r="L49" s="212">
        <v>42736</v>
      </c>
      <c r="M49" s="212">
        <v>43281</v>
      </c>
      <c r="N49" s="83">
        <f t="shared" si="0"/>
        <v>26</v>
      </c>
      <c r="O49" s="110">
        <v>10</v>
      </c>
      <c r="P49" s="2" t="s">
        <v>1780</v>
      </c>
      <c r="Q49" s="178">
        <f t="shared" si="1"/>
        <v>338</v>
      </c>
      <c r="R49" s="2" t="s">
        <v>61</v>
      </c>
      <c r="S49" s="2"/>
      <c r="T49" s="2"/>
      <c r="U49" s="2"/>
      <c r="V49" s="2"/>
      <c r="W49" s="2"/>
      <c r="X49" s="2"/>
      <c r="Y49" s="2"/>
      <c r="Z49" s="2"/>
      <c r="AA49" s="2"/>
      <c r="AB49" s="2"/>
      <c r="AC49" s="2" t="s">
        <v>1386</v>
      </c>
      <c r="AD49" s="5" t="s">
        <v>1405</v>
      </c>
      <c r="AE49" s="2" t="s">
        <v>1412</v>
      </c>
      <c r="AF49" s="5" t="s">
        <v>1400</v>
      </c>
      <c r="AG49" s="5" t="s">
        <v>1400</v>
      </c>
      <c r="AH49" s="5" t="s">
        <v>1400</v>
      </c>
      <c r="AI49" s="5" t="s">
        <v>1400</v>
      </c>
      <c r="AJ49" s="5" t="s">
        <v>1400</v>
      </c>
      <c r="AK49" s="5" t="s">
        <v>1400</v>
      </c>
      <c r="AL49" s="5" t="s">
        <v>1400</v>
      </c>
      <c r="AM49" s="5" t="s">
        <v>2557</v>
      </c>
      <c r="AN49" s="5" t="s">
        <v>1400</v>
      </c>
      <c r="AO49" s="5" t="s">
        <v>2557</v>
      </c>
      <c r="AP49" s="214" t="s">
        <v>1400</v>
      </c>
      <c r="AQ49" s="214" t="s">
        <v>1400</v>
      </c>
      <c r="AR49" s="214" t="s">
        <v>1400</v>
      </c>
      <c r="AS49" s="214" t="s">
        <v>4218</v>
      </c>
      <c r="AT49" s="214" t="s">
        <v>1400</v>
      </c>
      <c r="AU49" s="205" t="s">
        <v>918</v>
      </c>
      <c r="AV49" s="263">
        <v>43307</v>
      </c>
      <c r="AW49" s="34" t="s">
        <v>1070</v>
      </c>
      <c r="AX49" s="35"/>
      <c r="AY49" s="30"/>
      <c r="AZ49" s="30"/>
      <c r="BA49" s="30"/>
      <c r="BB49" s="30"/>
      <c r="BC49" s="30" t="s">
        <v>1372</v>
      </c>
      <c r="BD49" s="30"/>
      <c r="BE49" s="30"/>
    </row>
    <row r="50" spans="2:57" s="14" customFormat="1" ht="120" hidden="1" customHeight="1" x14ac:dyDescent="0.25">
      <c r="B50" s="29" t="s">
        <v>2489</v>
      </c>
      <c r="C50" s="7" t="s">
        <v>232</v>
      </c>
      <c r="D50" s="60">
        <v>42661</v>
      </c>
      <c r="E50" s="29" t="s">
        <v>1490</v>
      </c>
      <c r="F50" s="2" t="s">
        <v>1241</v>
      </c>
      <c r="G50" s="3" t="s">
        <v>237</v>
      </c>
      <c r="H50" s="3" t="s">
        <v>238</v>
      </c>
      <c r="I50" s="17" t="s">
        <v>238</v>
      </c>
      <c r="J50" s="515" t="s">
        <v>239</v>
      </c>
      <c r="K50" s="1">
        <v>1</v>
      </c>
      <c r="L50" s="212">
        <v>41640</v>
      </c>
      <c r="M50" s="212">
        <v>42003</v>
      </c>
      <c r="N50" s="83">
        <f t="shared" si="0"/>
        <v>52</v>
      </c>
      <c r="O50" s="110">
        <v>1</v>
      </c>
      <c r="P50" s="2" t="s">
        <v>1781</v>
      </c>
      <c r="Q50" s="178">
        <f t="shared" si="1"/>
        <v>384</v>
      </c>
      <c r="R50" s="2" t="s">
        <v>61</v>
      </c>
      <c r="S50" s="2"/>
      <c r="T50" s="2"/>
      <c r="U50" s="2"/>
      <c r="V50" s="2"/>
      <c r="W50" s="2"/>
      <c r="X50" s="2"/>
      <c r="Y50" s="2"/>
      <c r="Z50" s="2"/>
      <c r="AA50" s="2"/>
      <c r="AB50" s="2"/>
      <c r="AC50" s="2" t="s">
        <v>1386</v>
      </c>
      <c r="AD50" s="2" t="s">
        <v>1406</v>
      </c>
      <c r="AE50" s="2" t="s">
        <v>1397</v>
      </c>
      <c r="AF50" s="5" t="s">
        <v>1397</v>
      </c>
      <c r="AG50" s="5" t="s">
        <v>1397</v>
      </c>
      <c r="AH50" s="5" t="s">
        <v>1397</v>
      </c>
      <c r="AI50" s="5" t="s">
        <v>1397</v>
      </c>
      <c r="AJ50" s="5" t="s">
        <v>1397</v>
      </c>
      <c r="AK50" s="5" t="s">
        <v>1397</v>
      </c>
      <c r="AL50" s="5" t="s">
        <v>1397</v>
      </c>
      <c r="AM50" s="5" t="s">
        <v>2561</v>
      </c>
      <c r="AN50" s="5" t="s">
        <v>1397</v>
      </c>
      <c r="AO50" s="5" t="s">
        <v>2561</v>
      </c>
      <c r="AP50" s="214" t="s">
        <v>1397</v>
      </c>
      <c r="AQ50" s="230" t="s">
        <v>1397</v>
      </c>
      <c r="AR50" s="230" t="s">
        <v>1397</v>
      </c>
      <c r="AS50" s="230" t="s">
        <v>4218</v>
      </c>
      <c r="AT50" s="230" t="s">
        <v>1397</v>
      </c>
      <c r="AU50" s="205" t="s">
        <v>918</v>
      </c>
      <c r="AV50" s="210">
        <v>43122</v>
      </c>
      <c r="AW50" s="34" t="s">
        <v>1070</v>
      </c>
      <c r="AX50" s="35"/>
      <c r="AY50" s="30"/>
      <c r="AZ50" s="30"/>
      <c r="BA50" s="30"/>
      <c r="BB50" s="30"/>
      <c r="BC50" s="30" t="s">
        <v>1372</v>
      </c>
      <c r="BD50" s="30"/>
      <c r="BE50" s="30"/>
    </row>
    <row r="51" spans="2:57" s="14" customFormat="1" ht="120" hidden="1" customHeight="1" x14ac:dyDescent="0.25">
      <c r="B51" s="29" t="s">
        <v>2490</v>
      </c>
      <c r="C51" s="7" t="s">
        <v>232</v>
      </c>
      <c r="D51" s="60">
        <v>42661</v>
      </c>
      <c r="E51" s="29" t="s">
        <v>1506</v>
      </c>
      <c r="F51" s="2" t="s">
        <v>1242</v>
      </c>
      <c r="G51" s="3" t="s">
        <v>240</v>
      </c>
      <c r="H51" s="3" t="s">
        <v>241</v>
      </c>
      <c r="I51" s="17" t="s">
        <v>242</v>
      </c>
      <c r="J51" s="515" t="s">
        <v>243</v>
      </c>
      <c r="K51" s="1">
        <v>10</v>
      </c>
      <c r="L51" s="212">
        <v>41640</v>
      </c>
      <c r="M51" s="212">
        <v>42003</v>
      </c>
      <c r="N51" s="83">
        <f t="shared" si="0"/>
        <v>52</v>
      </c>
      <c r="O51" s="110">
        <v>10</v>
      </c>
      <c r="P51" s="2" t="s">
        <v>3236</v>
      </c>
      <c r="Q51" s="178">
        <f t="shared" si="1"/>
        <v>384</v>
      </c>
      <c r="R51" s="2" t="s">
        <v>61</v>
      </c>
      <c r="S51" s="2"/>
      <c r="T51" s="2"/>
      <c r="U51" s="2"/>
      <c r="V51" s="2"/>
      <c r="W51" s="2"/>
      <c r="X51" s="2"/>
      <c r="Y51" s="2"/>
      <c r="Z51" s="2"/>
      <c r="AA51" s="2"/>
      <c r="AB51" s="2"/>
      <c r="AC51" s="2" t="s">
        <v>1386</v>
      </c>
      <c r="AD51" s="2" t="s">
        <v>1407</v>
      </c>
      <c r="AE51" s="2" t="s">
        <v>1397</v>
      </c>
      <c r="AF51" s="5" t="s">
        <v>1397</v>
      </c>
      <c r="AG51" s="5" t="s">
        <v>1397</v>
      </c>
      <c r="AH51" s="5" t="s">
        <v>1397</v>
      </c>
      <c r="AI51" s="5" t="s">
        <v>1397</v>
      </c>
      <c r="AJ51" s="5" t="s">
        <v>1397</v>
      </c>
      <c r="AK51" s="5" t="s">
        <v>1397</v>
      </c>
      <c r="AL51" s="5" t="s">
        <v>1397</v>
      </c>
      <c r="AM51" s="5" t="s">
        <v>2561</v>
      </c>
      <c r="AN51" s="5" t="s">
        <v>1397</v>
      </c>
      <c r="AO51" s="5" t="s">
        <v>2561</v>
      </c>
      <c r="AP51" s="214" t="s">
        <v>1397</v>
      </c>
      <c r="AQ51" s="230" t="s">
        <v>1397</v>
      </c>
      <c r="AR51" s="230" t="s">
        <v>1397</v>
      </c>
      <c r="AS51" s="230" t="s">
        <v>4218</v>
      </c>
      <c r="AT51" s="230" t="s">
        <v>1397</v>
      </c>
      <c r="AU51" s="205" t="s">
        <v>918</v>
      </c>
      <c r="AV51" s="210">
        <v>43122</v>
      </c>
      <c r="AW51" s="34" t="s">
        <v>1070</v>
      </c>
      <c r="AX51" s="35"/>
      <c r="AY51" s="30"/>
      <c r="AZ51" s="30"/>
      <c r="BA51" s="30"/>
      <c r="BB51" s="30"/>
      <c r="BC51" s="30" t="s">
        <v>1372</v>
      </c>
      <c r="BD51" s="30"/>
      <c r="BE51" s="30"/>
    </row>
    <row r="52" spans="2:57" s="14" customFormat="1" ht="120" hidden="1" customHeight="1" x14ac:dyDescent="0.25">
      <c r="B52" s="29" t="s">
        <v>2491</v>
      </c>
      <c r="C52" s="7" t="s">
        <v>232</v>
      </c>
      <c r="D52" s="60">
        <v>42661</v>
      </c>
      <c r="E52" s="29" t="s">
        <v>1496</v>
      </c>
      <c r="F52" s="2" t="s">
        <v>1243</v>
      </c>
      <c r="G52" s="3" t="s">
        <v>244</v>
      </c>
      <c r="H52" s="3" t="s">
        <v>245</v>
      </c>
      <c r="I52" s="17" t="s">
        <v>246</v>
      </c>
      <c r="J52" s="515" t="s">
        <v>247</v>
      </c>
      <c r="K52" s="1">
        <v>2</v>
      </c>
      <c r="L52" s="212">
        <v>41640</v>
      </c>
      <c r="M52" s="212">
        <v>41820</v>
      </c>
      <c r="N52" s="83">
        <f t="shared" si="0"/>
        <v>26</v>
      </c>
      <c r="O52" s="110">
        <v>2</v>
      </c>
      <c r="P52" s="2" t="s">
        <v>1408</v>
      </c>
      <c r="Q52" s="178">
        <f t="shared" si="1"/>
        <v>264</v>
      </c>
      <c r="R52" s="2" t="s">
        <v>61</v>
      </c>
      <c r="S52" s="2"/>
      <c r="T52" s="2"/>
      <c r="U52" s="2"/>
      <c r="V52" s="2"/>
      <c r="W52" s="2"/>
      <c r="X52" s="2"/>
      <c r="Y52" s="2"/>
      <c r="Z52" s="2"/>
      <c r="AA52" s="2"/>
      <c r="AB52" s="2"/>
      <c r="AC52" s="2" t="s">
        <v>1386</v>
      </c>
      <c r="AD52" s="2" t="s">
        <v>1408</v>
      </c>
      <c r="AE52" s="2" t="s">
        <v>1397</v>
      </c>
      <c r="AF52" s="5" t="s">
        <v>1397</v>
      </c>
      <c r="AG52" s="5" t="s">
        <v>1397</v>
      </c>
      <c r="AH52" s="5" t="s">
        <v>1397</v>
      </c>
      <c r="AI52" s="5" t="s">
        <v>1397</v>
      </c>
      <c r="AJ52" s="5" t="s">
        <v>1397</v>
      </c>
      <c r="AK52" s="5" t="s">
        <v>1397</v>
      </c>
      <c r="AL52" s="5" t="s">
        <v>1397</v>
      </c>
      <c r="AM52" s="5" t="s">
        <v>2561</v>
      </c>
      <c r="AN52" s="5" t="s">
        <v>1397</v>
      </c>
      <c r="AO52" s="5" t="s">
        <v>2561</v>
      </c>
      <c r="AP52" s="214" t="s">
        <v>1397</v>
      </c>
      <c r="AQ52" s="230" t="s">
        <v>1397</v>
      </c>
      <c r="AR52" s="230" t="s">
        <v>1397</v>
      </c>
      <c r="AS52" s="230" t="s">
        <v>4218</v>
      </c>
      <c r="AT52" s="230" t="s">
        <v>1397</v>
      </c>
      <c r="AU52" s="205" t="s">
        <v>918</v>
      </c>
      <c r="AV52" s="210">
        <v>43122</v>
      </c>
      <c r="AW52" s="34" t="s">
        <v>1070</v>
      </c>
      <c r="AX52" s="35"/>
      <c r="AY52" s="30"/>
      <c r="AZ52" s="30"/>
      <c r="BA52" s="30"/>
      <c r="BB52" s="30"/>
      <c r="BC52" s="30" t="s">
        <v>1372</v>
      </c>
      <c r="BD52" s="30"/>
      <c r="BE52" s="30"/>
    </row>
    <row r="53" spans="2:57" s="14" customFormat="1" ht="120" hidden="1" customHeight="1" x14ac:dyDescent="0.25">
      <c r="B53" s="29" t="s">
        <v>2492</v>
      </c>
      <c r="C53" s="7" t="s">
        <v>232</v>
      </c>
      <c r="D53" s="60">
        <v>42661</v>
      </c>
      <c r="E53" s="29" t="s">
        <v>1494</v>
      </c>
      <c r="F53" s="2" t="s">
        <v>1244</v>
      </c>
      <c r="G53" s="3" t="s">
        <v>248</v>
      </c>
      <c r="H53" s="3" t="s">
        <v>249</v>
      </c>
      <c r="I53" s="17" t="s">
        <v>250</v>
      </c>
      <c r="J53" s="515" t="s">
        <v>251</v>
      </c>
      <c r="K53" s="1">
        <v>10</v>
      </c>
      <c r="L53" s="212">
        <v>41640</v>
      </c>
      <c r="M53" s="212">
        <v>42003</v>
      </c>
      <c r="N53" s="83">
        <f t="shared" si="0"/>
        <v>52</v>
      </c>
      <c r="O53" s="110">
        <v>10</v>
      </c>
      <c r="P53" s="2" t="s">
        <v>1409</v>
      </c>
      <c r="Q53" s="178">
        <f t="shared" si="1"/>
        <v>236</v>
      </c>
      <c r="R53" s="2" t="s">
        <v>61</v>
      </c>
      <c r="S53" s="2"/>
      <c r="T53" s="2"/>
      <c r="U53" s="2"/>
      <c r="V53" s="2"/>
      <c r="W53" s="2"/>
      <c r="X53" s="2"/>
      <c r="Y53" s="2"/>
      <c r="Z53" s="2"/>
      <c r="AA53" s="2"/>
      <c r="AB53" s="2"/>
      <c r="AC53" s="2" t="s">
        <v>1386</v>
      </c>
      <c r="AD53" s="2" t="s">
        <v>1409</v>
      </c>
      <c r="AE53" s="2" t="s">
        <v>1397</v>
      </c>
      <c r="AF53" s="5" t="s">
        <v>1397</v>
      </c>
      <c r="AG53" s="5" t="s">
        <v>1397</v>
      </c>
      <c r="AH53" s="5" t="s">
        <v>1397</v>
      </c>
      <c r="AI53" s="5" t="s">
        <v>1397</v>
      </c>
      <c r="AJ53" s="5" t="s">
        <v>1397</v>
      </c>
      <c r="AK53" s="5" t="s">
        <v>1397</v>
      </c>
      <c r="AL53" s="5" t="s">
        <v>1397</v>
      </c>
      <c r="AM53" s="5" t="s">
        <v>2561</v>
      </c>
      <c r="AN53" s="5" t="s">
        <v>1397</v>
      </c>
      <c r="AO53" s="5" t="s">
        <v>2561</v>
      </c>
      <c r="AP53" s="214" t="s">
        <v>1397</v>
      </c>
      <c r="AQ53" s="230" t="s">
        <v>1397</v>
      </c>
      <c r="AR53" s="230" t="s">
        <v>1397</v>
      </c>
      <c r="AS53" s="230" t="s">
        <v>4218</v>
      </c>
      <c r="AT53" s="230" t="s">
        <v>1397</v>
      </c>
      <c r="AU53" s="205" t="s">
        <v>918</v>
      </c>
      <c r="AV53" s="210">
        <v>43122</v>
      </c>
      <c r="AW53" s="34" t="s">
        <v>1070</v>
      </c>
      <c r="AX53" s="35"/>
      <c r="AY53" s="30"/>
      <c r="AZ53" s="30"/>
      <c r="BA53" s="30"/>
      <c r="BB53" s="30"/>
      <c r="BC53" s="30" t="s">
        <v>1372</v>
      </c>
      <c r="BD53" s="30"/>
      <c r="BE53" s="30"/>
    </row>
    <row r="54" spans="2:57" s="14" customFormat="1" ht="120" hidden="1" customHeight="1" x14ac:dyDescent="0.25">
      <c r="B54" s="29" t="s">
        <v>2493</v>
      </c>
      <c r="C54" s="7" t="s">
        <v>232</v>
      </c>
      <c r="D54" s="60">
        <v>42661</v>
      </c>
      <c r="E54" s="29" t="s">
        <v>1583</v>
      </c>
      <c r="F54" s="2" t="s">
        <v>1245</v>
      </c>
      <c r="G54" s="3" t="s">
        <v>19</v>
      </c>
      <c r="H54" s="3" t="s">
        <v>59</v>
      </c>
      <c r="I54" s="17" t="s">
        <v>60</v>
      </c>
      <c r="J54" s="515" t="s">
        <v>22</v>
      </c>
      <c r="K54" s="1">
        <v>3</v>
      </c>
      <c r="L54" s="212">
        <v>42795</v>
      </c>
      <c r="M54" s="212">
        <v>43100</v>
      </c>
      <c r="N54" s="83">
        <f t="shared" si="0"/>
        <v>44</v>
      </c>
      <c r="O54" s="110">
        <v>3</v>
      </c>
      <c r="P54" s="2" t="s">
        <v>1410</v>
      </c>
      <c r="Q54" s="178">
        <f t="shared" si="1"/>
        <v>229</v>
      </c>
      <c r="R54" s="2" t="s">
        <v>61</v>
      </c>
      <c r="S54" s="2"/>
      <c r="T54" s="2"/>
      <c r="U54" s="2"/>
      <c r="V54" s="2"/>
      <c r="W54" s="2"/>
      <c r="X54" s="2"/>
      <c r="Y54" s="2"/>
      <c r="Z54" s="2"/>
      <c r="AA54" s="2"/>
      <c r="AB54" s="2"/>
      <c r="AC54" s="2" t="s">
        <v>1386</v>
      </c>
      <c r="AD54" s="2" t="s">
        <v>1410</v>
      </c>
      <c r="AE54" s="2" t="s">
        <v>1397</v>
      </c>
      <c r="AF54" s="5" t="s">
        <v>1397</v>
      </c>
      <c r="AG54" s="5" t="s">
        <v>1397</v>
      </c>
      <c r="AH54" s="5" t="s">
        <v>1397</v>
      </c>
      <c r="AI54" s="5" t="s">
        <v>1397</v>
      </c>
      <c r="AJ54" s="5" t="s">
        <v>1397</v>
      </c>
      <c r="AK54" s="5" t="s">
        <v>1397</v>
      </c>
      <c r="AL54" s="5" t="s">
        <v>1397</v>
      </c>
      <c r="AM54" s="5" t="s">
        <v>2561</v>
      </c>
      <c r="AN54" s="5" t="s">
        <v>1397</v>
      </c>
      <c r="AO54" s="5" t="s">
        <v>2561</v>
      </c>
      <c r="AP54" s="214" t="s">
        <v>1397</v>
      </c>
      <c r="AQ54" s="230" t="s">
        <v>1397</v>
      </c>
      <c r="AR54" s="230" t="s">
        <v>1397</v>
      </c>
      <c r="AS54" s="230" t="s">
        <v>4218</v>
      </c>
      <c r="AT54" s="230" t="s">
        <v>1397</v>
      </c>
      <c r="AU54" s="205" t="s">
        <v>918</v>
      </c>
      <c r="AV54" s="210">
        <v>43122</v>
      </c>
      <c r="AW54" s="34" t="s">
        <v>1070</v>
      </c>
      <c r="AX54" s="35"/>
      <c r="AY54" s="30"/>
      <c r="AZ54" s="30"/>
      <c r="BA54" s="30"/>
      <c r="BB54" s="30"/>
      <c r="BC54" s="30" t="s">
        <v>1372</v>
      </c>
      <c r="BD54" s="30"/>
      <c r="BE54" s="30"/>
    </row>
    <row r="55" spans="2:57" s="14" customFormat="1" ht="120" hidden="1" customHeight="1" x14ac:dyDescent="0.25">
      <c r="B55" s="29" t="s">
        <v>2494</v>
      </c>
      <c r="C55" s="7" t="s">
        <v>232</v>
      </c>
      <c r="D55" s="60">
        <v>42661</v>
      </c>
      <c r="E55" s="29" t="s">
        <v>1495</v>
      </c>
      <c r="F55" s="2" t="s">
        <v>1246</v>
      </c>
      <c r="G55" s="3" t="s">
        <v>284</v>
      </c>
      <c r="H55" s="3" t="s">
        <v>285</v>
      </c>
      <c r="I55" s="17" t="s">
        <v>286</v>
      </c>
      <c r="J55" s="515" t="s">
        <v>287</v>
      </c>
      <c r="K55" s="1">
        <v>1</v>
      </c>
      <c r="L55" s="212">
        <v>41640</v>
      </c>
      <c r="M55" s="212">
        <v>41759</v>
      </c>
      <c r="N55" s="83">
        <f t="shared" si="0"/>
        <v>17</v>
      </c>
      <c r="O55" s="110">
        <v>1</v>
      </c>
      <c r="P55" s="2" t="s">
        <v>1411</v>
      </c>
      <c r="Q55" s="178">
        <f t="shared" si="1"/>
        <v>263</v>
      </c>
      <c r="R55" s="2" t="s">
        <v>61</v>
      </c>
      <c r="S55" s="2"/>
      <c r="T55" s="2"/>
      <c r="U55" s="2"/>
      <c r="V55" s="2"/>
      <c r="W55" s="2"/>
      <c r="X55" s="2"/>
      <c r="Y55" s="2"/>
      <c r="Z55" s="2"/>
      <c r="AA55" s="2"/>
      <c r="AB55" s="2"/>
      <c r="AC55" s="2" t="s">
        <v>1386</v>
      </c>
      <c r="AD55" s="2" t="s">
        <v>1411</v>
      </c>
      <c r="AE55" s="2" t="s">
        <v>1397</v>
      </c>
      <c r="AF55" s="5" t="s">
        <v>1397</v>
      </c>
      <c r="AG55" s="5" t="s">
        <v>1397</v>
      </c>
      <c r="AH55" s="5" t="s">
        <v>1397</v>
      </c>
      <c r="AI55" s="5" t="s">
        <v>1397</v>
      </c>
      <c r="AJ55" s="5" t="s">
        <v>1397</v>
      </c>
      <c r="AK55" s="5" t="s">
        <v>1397</v>
      </c>
      <c r="AL55" s="5" t="s">
        <v>1397</v>
      </c>
      <c r="AM55" s="5" t="s">
        <v>2561</v>
      </c>
      <c r="AN55" s="5" t="s">
        <v>1397</v>
      </c>
      <c r="AO55" s="5" t="s">
        <v>2561</v>
      </c>
      <c r="AP55" s="214" t="s">
        <v>1397</v>
      </c>
      <c r="AQ55" s="230" t="s">
        <v>1397</v>
      </c>
      <c r="AR55" s="230" t="s">
        <v>1397</v>
      </c>
      <c r="AS55" s="230" t="s">
        <v>4218</v>
      </c>
      <c r="AT55" s="230" t="s">
        <v>1397</v>
      </c>
      <c r="AU55" s="205" t="s">
        <v>918</v>
      </c>
      <c r="AV55" s="210">
        <v>43122</v>
      </c>
      <c r="AW55" s="34" t="s">
        <v>1070</v>
      </c>
      <c r="AX55" s="35"/>
      <c r="AY55" s="30"/>
      <c r="AZ55" s="30"/>
      <c r="BA55" s="30"/>
      <c r="BB55" s="30"/>
      <c r="BC55" s="30" t="s">
        <v>1372</v>
      </c>
      <c r="BD55" s="30"/>
      <c r="BE55" s="30"/>
    </row>
    <row r="56" spans="2:57" s="14" customFormat="1" ht="120" hidden="1" customHeight="1" x14ac:dyDescent="0.25">
      <c r="B56" s="29" t="s">
        <v>2495</v>
      </c>
      <c r="C56" s="7" t="s">
        <v>256</v>
      </c>
      <c r="D56" s="60">
        <v>42661</v>
      </c>
      <c r="E56" s="29" t="s">
        <v>1577</v>
      </c>
      <c r="F56" s="2" t="s">
        <v>1237</v>
      </c>
      <c r="G56" s="3" t="s">
        <v>252</v>
      </c>
      <c r="H56" s="3" t="s">
        <v>253</v>
      </c>
      <c r="I56" s="17" t="s">
        <v>254</v>
      </c>
      <c r="J56" s="515" t="s">
        <v>255</v>
      </c>
      <c r="K56" s="1">
        <v>1</v>
      </c>
      <c r="L56" s="212">
        <v>42917</v>
      </c>
      <c r="M56" s="212">
        <v>43100</v>
      </c>
      <c r="N56" s="83">
        <f t="shared" si="0"/>
        <v>27</v>
      </c>
      <c r="O56" s="110">
        <v>1</v>
      </c>
      <c r="P56" s="2" t="s">
        <v>1360</v>
      </c>
      <c r="Q56" s="178">
        <f t="shared" si="1"/>
        <v>243</v>
      </c>
      <c r="R56" s="2" t="s">
        <v>149</v>
      </c>
      <c r="S56" s="2"/>
      <c r="T56" s="2"/>
      <c r="U56" s="2"/>
      <c r="V56" s="2"/>
      <c r="W56" s="2"/>
      <c r="X56" s="2"/>
      <c r="Y56" s="2"/>
      <c r="Z56" s="2"/>
      <c r="AA56" s="2"/>
      <c r="AB56" s="2"/>
      <c r="AC56" s="2" t="s">
        <v>1386</v>
      </c>
      <c r="AD56" s="2" t="s">
        <v>1360</v>
      </c>
      <c r="AE56" s="5" t="s">
        <v>1397</v>
      </c>
      <c r="AF56" s="5" t="s">
        <v>1397</v>
      </c>
      <c r="AG56" s="5" t="s">
        <v>1397</v>
      </c>
      <c r="AH56" s="5" t="s">
        <v>1397</v>
      </c>
      <c r="AI56" s="5" t="s">
        <v>1397</v>
      </c>
      <c r="AJ56" s="5" t="s">
        <v>1397</v>
      </c>
      <c r="AK56" s="5" t="s">
        <v>1397</v>
      </c>
      <c r="AL56" s="5" t="s">
        <v>1397</v>
      </c>
      <c r="AM56" s="5" t="s">
        <v>2561</v>
      </c>
      <c r="AN56" s="5" t="s">
        <v>1397</v>
      </c>
      <c r="AO56" s="5" t="s">
        <v>2561</v>
      </c>
      <c r="AP56" s="214" t="s">
        <v>1397</v>
      </c>
      <c r="AQ56" s="230" t="s">
        <v>1397</v>
      </c>
      <c r="AR56" s="230" t="s">
        <v>1397</v>
      </c>
      <c r="AS56" s="230" t="s">
        <v>4218</v>
      </c>
      <c r="AT56" s="230" t="s">
        <v>1397</v>
      </c>
      <c r="AU56" s="205" t="s">
        <v>918</v>
      </c>
      <c r="AV56" s="210">
        <v>43122</v>
      </c>
      <c r="AW56" s="34" t="s">
        <v>1070</v>
      </c>
      <c r="AX56" s="35"/>
      <c r="AY56" s="30"/>
      <c r="AZ56" s="30"/>
      <c r="BA56" s="30"/>
      <c r="BB56" s="30"/>
      <c r="BC56" s="30" t="s">
        <v>1372</v>
      </c>
      <c r="BD56" s="30"/>
      <c r="BE56" s="30"/>
    </row>
    <row r="57" spans="2:57" s="14" customFormat="1" ht="120" hidden="1" customHeight="1" x14ac:dyDescent="0.25">
      <c r="B57" s="29" t="s">
        <v>2496</v>
      </c>
      <c r="C57" s="7" t="s">
        <v>256</v>
      </c>
      <c r="D57" s="60">
        <v>42661</v>
      </c>
      <c r="E57" s="29" t="s">
        <v>1490</v>
      </c>
      <c r="F57" s="2" t="s">
        <v>1238</v>
      </c>
      <c r="G57" s="3" t="s">
        <v>252</v>
      </c>
      <c r="H57" s="3" t="s">
        <v>253</v>
      </c>
      <c r="I57" s="17" t="s">
        <v>257</v>
      </c>
      <c r="J57" s="515" t="s">
        <v>255</v>
      </c>
      <c r="K57" s="1">
        <v>1</v>
      </c>
      <c r="L57" s="212">
        <v>42917</v>
      </c>
      <c r="M57" s="212">
        <v>43100</v>
      </c>
      <c r="N57" s="83">
        <f t="shared" si="0"/>
        <v>27</v>
      </c>
      <c r="O57" s="110">
        <v>1</v>
      </c>
      <c r="P57" s="2" t="s">
        <v>1360</v>
      </c>
      <c r="Q57" s="178">
        <f t="shared" si="1"/>
        <v>243</v>
      </c>
      <c r="R57" s="2" t="s">
        <v>149</v>
      </c>
      <c r="S57" s="2"/>
      <c r="T57" s="2"/>
      <c r="U57" s="2"/>
      <c r="V57" s="2"/>
      <c r="W57" s="2"/>
      <c r="X57" s="2"/>
      <c r="Y57" s="2"/>
      <c r="Z57" s="2"/>
      <c r="AA57" s="2"/>
      <c r="AB57" s="2"/>
      <c r="AC57" s="2" t="s">
        <v>1386</v>
      </c>
      <c r="AD57" s="2" t="s">
        <v>1360</v>
      </c>
      <c r="AE57" s="5" t="s">
        <v>1397</v>
      </c>
      <c r="AF57" s="5" t="s">
        <v>1397</v>
      </c>
      <c r="AG57" s="5" t="s">
        <v>1397</v>
      </c>
      <c r="AH57" s="5" t="s">
        <v>1397</v>
      </c>
      <c r="AI57" s="5" t="s">
        <v>1397</v>
      </c>
      <c r="AJ57" s="5" t="s">
        <v>1397</v>
      </c>
      <c r="AK57" s="5" t="s">
        <v>1397</v>
      </c>
      <c r="AL57" s="5" t="s">
        <v>1397</v>
      </c>
      <c r="AM57" s="5" t="s">
        <v>2561</v>
      </c>
      <c r="AN57" s="5" t="s">
        <v>1397</v>
      </c>
      <c r="AO57" s="5" t="s">
        <v>2561</v>
      </c>
      <c r="AP57" s="214" t="s">
        <v>1397</v>
      </c>
      <c r="AQ57" s="230" t="s">
        <v>1397</v>
      </c>
      <c r="AR57" s="230" t="s">
        <v>1397</v>
      </c>
      <c r="AS57" s="230" t="s">
        <v>4218</v>
      </c>
      <c r="AT57" s="230" t="s">
        <v>1397</v>
      </c>
      <c r="AU57" s="205" t="s">
        <v>918</v>
      </c>
      <c r="AV57" s="210">
        <v>43122</v>
      </c>
      <c r="AW57" s="34" t="s">
        <v>1070</v>
      </c>
      <c r="AX57" s="35"/>
      <c r="AY57" s="30"/>
      <c r="AZ57" s="30"/>
      <c r="BA57" s="30"/>
      <c r="BB57" s="30"/>
      <c r="BC57" s="30" t="s">
        <v>1372</v>
      </c>
      <c r="BD57" s="30"/>
      <c r="BE57" s="30"/>
    </row>
    <row r="58" spans="2:57" s="14" customFormat="1" ht="120" hidden="1" customHeight="1" x14ac:dyDescent="0.25">
      <c r="B58" s="29" t="s">
        <v>2497</v>
      </c>
      <c r="C58" s="7" t="s">
        <v>261</v>
      </c>
      <c r="D58" s="60">
        <v>42661</v>
      </c>
      <c r="E58" s="29" t="s">
        <v>1505</v>
      </c>
      <c r="F58" s="2" t="s">
        <v>1214</v>
      </c>
      <c r="G58" s="3" t="s">
        <v>258</v>
      </c>
      <c r="H58" s="3" t="s">
        <v>259</v>
      </c>
      <c r="I58" s="17" t="s">
        <v>259</v>
      </c>
      <c r="J58" s="515" t="s">
        <v>260</v>
      </c>
      <c r="K58" s="1">
        <v>1</v>
      </c>
      <c r="L58" s="212">
        <v>42795</v>
      </c>
      <c r="M58" s="212">
        <v>43190</v>
      </c>
      <c r="N58" s="83">
        <f t="shared" si="0"/>
        <v>5</v>
      </c>
      <c r="O58" s="110">
        <v>1</v>
      </c>
      <c r="P58" s="4" t="s">
        <v>1399</v>
      </c>
      <c r="Q58" s="178">
        <f t="shared" si="1"/>
        <v>327</v>
      </c>
      <c r="R58" s="2" t="s">
        <v>262</v>
      </c>
      <c r="S58" s="2"/>
      <c r="T58" s="2"/>
      <c r="U58" s="2"/>
      <c r="V58" s="2"/>
      <c r="W58" s="2"/>
      <c r="X58" s="2"/>
      <c r="Y58" s="2"/>
      <c r="Z58" s="2"/>
      <c r="AA58" s="2"/>
      <c r="AB58" s="2"/>
      <c r="AC58" s="2" t="s">
        <v>1386</v>
      </c>
      <c r="AD58" s="2" t="s">
        <v>1389</v>
      </c>
      <c r="AE58" s="3" t="s">
        <v>263</v>
      </c>
      <c r="AF58" s="5" t="s">
        <v>1400</v>
      </c>
      <c r="AG58" s="5" t="s">
        <v>1400</v>
      </c>
      <c r="AH58" s="5" t="s">
        <v>1400</v>
      </c>
      <c r="AI58" s="5" t="s">
        <v>1400</v>
      </c>
      <c r="AJ58" s="5" t="s">
        <v>1400</v>
      </c>
      <c r="AK58" s="5" t="s">
        <v>1400</v>
      </c>
      <c r="AL58" s="5" t="s">
        <v>1400</v>
      </c>
      <c r="AM58" s="5" t="s">
        <v>2557</v>
      </c>
      <c r="AN58" s="5" t="s">
        <v>1400</v>
      </c>
      <c r="AO58" s="5" t="s">
        <v>2557</v>
      </c>
      <c r="AP58" s="214" t="s">
        <v>1400</v>
      </c>
      <c r="AQ58" s="214" t="s">
        <v>1400</v>
      </c>
      <c r="AR58" s="214" t="s">
        <v>1400</v>
      </c>
      <c r="AS58" s="214" t="s">
        <v>4218</v>
      </c>
      <c r="AT58" s="214" t="s">
        <v>1400</v>
      </c>
      <c r="AU58" s="205" t="s">
        <v>918</v>
      </c>
      <c r="AV58" s="210">
        <v>43307</v>
      </c>
      <c r="AW58" s="34" t="s">
        <v>1070</v>
      </c>
      <c r="AX58" s="35"/>
      <c r="AY58" s="30"/>
      <c r="AZ58" s="30"/>
      <c r="BA58" s="30"/>
      <c r="BB58" s="30"/>
      <c r="BC58" s="30" t="s">
        <v>1372</v>
      </c>
      <c r="BD58" s="30"/>
      <c r="BE58" s="30"/>
    </row>
    <row r="59" spans="2:57" s="14" customFormat="1" ht="120" hidden="1" customHeight="1" x14ac:dyDescent="0.25">
      <c r="B59" s="29" t="s">
        <v>2498</v>
      </c>
      <c r="C59" s="7" t="s">
        <v>283</v>
      </c>
      <c r="D59" s="60">
        <v>42661</v>
      </c>
      <c r="E59" s="29" t="s">
        <v>1489</v>
      </c>
      <c r="F59" s="2" t="s">
        <v>1215</v>
      </c>
      <c r="G59" s="3" t="s">
        <v>81</v>
      </c>
      <c r="H59" s="3" t="s">
        <v>82</v>
      </c>
      <c r="I59" s="17" t="s">
        <v>83</v>
      </c>
      <c r="J59" s="515" t="s">
        <v>77</v>
      </c>
      <c r="K59" s="1">
        <v>1</v>
      </c>
      <c r="L59" s="212">
        <v>42795</v>
      </c>
      <c r="M59" s="212">
        <v>43100</v>
      </c>
      <c r="N59" s="83">
        <f t="shared" si="0"/>
        <v>44</v>
      </c>
      <c r="O59" s="110">
        <v>1</v>
      </c>
      <c r="P59" s="2" t="s">
        <v>1782</v>
      </c>
      <c r="Q59" s="178">
        <f t="shared" si="1"/>
        <v>231</v>
      </c>
      <c r="R59" s="2" t="s">
        <v>1619</v>
      </c>
      <c r="S59" s="2" t="s">
        <v>78</v>
      </c>
      <c r="T59" s="2"/>
      <c r="U59" s="2"/>
      <c r="V59" s="2"/>
      <c r="W59" s="2"/>
      <c r="X59" s="2"/>
      <c r="Y59" s="2"/>
      <c r="Z59" s="2"/>
      <c r="AA59" s="2"/>
      <c r="AB59" s="2"/>
      <c r="AC59" s="2" t="s">
        <v>1386</v>
      </c>
      <c r="AD59" s="2" t="s">
        <v>1387</v>
      </c>
      <c r="AE59" s="5" t="s">
        <v>1397</v>
      </c>
      <c r="AF59" s="5" t="s">
        <v>1397</v>
      </c>
      <c r="AG59" s="5" t="s">
        <v>1397</v>
      </c>
      <c r="AH59" s="5" t="s">
        <v>1397</v>
      </c>
      <c r="AI59" s="5" t="s">
        <v>1397</v>
      </c>
      <c r="AJ59" s="5" t="s">
        <v>1397</v>
      </c>
      <c r="AK59" s="5" t="s">
        <v>1397</v>
      </c>
      <c r="AL59" s="5" t="s">
        <v>1397</v>
      </c>
      <c r="AM59" s="5" t="s">
        <v>2561</v>
      </c>
      <c r="AN59" s="5" t="s">
        <v>1397</v>
      </c>
      <c r="AO59" s="5" t="s">
        <v>2561</v>
      </c>
      <c r="AP59" s="214" t="s">
        <v>1397</v>
      </c>
      <c r="AQ59" s="230" t="s">
        <v>1397</v>
      </c>
      <c r="AR59" s="230" t="s">
        <v>1397</v>
      </c>
      <c r="AS59" s="230" t="s">
        <v>4218</v>
      </c>
      <c r="AT59" s="230" t="s">
        <v>1397</v>
      </c>
      <c r="AU59" s="205" t="s">
        <v>918</v>
      </c>
      <c r="AV59" s="210">
        <v>43122</v>
      </c>
      <c r="AW59" s="34" t="s">
        <v>1070</v>
      </c>
      <c r="AX59" s="35"/>
      <c r="AY59" s="30"/>
      <c r="AZ59" s="30"/>
      <c r="BA59" s="30"/>
      <c r="BB59" s="30"/>
      <c r="BC59" s="30" t="s">
        <v>1372</v>
      </c>
      <c r="BD59" s="30"/>
      <c r="BE59" s="30"/>
    </row>
    <row r="60" spans="2:57" s="14" customFormat="1" ht="120" hidden="1" customHeight="1" x14ac:dyDescent="0.25">
      <c r="B60" s="29" t="s">
        <v>2499</v>
      </c>
      <c r="C60" s="7" t="s">
        <v>283</v>
      </c>
      <c r="D60" s="60">
        <v>42661</v>
      </c>
      <c r="E60" s="29" t="s">
        <v>1577</v>
      </c>
      <c r="F60" s="2" t="s">
        <v>1216</v>
      </c>
      <c r="G60" s="3" t="s">
        <v>81</v>
      </c>
      <c r="H60" s="3" t="s">
        <v>82</v>
      </c>
      <c r="I60" s="17" t="s">
        <v>83</v>
      </c>
      <c r="J60" s="515" t="s">
        <v>77</v>
      </c>
      <c r="K60" s="1">
        <v>1</v>
      </c>
      <c r="L60" s="212">
        <v>42795</v>
      </c>
      <c r="M60" s="212">
        <v>43100</v>
      </c>
      <c r="N60" s="83">
        <f t="shared" si="0"/>
        <v>44</v>
      </c>
      <c r="O60" s="110">
        <v>1</v>
      </c>
      <c r="P60" s="2" t="s">
        <v>1782</v>
      </c>
      <c r="Q60" s="178">
        <f t="shared" si="1"/>
        <v>231</v>
      </c>
      <c r="R60" s="2" t="s">
        <v>1619</v>
      </c>
      <c r="S60" s="2" t="s">
        <v>78</v>
      </c>
      <c r="T60" s="2"/>
      <c r="U60" s="2"/>
      <c r="V60" s="2"/>
      <c r="W60" s="2"/>
      <c r="X60" s="2"/>
      <c r="Y60" s="2"/>
      <c r="Z60" s="2"/>
      <c r="AA60" s="2"/>
      <c r="AB60" s="2"/>
      <c r="AC60" s="2" t="s">
        <v>1386</v>
      </c>
      <c r="AD60" s="2" t="s">
        <v>1387</v>
      </c>
      <c r="AE60" s="5" t="s">
        <v>1397</v>
      </c>
      <c r="AF60" s="5" t="s">
        <v>1397</v>
      </c>
      <c r="AG60" s="5" t="s">
        <v>1397</v>
      </c>
      <c r="AH60" s="5" t="s">
        <v>1397</v>
      </c>
      <c r="AI60" s="5" t="s">
        <v>1397</v>
      </c>
      <c r="AJ60" s="5" t="s">
        <v>1397</v>
      </c>
      <c r="AK60" s="5" t="s">
        <v>1397</v>
      </c>
      <c r="AL60" s="5" t="s">
        <v>1397</v>
      </c>
      <c r="AM60" s="5" t="s">
        <v>2561</v>
      </c>
      <c r="AN60" s="5" t="s">
        <v>1397</v>
      </c>
      <c r="AO60" s="5" t="s">
        <v>2561</v>
      </c>
      <c r="AP60" s="214" t="s">
        <v>1397</v>
      </c>
      <c r="AQ60" s="230" t="s">
        <v>1397</v>
      </c>
      <c r="AR60" s="230" t="s">
        <v>1397</v>
      </c>
      <c r="AS60" s="230" t="s">
        <v>4218</v>
      </c>
      <c r="AT60" s="230" t="s">
        <v>1397</v>
      </c>
      <c r="AU60" s="205" t="s">
        <v>918</v>
      </c>
      <c r="AV60" s="210">
        <v>43122</v>
      </c>
      <c r="AW60" s="34" t="s">
        <v>1070</v>
      </c>
      <c r="AX60" s="35"/>
      <c r="AY60" s="30"/>
      <c r="AZ60" s="30"/>
      <c r="BA60" s="30"/>
      <c r="BB60" s="30"/>
      <c r="BC60" s="30" t="s">
        <v>1372</v>
      </c>
      <c r="BD60" s="30"/>
      <c r="BE60" s="30"/>
    </row>
    <row r="61" spans="2:57" s="14" customFormat="1" ht="120" hidden="1" customHeight="1" x14ac:dyDescent="0.25">
      <c r="B61" s="29" t="s">
        <v>2500</v>
      </c>
      <c r="C61" s="7" t="s">
        <v>283</v>
      </c>
      <c r="D61" s="60">
        <v>42661</v>
      </c>
      <c r="E61" s="29" t="s">
        <v>1506</v>
      </c>
      <c r="F61" s="2" t="s">
        <v>1217</v>
      </c>
      <c r="G61" s="3" t="s">
        <v>81</v>
      </c>
      <c r="H61" s="3" t="s">
        <v>82</v>
      </c>
      <c r="I61" s="17" t="s">
        <v>83</v>
      </c>
      <c r="J61" s="515" t="s">
        <v>77</v>
      </c>
      <c r="K61" s="1">
        <v>1</v>
      </c>
      <c r="L61" s="212">
        <v>42795</v>
      </c>
      <c r="M61" s="212">
        <v>43100</v>
      </c>
      <c r="N61" s="83">
        <f t="shared" si="0"/>
        <v>44</v>
      </c>
      <c r="O61" s="110">
        <v>1</v>
      </c>
      <c r="P61" s="2" t="s">
        <v>1782</v>
      </c>
      <c r="Q61" s="178">
        <f t="shared" si="1"/>
        <v>231</v>
      </c>
      <c r="R61" s="2" t="s">
        <v>1619</v>
      </c>
      <c r="S61" s="2" t="s">
        <v>78</v>
      </c>
      <c r="T61" s="2"/>
      <c r="U61" s="2"/>
      <c r="V61" s="2"/>
      <c r="W61" s="2"/>
      <c r="X61" s="2"/>
      <c r="Y61" s="2"/>
      <c r="Z61" s="2"/>
      <c r="AA61" s="2"/>
      <c r="AB61" s="2"/>
      <c r="AC61" s="2" t="s">
        <v>1386</v>
      </c>
      <c r="AD61" s="2" t="s">
        <v>1387</v>
      </c>
      <c r="AE61" s="5" t="s">
        <v>1397</v>
      </c>
      <c r="AF61" s="5" t="s">
        <v>1397</v>
      </c>
      <c r="AG61" s="5" t="s">
        <v>1397</v>
      </c>
      <c r="AH61" s="5" t="s">
        <v>1397</v>
      </c>
      <c r="AI61" s="5" t="s">
        <v>1397</v>
      </c>
      <c r="AJ61" s="5" t="s">
        <v>1397</v>
      </c>
      <c r="AK61" s="5" t="s">
        <v>1397</v>
      </c>
      <c r="AL61" s="5" t="s">
        <v>1397</v>
      </c>
      <c r="AM61" s="5" t="s">
        <v>2561</v>
      </c>
      <c r="AN61" s="5" t="s">
        <v>1397</v>
      </c>
      <c r="AO61" s="5" t="s">
        <v>2561</v>
      </c>
      <c r="AP61" s="214" t="s">
        <v>1397</v>
      </c>
      <c r="AQ61" s="230" t="s">
        <v>1397</v>
      </c>
      <c r="AR61" s="230" t="s">
        <v>1397</v>
      </c>
      <c r="AS61" s="230" t="s">
        <v>4218</v>
      </c>
      <c r="AT61" s="230" t="s">
        <v>1397</v>
      </c>
      <c r="AU61" s="205" t="s">
        <v>918</v>
      </c>
      <c r="AV61" s="210">
        <v>43122</v>
      </c>
      <c r="AW61" s="34" t="s">
        <v>1070</v>
      </c>
      <c r="AX61" s="35"/>
      <c r="AY61" s="30"/>
      <c r="AZ61" s="30"/>
      <c r="BA61" s="30"/>
      <c r="BB61" s="30"/>
      <c r="BC61" s="30" t="s">
        <v>1372</v>
      </c>
      <c r="BD61" s="30"/>
      <c r="BE61" s="30"/>
    </row>
    <row r="62" spans="2:57" s="14" customFormat="1" ht="120" hidden="1" customHeight="1" x14ac:dyDescent="0.25">
      <c r="B62" s="29" t="s">
        <v>2501</v>
      </c>
      <c r="C62" s="7" t="s">
        <v>283</v>
      </c>
      <c r="D62" s="60">
        <v>42661</v>
      </c>
      <c r="E62" s="29" t="s">
        <v>1494</v>
      </c>
      <c r="F62" s="2" t="s">
        <v>1218</v>
      </c>
      <c r="G62" s="3" t="s">
        <v>81</v>
      </c>
      <c r="H62" s="3" t="s">
        <v>82</v>
      </c>
      <c r="I62" s="17" t="s">
        <v>83</v>
      </c>
      <c r="J62" s="515" t="s">
        <v>77</v>
      </c>
      <c r="K62" s="1">
        <v>1</v>
      </c>
      <c r="L62" s="212">
        <v>42795</v>
      </c>
      <c r="M62" s="212">
        <v>43100</v>
      </c>
      <c r="N62" s="83">
        <f t="shared" si="0"/>
        <v>44</v>
      </c>
      <c r="O62" s="110">
        <v>1</v>
      </c>
      <c r="P62" s="2" t="s">
        <v>1782</v>
      </c>
      <c r="Q62" s="178">
        <f t="shared" si="1"/>
        <v>231</v>
      </c>
      <c r="R62" s="2" t="s">
        <v>1619</v>
      </c>
      <c r="S62" s="2" t="s">
        <v>78</v>
      </c>
      <c r="T62" s="2"/>
      <c r="U62" s="2"/>
      <c r="V62" s="2"/>
      <c r="W62" s="2"/>
      <c r="X62" s="2"/>
      <c r="Y62" s="2"/>
      <c r="Z62" s="2"/>
      <c r="AA62" s="2"/>
      <c r="AB62" s="2"/>
      <c r="AC62" s="2" t="s">
        <v>1386</v>
      </c>
      <c r="AD62" s="2" t="s">
        <v>1387</v>
      </c>
      <c r="AE62" s="5" t="s">
        <v>1397</v>
      </c>
      <c r="AF62" s="5" t="s">
        <v>1397</v>
      </c>
      <c r="AG62" s="5" t="s">
        <v>1397</v>
      </c>
      <c r="AH62" s="5" t="s">
        <v>1397</v>
      </c>
      <c r="AI62" s="5" t="s">
        <v>1397</v>
      </c>
      <c r="AJ62" s="5" t="s">
        <v>1397</v>
      </c>
      <c r="AK62" s="5" t="s">
        <v>1397</v>
      </c>
      <c r="AL62" s="5" t="s">
        <v>1397</v>
      </c>
      <c r="AM62" s="5" t="s">
        <v>2561</v>
      </c>
      <c r="AN62" s="5" t="s">
        <v>1397</v>
      </c>
      <c r="AO62" s="5" t="s">
        <v>2561</v>
      </c>
      <c r="AP62" s="214" t="s">
        <v>1397</v>
      </c>
      <c r="AQ62" s="230" t="s">
        <v>1397</v>
      </c>
      <c r="AR62" s="230" t="s">
        <v>1397</v>
      </c>
      <c r="AS62" s="230" t="s">
        <v>4218</v>
      </c>
      <c r="AT62" s="230" t="s">
        <v>1397</v>
      </c>
      <c r="AU62" s="205" t="s">
        <v>918</v>
      </c>
      <c r="AV62" s="210">
        <v>43122</v>
      </c>
      <c r="AW62" s="34" t="s">
        <v>1070</v>
      </c>
      <c r="AX62" s="35"/>
      <c r="AY62" s="30"/>
      <c r="AZ62" s="30"/>
      <c r="BA62" s="30"/>
      <c r="BB62" s="30"/>
      <c r="BC62" s="30" t="s">
        <v>1372</v>
      </c>
      <c r="BD62" s="30"/>
      <c r="BE62" s="30"/>
    </row>
    <row r="63" spans="2:57" s="14" customFormat="1" ht="120" hidden="1" customHeight="1" x14ac:dyDescent="0.25">
      <c r="B63" s="29" t="s">
        <v>2502</v>
      </c>
      <c r="C63" s="7" t="s">
        <v>283</v>
      </c>
      <c r="D63" s="60">
        <v>42661</v>
      </c>
      <c r="E63" s="29" t="s">
        <v>1583</v>
      </c>
      <c r="F63" s="2" t="s">
        <v>1219</v>
      </c>
      <c r="G63" s="3" t="s">
        <v>81</v>
      </c>
      <c r="H63" s="3" t="s">
        <v>82</v>
      </c>
      <c r="I63" s="17" t="s">
        <v>83</v>
      </c>
      <c r="J63" s="515" t="s">
        <v>77</v>
      </c>
      <c r="K63" s="1">
        <v>1</v>
      </c>
      <c r="L63" s="212">
        <v>42795</v>
      </c>
      <c r="M63" s="212">
        <v>43100</v>
      </c>
      <c r="N63" s="83">
        <f t="shared" si="0"/>
        <v>44</v>
      </c>
      <c r="O63" s="110">
        <v>1</v>
      </c>
      <c r="P63" s="2" t="s">
        <v>1782</v>
      </c>
      <c r="Q63" s="178">
        <f t="shared" si="1"/>
        <v>231</v>
      </c>
      <c r="R63" s="2" t="s">
        <v>1619</v>
      </c>
      <c r="S63" s="2" t="s">
        <v>78</v>
      </c>
      <c r="T63" s="2"/>
      <c r="U63" s="2"/>
      <c r="V63" s="2"/>
      <c r="W63" s="2"/>
      <c r="X63" s="2"/>
      <c r="Y63" s="2"/>
      <c r="Z63" s="2"/>
      <c r="AA63" s="2"/>
      <c r="AB63" s="2"/>
      <c r="AC63" s="2" t="s">
        <v>1386</v>
      </c>
      <c r="AD63" s="2" t="s">
        <v>1387</v>
      </c>
      <c r="AE63" s="5" t="s">
        <v>1397</v>
      </c>
      <c r="AF63" s="5" t="s">
        <v>1397</v>
      </c>
      <c r="AG63" s="5" t="s">
        <v>1397</v>
      </c>
      <c r="AH63" s="5" t="s">
        <v>1397</v>
      </c>
      <c r="AI63" s="5" t="s">
        <v>1397</v>
      </c>
      <c r="AJ63" s="5" t="s">
        <v>1397</v>
      </c>
      <c r="AK63" s="5" t="s">
        <v>1397</v>
      </c>
      <c r="AL63" s="5" t="s">
        <v>1397</v>
      </c>
      <c r="AM63" s="5" t="s">
        <v>2561</v>
      </c>
      <c r="AN63" s="5" t="s">
        <v>1397</v>
      </c>
      <c r="AO63" s="5" t="s">
        <v>2561</v>
      </c>
      <c r="AP63" s="214" t="s">
        <v>1397</v>
      </c>
      <c r="AQ63" s="230" t="s">
        <v>1397</v>
      </c>
      <c r="AR63" s="230" t="s">
        <v>1397</v>
      </c>
      <c r="AS63" s="230" t="s">
        <v>4218</v>
      </c>
      <c r="AT63" s="230" t="s">
        <v>1397</v>
      </c>
      <c r="AU63" s="205" t="s">
        <v>918</v>
      </c>
      <c r="AV63" s="210">
        <v>43122</v>
      </c>
      <c r="AW63" s="34" t="s">
        <v>1070</v>
      </c>
      <c r="AX63" s="35"/>
      <c r="AY63" s="30"/>
      <c r="AZ63" s="30"/>
      <c r="BA63" s="30"/>
      <c r="BB63" s="30"/>
      <c r="BC63" s="30" t="s">
        <v>1372</v>
      </c>
      <c r="BD63" s="30"/>
      <c r="BE63" s="30"/>
    </row>
    <row r="64" spans="2:57" s="14" customFormat="1" ht="120" hidden="1" customHeight="1" x14ac:dyDescent="0.25">
      <c r="B64" s="29" t="s">
        <v>2503</v>
      </c>
      <c r="C64" s="7" t="s">
        <v>283</v>
      </c>
      <c r="D64" s="60">
        <v>42661</v>
      </c>
      <c r="E64" s="29" t="s">
        <v>1495</v>
      </c>
      <c r="F64" s="2" t="s">
        <v>1220</v>
      </c>
      <c r="G64" s="3" t="s">
        <v>81</v>
      </c>
      <c r="H64" s="3" t="s">
        <v>82</v>
      </c>
      <c r="I64" s="17" t="s">
        <v>83</v>
      </c>
      <c r="J64" s="515" t="s">
        <v>77</v>
      </c>
      <c r="K64" s="1">
        <v>1</v>
      </c>
      <c r="L64" s="212">
        <v>42795</v>
      </c>
      <c r="M64" s="212">
        <v>43100</v>
      </c>
      <c r="N64" s="83">
        <f t="shared" si="0"/>
        <v>44</v>
      </c>
      <c r="O64" s="110">
        <v>1</v>
      </c>
      <c r="P64" s="2" t="s">
        <v>1782</v>
      </c>
      <c r="Q64" s="178">
        <f t="shared" si="1"/>
        <v>231</v>
      </c>
      <c r="R64" s="2" t="s">
        <v>1619</v>
      </c>
      <c r="S64" s="2" t="s">
        <v>78</v>
      </c>
      <c r="T64" s="2"/>
      <c r="U64" s="2"/>
      <c r="V64" s="2"/>
      <c r="W64" s="2"/>
      <c r="X64" s="2"/>
      <c r="Y64" s="2"/>
      <c r="Z64" s="2"/>
      <c r="AA64" s="2"/>
      <c r="AB64" s="2"/>
      <c r="AC64" s="2" t="s">
        <v>1386</v>
      </c>
      <c r="AD64" s="2" t="s">
        <v>1387</v>
      </c>
      <c r="AE64" s="5" t="s">
        <v>1397</v>
      </c>
      <c r="AF64" s="5" t="s">
        <v>1397</v>
      </c>
      <c r="AG64" s="5" t="s">
        <v>1397</v>
      </c>
      <c r="AH64" s="5" t="s">
        <v>1397</v>
      </c>
      <c r="AI64" s="5" t="s">
        <v>1397</v>
      </c>
      <c r="AJ64" s="5" t="s">
        <v>1397</v>
      </c>
      <c r="AK64" s="5" t="s">
        <v>1397</v>
      </c>
      <c r="AL64" s="5" t="s">
        <v>1397</v>
      </c>
      <c r="AM64" s="5" t="s">
        <v>2561</v>
      </c>
      <c r="AN64" s="5" t="s">
        <v>1397</v>
      </c>
      <c r="AO64" s="5" t="s">
        <v>2561</v>
      </c>
      <c r="AP64" s="214" t="s">
        <v>1397</v>
      </c>
      <c r="AQ64" s="230" t="s">
        <v>1397</v>
      </c>
      <c r="AR64" s="230" t="s">
        <v>1397</v>
      </c>
      <c r="AS64" s="230" t="s">
        <v>4218</v>
      </c>
      <c r="AT64" s="230" t="s">
        <v>1397</v>
      </c>
      <c r="AU64" s="205" t="s">
        <v>918</v>
      </c>
      <c r="AV64" s="210">
        <v>43122</v>
      </c>
      <c r="AW64" s="34" t="s">
        <v>1070</v>
      </c>
      <c r="AX64" s="35"/>
      <c r="AY64" s="30"/>
      <c r="AZ64" s="30"/>
      <c r="BA64" s="30"/>
      <c r="BB64" s="30"/>
      <c r="BC64" s="30" t="s">
        <v>1372</v>
      </c>
      <c r="BD64" s="30"/>
      <c r="BE64" s="30"/>
    </row>
    <row r="65" spans="2:57" s="14" customFormat="1" ht="120" hidden="1" customHeight="1" x14ac:dyDescent="0.25">
      <c r="B65" s="29" t="s">
        <v>2504</v>
      </c>
      <c r="C65" s="7" t="s">
        <v>283</v>
      </c>
      <c r="D65" s="60">
        <v>42661</v>
      </c>
      <c r="E65" s="29" t="s">
        <v>1584</v>
      </c>
      <c r="F65" s="2" t="s">
        <v>1221</v>
      </c>
      <c r="G65" s="3" t="s">
        <v>81</v>
      </c>
      <c r="H65" s="3" t="s">
        <v>82</v>
      </c>
      <c r="I65" s="17" t="s">
        <v>83</v>
      </c>
      <c r="J65" s="515" t="s">
        <v>77</v>
      </c>
      <c r="K65" s="1">
        <v>1</v>
      </c>
      <c r="L65" s="212">
        <v>42795</v>
      </c>
      <c r="M65" s="212">
        <v>43100</v>
      </c>
      <c r="N65" s="83">
        <f t="shared" si="0"/>
        <v>44</v>
      </c>
      <c r="O65" s="110">
        <v>1</v>
      </c>
      <c r="P65" s="2" t="s">
        <v>1782</v>
      </c>
      <c r="Q65" s="178">
        <f t="shared" si="1"/>
        <v>231</v>
      </c>
      <c r="R65" s="2" t="s">
        <v>1619</v>
      </c>
      <c r="S65" s="2" t="s">
        <v>78</v>
      </c>
      <c r="T65" s="2"/>
      <c r="U65" s="2"/>
      <c r="V65" s="2"/>
      <c r="W65" s="2"/>
      <c r="X65" s="2"/>
      <c r="Y65" s="2"/>
      <c r="Z65" s="2"/>
      <c r="AA65" s="2"/>
      <c r="AB65" s="2"/>
      <c r="AC65" s="2" t="s">
        <v>1386</v>
      </c>
      <c r="AD65" s="2" t="s">
        <v>1387</v>
      </c>
      <c r="AE65" s="5" t="s">
        <v>1397</v>
      </c>
      <c r="AF65" s="5" t="s">
        <v>1397</v>
      </c>
      <c r="AG65" s="5" t="s">
        <v>1397</v>
      </c>
      <c r="AH65" s="5" t="s">
        <v>1397</v>
      </c>
      <c r="AI65" s="5" t="s">
        <v>1397</v>
      </c>
      <c r="AJ65" s="5" t="s">
        <v>1397</v>
      </c>
      <c r="AK65" s="5" t="s">
        <v>1397</v>
      </c>
      <c r="AL65" s="5" t="s">
        <v>1397</v>
      </c>
      <c r="AM65" s="5" t="s">
        <v>2561</v>
      </c>
      <c r="AN65" s="5" t="s">
        <v>1397</v>
      </c>
      <c r="AO65" s="5" t="s">
        <v>2561</v>
      </c>
      <c r="AP65" s="214" t="s">
        <v>1397</v>
      </c>
      <c r="AQ65" s="230" t="s">
        <v>1397</v>
      </c>
      <c r="AR65" s="230" t="s">
        <v>1397</v>
      </c>
      <c r="AS65" s="230" t="s">
        <v>4218</v>
      </c>
      <c r="AT65" s="230" t="s">
        <v>1397</v>
      </c>
      <c r="AU65" s="205" t="s">
        <v>918</v>
      </c>
      <c r="AV65" s="210">
        <v>43122</v>
      </c>
      <c r="AW65" s="34" t="s">
        <v>1070</v>
      </c>
      <c r="AX65" s="35"/>
      <c r="AY65" s="30"/>
      <c r="AZ65" s="30"/>
      <c r="BA65" s="30"/>
      <c r="BB65" s="30"/>
      <c r="BC65" s="30" t="s">
        <v>1372</v>
      </c>
      <c r="BD65" s="30"/>
      <c r="BE65" s="30"/>
    </row>
    <row r="66" spans="2:57" s="14" customFormat="1" ht="120" hidden="1" customHeight="1" x14ac:dyDescent="0.25">
      <c r="B66" s="29" t="s">
        <v>2505</v>
      </c>
      <c r="C66" s="7" t="s">
        <v>283</v>
      </c>
      <c r="D66" s="60">
        <v>42661</v>
      </c>
      <c r="E66" s="29" t="s">
        <v>1498</v>
      </c>
      <c r="F66" s="2" t="s">
        <v>1222</v>
      </c>
      <c r="G66" s="3" t="s">
        <v>81</v>
      </c>
      <c r="H66" s="3" t="s">
        <v>82</v>
      </c>
      <c r="I66" s="17" t="s">
        <v>83</v>
      </c>
      <c r="J66" s="515" t="s">
        <v>77</v>
      </c>
      <c r="K66" s="1">
        <v>1</v>
      </c>
      <c r="L66" s="212">
        <v>42795</v>
      </c>
      <c r="M66" s="212">
        <v>43100</v>
      </c>
      <c r="N66" s="83">
        <f t="shared" si="0"/>
        <v>44</v>
      </c>
      <c r="O66" s="110">
        <v>1</v>
      </c>
      <c r="P66" s="2" t="s">
        <v>1782</v>
      </c>
      <c r="Q66" s="178">
        <f t="shared" si="1"/>
        <v>231</v>
      </c>
      <c r="R66" s="2" t="s">
        <v>1619</v>
      </c>
      <c r="S66" s="2" t="s">
        <v>78</v>
      </c>
      <c r="T66" s="2"/>
      <c r="U66" s="2"/>
      <c r="V66" s="2"/>
      <c r="W66" s="2"/>
      <c r="X66" s="2"/>
      <c r="Y66" s="2"/>
      <c r="Z66" s="2"/>
      <c r="AA66" s="2"/>
      <c r="AB66" s="2"/>
      <c r="AC66" s="2" t="s">
        <v>1386</v>
      </c>
      <c r="AD66" s="2" t="s">
        <v>1387</v>
      </c>
      <c r="AE66" s="5" t="s">
        <v>1397</v>
      </c>
      <c r="AF66" s="5" t="s">
        <v>1397</v>
      </c>
      <c r="AG66" s="5" t="s">
        <v>1397</v>
      </c>
      <c r="AH66" s="5" t="s">
        <v>1397</v>
      </c>
      <c r="AI66" s="5" t="s">
        <v>1397</v>
      </c>
      <c r="AJ66" s="5" t="s">
        <v>1397</v>
      </c>
      <c r="AK66" s="5" t="s">
        <v>1397</v>
      </c>
      <c r="AL66" s="5" t="s">
        <v>1397</v>
      </c>
      <c r="AM66" s="5" t="s">
        <v>2561</v>
      </c>
      <c r="AN66" s="5" t="s">
        <v>1397</v>
      </c>
      <c r="AO66" s="5" t="s">
        <v>2561</v>
      </c>
      <c r="AP66" s="214" t="s">
        <v>1397</v>
      </c>
      <c r="AQ66" s="230" t="s">
        <v>1397</v>
      </c>
      <c r="AR66" s="230" t="s">
        <v>1397</v>
      </c>
      <c r="AS66" s="230" t="s">
        <v>4218</v>
      </c>
      <c r="AT66" s="230" t="s">
        <v>1397</v>
      </c>
      <c r="AU66" s="205" t="s">
        <v>918</v>
      </c>
      <c r="AV66" s="210">
        <v>43122</v>
      </c>
      <c r="AW66" s="34" t="s">
        <v>1070</v>
      </c>
      <c r="AX66" s="35"/>
      <c r="AY66" s="30"/>
      <c r="AZ66" s="30"/>
      <c r="BA66" s="30"/>
      <c r="BB66" s="30"/>
      <c r="BC66" s="30" t="s">
        <v>1372</v>
      </c>
      <c r="BD66" s="30"/>
      <c r="BE66" s="30"/>
    </row>
    <row r="67" spans="2:57" s="14" customFormat="1" ht="120" hidden="1" customHeight="1" x14ac:dyDescent="0.25">
      <c r="B67" s="29" t="s">
        <v>2506</v>
      </c>
      <c r="C67" s="7" t="s">
        <v>283</v>
      </c>
      <c r="D67" s="60">
        <v>42661</v>
      </c>
      <c r="E67" s="29" t="s">
        <v>1502</v>
      </c>
      <c r="F67" s="2" t="s">
        <v>1223</v>
      </c>
      <c r="G67" s="3" t="s">
        <v>71</v>
      </c>
      <c r="H67" s="3" t="s">
        <v>72</v>
      </c>
      <c r="I67" s="17" t="s">
        <v>73</v>
      </c>
      <c r="J67" s="515" t="s">
        <v>33</v>
      </c>
      <c r="K67" s="1">
        <v>1</v>
      </c>
      <c r="L67" s="212">
        <v>42795</v>
      </c>
      <c r="M67" s="212">
        <v>43100</v>
      </c>
      <c r="N67" s="83">
        <f t="shared" si="0"/>
        <v>44</v>
      </c>
      <c r="O67" s="110">
        <v>1</v>
      </c>
      <c r="P67" s="2" t="s">
        <v>1388</v>
      </c>
      <c r="Q67" s="178">
        <f t="shared" si="1"/>
        <v>121</v>
      </c>
      <c r="R67" s="2" t="s">
        <v>61</v>
      </c>
      <c r="S67" s="2"/>
      <c r="T67" s="2"/>
      <c r="U67" s="2"/>
      <c r="V67" s="2"/>
      <c r="W67" s="2"/>
      <c r="X67" s="2"/>
      <c r="Y67" s="2"/>
      <c r="Z67" s="2"/>
      <c r="AA67" s="2"/>
      <c r="AB67" s="2"/>
      <c r="AC67" s="2" t="s">
        <v>1386</v>
      </c>
      <c r="AD67" s="2" t="s">
        <v>1388</v>
      </c>
      <c r="AE67" s="5" t="s">
        <v>1397</v>
      </c>
      <c r="AF67" s="5" t="s">
        <v>1397</v>
      </c>
      <c r="AG67" s="5" t="s">
        <v>1397</v>
      </c>
      <c r="AH67" s="5" t="s">
        <v>1397</v>
      </c>
      <c r="AI67" s="5" t="s">
        <v>1397</v>
      </c>
      <c r="AJ67" s="5" t="s">
        <v>1397</v>
      </c>
      <c r="AK67" s="5" t="s">
        <v>1397</v>
      </c>
      <c r="AL67" s="5" t="s">
        <v>1397</v>
      </c>
      <c r="AM67" s="5" t="s">
        <v>2561</v>
      </c>
      <c r="AN67" s="5" t="s">
        <v>1397</v>
      </c>
      <c r="AO67" s="5" t="s">
        <v>2561</v>
      </c>
      <c r="AP67" s="214" t="s">
        <v>1397</v>
      </c>
      <c r="AQ67" s="230" t="s">
        <v>1397</v>
      </c>
      <c r="AR67" s="230" t="s">
        <v>1397</v>
      </c>
      <c r="AS67" s="230" t="s">
        <v>4218</v>
      </c>
      <c r="AT67" s="230" t="s">
        <v>1397</v>
      </c>
      <c r="AU67" s="205" t="s">
        <v>918</v>
      </c>
      <c r="AV67" s="210">
        <v>43122</v>
      </c>
      <c r="AW67" s="34" t="s">
        <v>1070</v>
      </c>
      <c r="AX67" s="35"/>
      <c r="AY67" s="30"/>
      <c r="AZ67" s="30"/>
      <c r="BA67" s="30"/>
      <c r="BB67" s="30"/>
      <c r="BC67" s="30" t="s">
        <v>1372</v>
      </c>
      <c r="BD67" s="30"/>
      <c r="BE67" s="30"/>
    </row>
    <row r="68" spans="2:57" s="14" customFormat="1" ht="120" hidden="1" customHeight="1" x14ac:dyDescent="0.25">
      <c r="B68" s="29" t="s">
        <v>2507</v>
      </c>
      <c r="C68" s="7" t="s">
        <v>283</v>
      </c>
      <c r="D68" s="60">
        <v>42661</v>
      </c>
      <c r="E68" s="29" t="s">
        <v>1503</v>
      </c>
      <c r="F68" s="2" t="s">
        <v>1224</v>
      </c>
      <c r="G68" s="3" t="s">
        <v>258</v>
      </c>
      <c r="H68" s="3" t="s">
        <v>259</v>
      </c>
      <c r="I68" s="17" t="s">
        <v>259</v>
      </c>
      <c r="J68" s="515" t="s">
        <v>260</v>
      </c>
      <c r="K68" s="1">
        <v>1</v>
      </c>
      <c r="L68" s="212">
        <v>42795</v>
      </c>
      <c r="M68" s="212">
        <v>43190</v>
      </c>
      <c r="N68" s="83">
        <f t="shared" si="0"/>
        <v>5</v>
      </c>
      <c r="O68" s="110">
        <v>1</v>
      </c>
      <c r="P68" s="2" t="s">
        <v>1389</v>
      </c>
      <c r="Q68" s="178">
        <f t="shared" si="1"/>
        <v>342</v>
      </c>
      <c r="R68" s="2" t="s">
        <v>61</v>
      </c>
      <c r="S68" s="2" t="s">
        <v>288</v>
      </c>
      <c r="T68" s="2"/>
      <c r="U68" s="2"/>
      <c r="V68" s="2"/>
      <c r="W68" s="2"/>
      <c r="X68" s="2"/>
      <c r="Y68" s="2"/>
      <c r="Z68" s="2"/>
      <c r="AA68" s="2"/>
      <c r="AB68" s="2"/>
      <c r="AC68" s="2" t="s">
        <v>1386</v>
      </c>
      <c r="AD68" s="2" t="s">
        <v>1398</v>
      </c>
      <c r="AE68" s="2" t="s">
        <v>1399</v>
      </c>
      <c r="AF68" s="3" t="s">
        <v>1400</v>
      </c>
      <c r="AG68" s="3" t="s">
        <v>1400</v>
      </c>
      <c r="AH68" s="3" t="s">
        <v>1400</v>
      </c>
      <c r="AI68" s="3" t="s">
        <v>1400</v>
      </c>
      <c r="AJ68" s="3" t="s">
        <v>1400</v>
      </c>
      <c r="AK68" s="3" t="s">
        <v>1400</v>
      </c>
      <c r="AL68" s="5" t="s">
        <v>1400</v>
      </c>
      <c r="AM68" s="5" t="s">
        <v>2557</v>
      </c>
      <c r="AN68" s="5" t="s">
        <v>1400</v>
      </c>
      <c r="AO68" s="5" t="s">
        <v>2557</v>
      </c>
      <c r="AP68" s="214" t="s">
        <v>1400</v>
      </c>
      <c r="AQ68" s="214" t="s">
        <v>1400</v>
      </c>
      <c r="AR68" s="214" t="s">
        <v>1400</v>
      </c>
      <c r="AS68" s="214" t="s">
        <v>4218</v>
      </c>
      <c r="AT68" s="214" t="s">
        <v>1400</v>
      </c>
      <c r="AU68" s="205" t="s">
        <v>918</v>
      </c>
      <c r="AV68" s="210">
        <v>43122</v>
      </c>
      <c r="AW68" s="34" t="s">
        <v>1070</v>
      </c>
      <c r="AX68" s="35"/>
      <c r="AY68" s="30"/>
      <c r="AZ68" s="30"/>
      <c r="BA68" s="30"/>
      <c r="BB68" s="30"/>
      <c r="BC68" s="30" t="s">
        <v>1372</v>
      </c>
      <c r="BD68" s="30"/>
      <c r="BE68" s="30"/>
    </row>
    <row r="69" spans="2:57" s="14" customFormat="1" ht="120" hidden="1" customHeight="1" x14ac:dyDescent="0.25">
      <c r="B69" s="29" t="s">
        <v>2508</v>
      </c>
      <c r="C69" s="7" t="s">
        <v>283</v>
      </c>
      <c r="D69" s="60">
        <v>42661</v>
      </c>
      <c r="E69" s="29" t="s">
        <v>1533</v>
      </c>
      <c r="F69" s="2" t="s">
        <v>1225</v>
      </c>
      <c r="G69" s="3" t="s">
        <v>289</v>
      </c>
      <c r="H69" s="3" t="s">
        <v>290</v>
      </c>
      <c r="I69" s="17" t="s">
        <v>291</v>
      </c>
      <c r="J69" s="515" t="s">
        <v>292</v>
      </c>
      <c r="K69" s="1">
        <v>2</v>
      </c>
      <c r="L69" s="212">
        <v>42200</v>
      </c>
      <c r="M69" s="212">
        <v>42384</v>
      </c>
      <c r="N69" s="83">
        <f t="shared" si="0"/>
        <v>27</v>
      </c>
      <c r="O69" s="110">
        <v>2</v>
      </c>
      <c r="P69" s="2" t="s">
        <v>1390</v>
      </c>
      <c r="Q69" s="178">
        <f t="shared" si="1"/>
        <v>268</v>
      </c>
      <c r="R69" s="2" t="s">
        <v>61</v>
      </c>
      <c r="S69" s="2"/>
      <c r="T69" s="2"/>
      <c r="U69" s="2"/>
      <c r="V69" s="2"/>
      <c r="W69" s="2"/>
      <c r="X69" s="2"/>
      <c r="Y69" s="2"/>
      <c r="Z69" s="2"/>
      <c r="AA69" s="2"/>
      <c r="AB69" s="2"/>
      <c r="AC69" s="2" t="s">
        <v>1386</v>
      </c>
      <c r="AD69" s="2" t="s">
        <v>1390</v>
      </c>
      <c r="AE69" s="5" t="s">
        <v>1397</v>
      </c>
      <c r="AF69" s="5" t="s">
        <v>1397</v>
      </c>
      <c r="AG69" s="5" t="s">
        <v>1397</v>
      </c>
      <c r="AH69" s="5" t="s">
        <v>1397</v>
      </c>
      <c r="AI69" s="5" t="s">
        <v>1397</v>
      </c>
      <c r="AJ69" s="5" t="s">
        <v>1397</v>
      </c>
      <c r="AK69" s="5" t="s">
        <v>1397</v>
      </c>
      <c r="AL69" s="5" t="s">
        <v>1397</v>
      </c>
      <c r="AM69" s="5" t="s">
        <v>2561</v>
      </c>
      <c r="AN69" s="5" t="s">
        <v>1397</v>
      </c>
      <c r="AO69" s="5" t="s">
        <v>2561</v>
      </c>
      <c r="AP69" s="214" t="s">
        <v>1397</v>
      </c>
      <c r="AQ69" s="230" t="s">
        <v>1397</v>
      </c>
      <c r="AR69" s="230" t="s">
        <v>1397</v>
      </c>
      <c r="AS69" s="230" t="s">
        <v>4218</v>
      </c>
      <c r="AT69" s="230" t="s">
        <v>1397</v>
      </c>
      <c r="AU69" s="205" t="s">
        <v>918</v>
      </c>
      <c r="AV69" s="210">
        <v>43122</v>
      </c>
      <c r="AW69" s="34" t="s">
        <v>1070</v>
      </c>
      <c r="AX69" s="35"/>
      <c r="AY69" s="30"/>
      <c r="AZ69" s="30"/>
      <c r="BA69" s="30"/>
      <c r="BB69" s="30"/>
      <c r="BC69" s="30" t="s">
        <v>1372</v>
      </c>
      <c r="BD69" s="30"/>
      <c r="BE69" s="30"/>
    </row>
    <row r="70" spans="2:57" s="14" customFormat="1" ht="120" hidden="1" customHeight="1" x14ac:dyDescent="0.25">
      <c r="B70" s="29" t="s">
        <v>2509</v>
      </c>
      <c r="C70" s="7" t="s">
        <v>283</v>
      </c>
      <c r="D70" s="60">
        <v>42661</v>
      </c>
      <c r="E70" s="29" t="s">
        <v>1491</v>
      </c>
      <c r="F70" s="2" t="s">
        <v>1226</v>
      </c>
      <c r="G70" s="3" t="s">
        <v>81</v>
      </c>
      <c r="H70" s="3" t="s">
        <v>82</v>
      </c>
      <c r="I70" s="17" t="s">
        <v>293</v>
      </c>
      <c r="J70" s="515" t="s">
        <v>77</v>
      </c>
      <c r="K70" s="1">
        <v>1</v>
      </c>
      <c r="L70" s="212">
        <v>42795</v>
      </c>
      <c r="M70" s="212">
        <v>43100</v>
      </c>
      <c r="N70" s="83">
        <f t="shared" ref="N70:N133" si="2">+WEEKNUM(M70-L70)</f>
        <v>44</v>
      </c>
      <c r="O70" s="110">
        <v>1</v>
      </c>
      <c r="P70" s="2" t="s">
        <v>1782</v>
      </c>
      <c r="Q70" s="178">
        <f t="shared" ref="Q70:Q133" si="3">LEN(P70)</f>
        <v>231</v>
      </c>
      <c r="R70" s="2" t="s">
        <v>1619</v>
      </c>
      <c r="S70" s="2" t="s">
        <v>294</v>
      </c>
      <c r="T70" s="2"/>
      <c r="U70" s="2"/>
      <c r="V70" s="2"/>
      <c r="W70" s="2"/>
      <c r="X70" s="2"/>
      <c r="Y70" s="2"/>
      <c r="Z70" s="2"/>
      <c r="AA70" s="2"/>
      <c r="AB70" s="2"/>
      <c r="AC70" s="2" t="s">
        <v>1386</v>
      </c>
      <c r="AD70" s="2" t="s">
        <v>1387</v>
      </c>
      <c r="AE70" s="5" t="s">
        <v>1397</v>
      </c>
      <c r="AF70" s="5" t="s">
        <v>1397</v>
      </c>
      <c r="AG70" s="5" t="s">
        <v>1397</v>
      </c>
      <c r="AH70" s="5" t="s">
        <v>1397</v>
      </c>
      <c r="AI70" s="5" t="s">
        <v>1397</v>
      </c>
      <c r="AJ70" s="5" t="s">
        <v>1397</v>
      </c>
      <c r="AK70" s="5" t="s">
        <v>1397</v>
      </c>
      <c r="AL70" s="5" t="s">
        <v>1397</v>
      </c>
      <c r="AM70" s="5" t="s">
        <v>2561</v>
      </c>
      <c r="AN70" s="5" t="s">
        <v>1397</v>
      </c>
      <c r="AO70" s="5" t="s">
        <v>2561</v>
      </c>
      <c r="AP70" s="214" t="s">
        <v>1397</v>
      </c>
      <c r="AQ70" s="230" t="s">
        <v>1397</v>
      </c>
      <c r="AR70" s="230" t="s">
        <v>1397</v>
      </c>
      <c r="AS70" s="230" t="s">
        <v>4218</v>
      </c>
      <c r="AT70" s="230" t="s">
        <v>1397</v>
      </c>
      <c r="AU70" s="205" t="s">
        <v>918</v>
      </c>
      <c r="AV70" s="210">
        <v>43122</v>
      </c>
      <c r="AW70" s="34" t="s">
        <v>1070</v>
      </c>
      <c r="AX70" s="35"/>
      <c r="AY70" s="30"/>
      <c r="AZ70" s="30"/>
      <c r="BA70" s="30"/>
      <c r="BB70" s="30"/>
      <c r="BC70" s="30" t="s">
        <v>1372</v>
      </c>
      <c r="BD70" s="30"/>
      <c r="BE70" s="30"/>
    </row>
    <row r="71" spans="2:57" s="14" customFormat="1" ht="120" hidden="1" customHeight="1" x14ac:dyDescent="0.25">
      <c r="B71" s="29" t="s">
        <v>2510</v>
      </c>
      <c r="C71" s="7" t="s">
        <v>283</v>
      </c>
      <c r="D71" s="60">
        <v>42661</v>
      </c>
      <c r="E71" s="29" t="s">
        <v>1534</v>
      </c>
      <c r="F71" s="2" t="s">
        <v>1227</v>
      </c>
      <c r="G71" s="3" t="s">
        <v>158</v>
      </c>
      <c r="H71" s="3" t="s">
        <v>159</v>
      </c>
      <c r="I71" s="17" t="s">
        <v>160</v>
      </c>
      <c r="J71" s="515" t="s">
        <v>161</v>
      </c>
      <c r="K71" s="1">
        <v>8</v>
      </c>
      <c r="L71" s="212">
        <v>42856</v>
      </c>
      <c r="M71" s="212">
        <v>43100</v>
      </c>
      <c r="N71" s="83">
        <f t="shared" si="2"/>
        <v>35</v>
      </c>
      <c r="O71" s="110">
        <v>8</v>
      </c>
      <c r="P71" s="2" t="s">
        <v>1391</v>
      </c>
      <c r="Q71" s="178">
        <f t="shared" si="3"/>
        <v>360</v>
      </c>
      <c r="R71" s="2" t="s">
        <v>16</v>
      </c>
      <c r="S71" s="2"/>
      <c r="T71" s="2"/>
      <c r="U71" s="2"/>
      <c r="V71" s="2"/>
      <c r="W71" s="2"/>
      <c r="X71" s="2"/>
      <c r="Y71" s="2"/>
      <c r="Z71" s="2"/>
      <c r="AA71" s="2"/>
      <c r="AB71" s="2"/>
      <c r="AC71" s="2" t="s">
        <v>1386</v>
      </c>
      <c r="AD71" s="3" t="s">
        <v>162</v>
      </c>
      <c r="AE71" s="5" t="s">
        <v>1397</v>
      </c>
      <c r="AF71" s="5" t="s">
        <v>1397</v>
      </c>
      <c r="AG71" s="5" t="s">
        <v>1397</v>
      </c>
      <c r="AH71" s="5" t="s">
        <v>1397</v>
      </c>
      <c r="AI71" s="5" t="s">
        <v>1397</v>
      </c>
      <c r="AJ71" s="5" t="s">
        <v>1397</v>
      </c>
      <c r="AK71" s="5" t="s">
        <v>1397</v>
      </c>
      <c r="AL71" s="5" t="s">
        <v>1397</v>
      </c>
      <c r="AM71" s="5" t="s">
        <v>2561</v>
      </c>
      <c r="AN71" s="5" t="s">
        <v>1397</v>
      </c>
      <c r="AO71" s="5" t="s">
        <v>2561</v>
      </c>
      <c r="AP71" s="214" t="s">
        <v>1397</v>
      </c>
      <c r="AQ71" s="230" t="s">
        <v>1397</v>
      </c>
      <c r="AR71" s="230" t="s">
        <v>1397</v>
      </c>
      <c r="AS71" s="230" t="s">
        <v>4218</v>
      </c>
      <c r="AT71" s="230" t="s">
        <v>1397</v>
      </c>
      <c r="AU71" s="205" t="s">
        <v>918</v>
      </c>
      <c r="AV71" s="210">
        <v>43122</v>
      </c>
      <c r="AW71" s="34" t="s">
        <v>1070</v>
      </c>
      <c r="AX71" s="35"/>
      <c r="AY71" s="30"/>
      <c r="AZ71" s="30"/>
      <c r="BA71" s="30"/>
      <c r="BB71" s="30"/>
      <c r="BC71" s="30" t="s">
        <v>1372</v>
      </c>
      <c r="BD71" s="30"/>
      <c r="BE71" s="30"/>
    </row>
    <row r="72" spans="2:57" s="14" customFormat="1" ht="120" hidden="1" customHeight="1" x14ac:dyDescent="0.25">
      <c r="B72" s="29" t="s">
        <v>2511</v>
      </c>
      <c r="C72" s="7" t="s">
        <v>283</v>
      </c>
      <c r="D72" s="60">
        <v>42661</v>
      </c>
      <c r="E72" s="29" t="s">
        <v>1535</v>
      </c>
      <c r="F72" s="2" t="s">
        <v>1228</v>
      </c>
      <c r="G72" s="3" t="s">
        <v>295</v>
      </c>
      <c r="H72" s="3" t="s">
        <v>296</v>
      </c>
      <c r="I72" s="17" t="s">
        <v>297</v>
      </c>
      <c r="J72" s="515" t="s">
        <v>298</v>
      </c>
      <c r="K72" s="1">
        <v>1</v>
      </c>
      <c r="L72" s="212">
        <v>43009</v>
      </c>
      <c r="M72" s="212">
        <v>43100</v>
      </c>
      <c r="N72" s="83">
        <f t="shared" si="2"/>
        <v>13</v>
      </c>
      <c r="O72" s="110">
        <v>1</v>
      </c>
      <c r="P72" s="2" t="s">
        <v>1392</v>
      </c>
      <c r="Q72" s="178">
        <f t="shared" si="3"/>
        <v>195</v>
      </c>
      <c r="R72" s="2" t="s">
        <v>177</v>
      </c>
      <c r="S72" s="2" t="s">
        <v>78</v>
      </c>
      <c r="T72" s="2"/>
      <c r="U72" s="2"/>
      <c r="V72" s="2"/>
      <c r="W72" s="2"/>
      <c r="X72" s="2"/>
      <c r="Y72" s="2"/>
      <c r="Z72" s="2"/>
      <c r="AA72" s="2"/>
      <c r="AB72" s="2"/>
      <c r="AC72" s="2" t="s">
        <v>1386</v>
      </c>
      <c r="AD72" s="2" t="s">
        <v>1392</v>
      </c>
      <c r="AE72" s="5" t="s">
        <v>1397</v>
      </c>
      <c r="AF72" s="5" t="s">
        <v>1397</v>
      </c>
      <c r="AG72" s="5" t="s">
        <v>1397</v>
      </c>
      <c r="AH72" s="5" t="s">
        <v>1397</v>
      </c>
      <c r="AI72" s="5" t="s">
        <v>1397</v>
      </c>
      <c r="AJ72" s="5" t="s">
        <v>1397</v>
      </c>
      <c r="AK72" s="5" t="s">
        <v>1397</v>
      </c>
      <c r="AL72" s="5" t="s">
        <v>1397</v>
      </c>
      <c r="AM72" s="5" t="s">
        <v>2561</v>
      </c>
      <c r="AN72" s="5" t="s">
        <v>1397</v>
      </c>
      <c r="AO72" s="5" t="s">
        <v>2561</v>
      </c>
      <c r="AP72" s="214" t="s">
        <v>1397</v>
      </c>
      <c r="AQ72" s="230" t="s">
        <v>1397</v>
      </c>
      <c r="AR72" s="230" t="s">
        <v>1397</v>
      </c>
      <c r="AS72" s="230" t="s">
        <v>4218</v>
      </c>
      <c r="AT72" s="230" t="s">
        <v>1397</v>
      </c>
      <c r="AU72" s="205" t="s">
        <v>918</v>
      </c>
      <c r="AV72" s="210">
        <v>43122</v>
      </c>
      <c r="AW72" s="34" t="s">
        <v>1070</v>
      </c>
      <c r="AX72" s="35"/>
      <c r="AY72" s="30"/>
      <c r="AZ72" s="30"/>
      <c r="BA72" s="30"/>
      <c r="BB72" s="30"/>
      <c r="BC72" s="30" t="s">
        <v>1372</v>
      </c>
      <c r="BD72" s="30"/>
      <c r="BE72" s="30"/>
    </row>
    <row r="73" spans="2:57" s="14" customFormat="1" ht="120" hidden="1" customHeight="1" x14ac:dyDescent="0.25">
      <c r="B73" s="29" t="s">
        <v>2512</v>
      </c>
      <c r="C73" s="7" t="s">
        <v>283</v>
      </c>
      <c r="D73" s="60">
        <v>42661</v>
      </c>
      <c r="E73" s="29" t="s">
        <v>1536</v>
      </c>
      <c r="F73" s="2" t="s">
        <v>1229</v>
      </c>
      <c r="G73" s="3" t="s">
        <v>81</v>
      </c>
      <c r="H73" s="3" t="s">
        <v>82</v>
      </c>
      <c r="I73" s="17" t="s">
        <v>83</v>
      </c>
      <c r="J73" s="515" t="s">
        <v>77</v>
      </c>
      <c r="K73" s="1">
        <v>1</v>
      </c>
      <c r="L73" s="212">
        <v>42795</v>
      </c>
      <c r="M73" s="212">
        <v>43100</v>
      </c>
      <c r="N73" s="83">
        <f t="shared" si="2"/>
        <v>44</v>
      </c>
      <c r="O73" s="110">
        <v>1</v>
      </c>
      <c r="P73" s="2" t="s">
        <v>1782</v>
      </c>
      <c r="Q73" s="178">
        <f t="shared" si="3"/>
        <v>231</v>
      </c>
      <c r="R73" s="2" t="s">
        <v>1619</v>
      </c>
      <c r="S73" s="2" t="s">
        <v>78</v>
      </c>
      <c r="T73" s="2"/>
      <c r="U73" s="2"/>
      <c r="V73" s="2"/>
      <c r="W73" s="2"/>
      <c r="X73" s="2"/>
      <c r="Y73" s="2"/>
      <c r="Z73" s="2"/>
      <c r="AA73" s="2"/>
      <c r="AB73" s="2"/>
      <c r="AC73" s="2" t="s">
        <v>1386</v>
      </c>
      <c r="AD73" s="2" t="s">
        <v>1387</v>
      </c>
      <c r="AE73" s="5" t="s">
        <v>1397</v>
      </c>
      <c r="AF73" s="5" t="s">
        <v>1397</v>
      </c>
      <c r="AG73" s="5" t="s">
        <v>1397</v>
      </c>
      <c r="AH73" s="5" t="s">
        <v>1397</v>
      </c>
      <c r="AI73" s="5" t="s">
        <v>1397</v>
      </c>
      <c r="AJ73" s="5" t="s">
        <v>1397</v>
      </c>
      <c r="AK73" s="5" t="s">
        <v>1397</v>
      </c>
      <c r="AL73" s="5" t="s">
        <v>1397</v>
      </c>
      <c r="AM73" s="5" t="s">
        <v>2561</v>
      </c>
      <c r="AN73" s="5" t="s">
        <v>1397</v>
      </c>
      <c r="AO73" s="5" t="s">
        <v>2561</v>
      </c>
      <c r="AP73" s="214" t="s">
        <v>1397</v>
      </c>
      <c r="AQ73" s="230" t="s">
        <v>1397</v>
      </c>
      <c r="AR73" s="230" t="s">
        <v>1397</v>
      </c>
      <c r="AS73" s="230" t="s">
        <v>4218</v>
      </c>
      <c r="AT73" s="230" t="s">
        <v>1397</v>
      </c>
      <c r="AU73" s="205" t="s">
        <v>918</v>
      </c>
      <c r="AV73" s="210">
        <v>43122</v>
      </c>
      <c r="AW73" s="34" t="s">
        <v>1070</v>
      </c>
      <c r="AX73" s="35"/>
      <c r="AY73" s="30"/>
      <c r="AZ73" s="30"/>
      <c r="BA73" s="30"/>
      <c r="BB73" s="30"/>
      <c r="BC73" s="30" t="s">
        <v>1372</v>
      </c>
      <c r="BD73" s="30"/>
      <c r="BE73" s="30"/>
    </row>
    <row r="74" spans="2:57" s="14" customFormat="1" ht="120" hidden="1" customHeight="1" x14ac:dyDescent="0.25">
      <c r="B74" s="29" t="s">
        <v>2513</v>
      </c>
      <c r="C74" s="7" t="s">
        <v>283</v>
      </c>
      <c r="D74" s="60">
        <v>42661</v>
      </c>
      <c r="E74" s="29" t="s">
        <v>1537</v>
      </c>
      <c r="F74" s="2" t="s">
        <v>1230</v>
      </c>
      <c r="G74" s="3" t="s">
        <v>81</v>
      </c>
      <c r="H74" s="3" t="s">
        <v>82</v>
      </c>
      <c r="I74" s="17" t="s">
        <v>83</v>
      </c>
      <c r="J74" s="515" t="s">
        <v>77</v>
      </c>
      <c r="K74" s="1">
        <v>1</v>
      </c>
      <c r="L74" s="212">
        <v>42795</v>
      </c>
      <c r="M74" s="212">
        <v>43100</v>
      </c>
      <c r="N74" s="83">
        <f t="shared" si="2"/>
        <v>44</v>
      </c>
      <c r="O74" s="110">
        <v>1</v>
      </c>
      <c r="P74" s="2" t="s">
        <v>1783</v>
      </c>
      <c r="Q74" s="178">
        <f t="shared" si="3"/>
        <v>239</v>
      </c>
      <c r="R74" s="2" t="s">
        <v>1619</v>
      </c>
      <c r="S74" s="2" t="s">
        <v>78</v>
      </c>
      <c r="T74" s="2"/>
      <c r="U74" s="2"/>
      <c r="V74" s="2"/>
      <c r="W74" s="2"/>
      <c r="X74" s="2"/>
      <c r="Y74" s="2"/>
      <c r="Z74" s="2"/>
      <c r="AA74" s="2"/>
      <c r="AB74" s="2"/>
      <c r="AC74" s="2" t="s">
        <v>1386</v>
      </c>
      <c r="AD74" s="2" t="s">
        <v>1393</v>
      </c>
      <c r="AE74" s="5" t="s">
        <v>1397</v>
      </c>
      <c r="AF74" s="5" t="s">
        <v>1397</v>
      </c>
      <c r="AG74" s="5" t="s">
        <v>1397</v>
      </c>
      <c r="AH74" s="5" t="s">
        <v>1397</v>
      </c>
      <c r="AI74" s="5" t="s">
        <v>1397</v>
      </c>
      <c r="AJ74" s="5" t="s">
        <v>1397</v>
      </c>
      <c r="AK74" s="5" t="s">
        <v>1397</v>
      </c>
      <c r="AL74" s="5" t="s">
        <v>1397</v>
      </c>
      <c r="AM74" s="5" t="s">
        <v>2561</v>
      </c>
      <c r="AN74" s="5" t="s">
        <v>1397</v>
      </c>
      <c r="AO74" s="5" t="s">
        <v>2561</v>
      </c>
      <c r="AP74" s="214" t="s">
        <v>1397</v>
      </c>
      <c r="AQ74" s="230" t="s">
        <v>1397</v>
      </c>
      <c r="AR74" s="230" t="s">
        <v>1397</v>
      </c>
      <c r="AS74" s="230" t="s">
        <v>4218</v>
      </c>
      <c r="AT74" s="230" t="s">
        <v>1397</v>
      </c>
      <c r="AU74" s="205" t="s">
        <v>918</v>
      </c>
      <c r="AV74" s="210">
        <v>43122</v>
      </c>
      <c r="AW74" s="34" t="s">
        <v>1070</v>
      </c>
      <c r="AX74" s="35"/>
      <c r="AY74" s="30"/>
      <c r="AZ74" s="30"/>
      <c r="BA74" s="30"/>
      <c r="BB74" s="30"/>
      <c r="BC74" s="30" t="s">
        <v>1372</v>
      </c>
      <c r="BD74" s="30"/>
      <c r="BE74" s="30"/>
    </row>
    <row r="75" spans="2:57" s="14" customFormat="1" ht="120" hidden="1" customHeight="1" x14ac:dyDescent="0.25">
      <c r="B75" s="29" t="s">
        <v>2514</v>
      </c>
      <c r="C75" s="7" t="s">
        <v>283</v>
      </c>
      <c r="D75" s="60">
        <v>42661</v>
      </c>
      <c r="E75" s="29" t="s">
        <v>1539</v>
      </c>
      <c r="F75" s="2" t="s">
        <v>1231</v>
      </c>
      <c r="G75" s="3" t="s">
        <v>81</v>
      </c>
      <c r="H75" s="3" t="s">
        <v>82</v>
      </c>
      <c r="I75" s="17" t="s">
        <v>83</v>
      </c>
      <c r="J75" s="515" t="s">
        <v>77</v>
      </c>
      <c r="K75" s="1">
        <v>1</v>
      </c>
      <c r="L75" s="212">
        <v>42795</v>
      </c>
      <c r="M75" s="212">
        <v>43100</v>
      </c>
      <c r="N75" s="83">
        <f t="shared" si="2"/>
        <v>44</v>
      </c>
      <c r="O75" s="110">
        <v>1</v>
      </c>
      <c r="P75" s="2" t="s">
        <v>1782</v>
      </c>
      <c r="Q75" s="178">
        <f t="shared" si="3"/>
        <v>231</v>
      </c>
      <c r="R75" s="2" t="s">
        <v>1619</v>
      </c>
      <c r="S75" s="2" t="s">
        <v>78</v>
      </c>
      <c r="T75" s="2"/>
      <c r="U75" s="2"/>
      <c r="V75" s="2"/>
      <c r="W75" s="2"/>
      <c r="X75" s="2"/>
      <c r="Y75" s="2"/>
      <c r="Z75" s="2"/>
      <c r="AA75" s="2"/>
      <c r="AB75" s="2"/>
      <c r="AC75" s="2" t="s">
        <v>1386</v>
      </c>
      <c r="AD75" s="2" t="s">
        <v>1387</v>
      </c>
      <c r="AE75" s="5" t="s">
        <v>1397</v>
      </c>
      <c r="AF75" s="5" t="s">
        <v>1397</v>
      </c>
      <c r="AG75" s="5" t="s">
        <v>1397</v>
      </c>
      <c r="AH75" s="5" t="s">
        <v>1397</v>
      </c>
      <c r="AI75" s="5" t="s">
        <v>1397</v>
      </c>
      <c r="AJ75" s="5" t="s">
        <v>1397</v>
      </c>
      <c r="AK75" s="5" t="s">
        <v>1397</v>
      </c>
      <c r="AL75" s="5" t="s">
        <v>1397</v>
      </c>
      <c r="AM75" s="5" t="s">
        <v>2561</v>
      </c>
      <c r="AN75" s="5" t="s">
        <v>1397</v>
      </c>
      <c r="AO75" s="5" t="s">
        <v>2561</v>
      </c>
      <c r="AP75" s="214" t="s">
        <v>1397</v>
      </c>
      <c r="AQ75" s="230" t="s">
        <v>1397</v>
      </c>
      <c r="AR75" s="230" t="s">
        <v>1397</v>
      </c>
      <c r="AS75" s="230" t="s">
        <v>4218</v>
      </c>
      <c r="AT75" s="230" t="s">
        <v>1397</v>
      </c>
      <c r="AU75" s="205" t="s">
        <v>918</v>
      </c>
      <c r="AV75" s="210">
        <v>43122</v>
      </c>
      <c r="AW75" s="34" t="s">
        <v>1070</v>
      </c>
      <c r="AX75" s="35"/>
      <c r="AY75" s="30"/>
      <c r="AZ75" s="30"/>
      <c r="BA75" s="30"/>
      <c r="BB75" s="30"/>
      <c r="BC75" s="30" t="s">
        <v>1372</v>
      </c>
      <c r="BD75" s="30"/>
      <c r="BE75" s="30"/>
    </row>
    <row r="76" spans="2:57" s="14" customFormat="1" ht="120" hidden="1" customHeight="1" x14ac:dyDescent="0.25">
      <c r="B76" s="29" t="s">
        <v>2515</v>
      </c>
      <c r="C76" s="7" t="s">
        <v>283</v>
      </c>
      <c r="D76" s="60">
        <v>42661</v>
      </c>
      <c r="E76" s="29" t="s">
        <v>1543</v>
      </c>
      <c r="F76" s="2" t="s">
        <v>1232</v>
      </c>
      <c r="G76" s="3" t="s">
        <v>299</v>
      </c>
      <c r="H76" s="3" t="s">
        <v>300</v>
      </c>
      <c r="I76" s="17" t="s">
        <v>300</v>
      </c>
      <c r="J76" s="515" t="s">
        <v>33</v>
      </c>
      <c r="K76" s="1">
        <v>1</v>
      </c>
      <c r="L76" s="212">
        <v>42736</v>
      </c>
      <c r="M76" s="212">
        <v>43100</v>
      </c>
      <c r="N76" s="83">
        <f t="shared" si="2"/>
        <v>52</v>
      </c>
      <c r="O76" s="110">
        <v>1</v>
      </c>
      <c r="P76" s="2" t="s">
        <v>1394</v>
      </c>
      <c r="Q76" s="178">
        <f t="shared" si="3"/>
        <v>160</v>
      </c>
      <c r="R76" s="2" t="s">
        <v>3762</v>
      </c>
      <c r="S76" s="2"/>
      <c r="T76" s="2"/>
      <c r="U76" s="2"/>
      <c r="V76" s="2"/>
      <c r="W76" s="2"/>
      <c r="X76" s="2"/>
      <c r="Y76" s="2"/>
      <c r="Z76" s="2"/>
      <c r="AA76" s="2"/>
      <c r="AB76" s="2"/>
      <c r="AC76" s="2" t="s">
        <v>1386</v>
      </c>
      <c r="AD76" s="2" t="s">
        <v>1394</v>
      </c>
      <c r="AE76" s="5" t="s">
        <v>1397</v>
      </c>
      <c r="AF76" s="5" t="s">
        <v>1397</v>
      </c>
      <c r="AG76" s="5" t="s">
        <v>1397</v>
      </c>
      <c r="AH76" s="5" t="s">
        <v>1397</v>
      </c>
      <c r="AI76" s="5" t="s">
        <v>1397</v>
      </c>
      <c r="AJ76" s="5" t="s">
        <v>1397</v>
      </c>
      <c r="AK76" s="5" t="s">
        <v>1397</v>
      </c>
      <c r="AL76" s="5" t="s">
        <v>1397</v>
      </c>
      <c r="AM76" s="5" t="s">
        <v>2561</v>
      </c>
      <c r="AN76" s="5" t="s">
        <v>1397</v>
      </c>
      <c r="AO76" s="5" t="s">
        <v>2561</v>
      </c>
      <c r="AP76" s="214" t="s">
        <v>1397</v>
      </c>
      <c r="AQ76" s="230" t="s">
        <v>1397</v>
      </c>
      <c r="AR76" s="230" t="s">
        <v>1397</v>
      </c>
      <c r="AS76" s="230" t="s">
        <v>4218</v>
      </c>
      <c r="AT76" s="230" t="s">
        <v>1397</v>
      </c>
      <c r="AU76" s="205" t="s">
        <v>918</v>
      </c>
      <c r="AV76" s="210">
        <v>43122</v>
      </c>
      <c r="AW76" s="34" t="s">
        <v>1070</v>
      </c>
      <c r="AX76" s="35"/>
      <c r="AY76" s="30"/>
      <c r="AZ76" s="30"/>
      <c r="BA76" s="30"/>
      <c r="BB76" s="30"/>
      <c r="BC76" s="30" t="s">
        <v>1372</v>
      </c>
      <c r="BD76" s="30"/>
      <c r="BE76" s="30"/>
    </row>
    <row r="77" spans="2:57" s="14" customFormat="1" ht="120" hidden="1" customHeight="1" x14ac:dyDescent="0.25">
      <c r="B77" s="29" t="s">
        <v>2516</v>
      </c>
      <c r="C77" s="7" t="s">
        <v>283</v>
      </c>
      <c r="D77" s="60">
        <v>42661</v>
      </c>
      <c r="E77" s="29" t="s">
        <v>1543</v>
      </c>
      <c r="F77" s="2" t="s">
        <v>1232</v>
      </c>
      <c r="G77" s="3" t="s">
        <v>301</v>
      </c>
      <c r="H77" s="3" t="s">
        <v>302</v>
      </c>
      <c r="I77" s="17" t="s">
        <v>302</v>
      </c>
      <c r="J77" s="515" t="s">
        <v>303</v>
      </c>
      <c r="K77" s="1">
        <v>1</v>
      </c>
      <c r="L77" s="212">
        <v>42979</v>
      </c>
      <c r="M77" s="212">
        <v>43220</v>
      </c>
      <c r="N77" s="83">
        <f t="shared" si="2"/>
        <v>35</v>
      </c>
      <c r="O77" s="110">
        <v>1</v>
      </c>
      <c r="P77" s="2" t="s">
        <v>1784</v>
      </c>
      <c r="Q77" s="178">
        <f t="shared" si="3"/>
        <v>339</v>
      </c>
      <c r="R77" s="2" t="s">
        <v>304</v>
      </c>
      <c r="S77" s="2"/>
      <c r="T77" s="2"/>
      <c r="U77" s="2"/>
      <c r="V77" s="2"/>
      <c r="W77" s="2"/>
      <c r="X77" s="2"/>
      <c r="Y77" s="2"/>
      <c r="Z77" s="2"/>
      <c r="AA77" s="2"/>
      <c r="AB77" s="2"/>
      <c r="AC77" s="2" t="s">
        <v>1386</v>
      </c>
      <c r="AD77" s="2" t="s">
        <v>1395</v>
      </c>
      <c r="AE77" s="3" t="s">
        <v>305</v>
      </c>
      <c r="AF77" s="5" t="s">
        <v>1400</v>
      </c>
      <c r="AG77" s="5" t="s">
        <v>1400</v>
      </c>
      <c r="AH77" s="5" t="s">
        <v>1400</v>
      </c>
      <c r="AI77" s="5" t="s">
        <v>1400</v>
      </c>
      <c r="AJ77" s="5" t="s">
        <v>1400</v>
      </c>
      <c r="AK77" s="5" t="s">
        <v>1400</v>
      </c>
      <c r="AL77" s="17" t="s">
        <v>18</v>
      </c>
      <c r="AM77" s="17" t="s">
        <v>2563</v>
      </c>
      <c r="AN77" s="17" t="s">
        <v>2566</v>
      </c>
      <c r="AO77" s="17" t="s">
        <v>2563</v>
      </c>
      <c r="AP77" s="6" t="s">
        <v>2566</v>
      </c>
      <c r="AQ77" s="6" t="s">
        <v>2566</v>
      </c>
      <c r="AR77" s="6" t="s">
        <v>2566</v>
      </c>
      <c r="AS77" s="6" t="s">
        <v>4218</v>
      </c>
      <c r="AT77" s="6" t="s">
        <v>2566</v>
      </c>
      <c r="AU77" s="205" t="s">
        <v>918</v>
      </c>
      <c r="AV77" s="210"/>
      <c r="AW77" s="34" t="s">
        <v>1070</v>
      </c>
      <c r="AX77" s="35"/>
      <c r="AY77" s="30"/>
      <c r="AZ77" s="30"/>
      <c r="BA77" s="30"/>
      <c r="BB77" s="30"/>
      <c r="BC77" s="30" t="s">
        <v>1372</v>
      </c>
      <c r="BD77" s="30"/>
      <c r="BE77" s="30"/>
    </row>
    <row r="78" spans="2:57" s="14" customFormat="1" ht="120" hidden="1" customHeight="1" x14ac:dyDescent="0.25">
      <c r="B78" s="29" t="s">
        <v>2517</v>
      </c>
      <c r="C78" s="7" t="s">
        <v>283</v>
      </c>
      <c r="D78" s="60">
        <v>42661</v>
      </c>
      <c r="E78" s="29" t="s">
        <v>1546</v>
      </c>
      <c r="F78" s="2" t="s">
        <v>1233</v>
      </c>
      <c r="G78" s="3" t="s">
        <v>306</v>
      </c>
      <c r="H78" s="3" t="s">
        <v>307</v>
      </c>
      <c r="I78" s="17" t="s">
        <v>308</v>
      </c>
      <c r="J78" s="515" t="s">
        <v>33</v>
      </c>
      <c r="K78" s="1">
        <v>1</v>
      </c>
      <c r="L78" s="212">
        <v>42736</v>
      </c>
      <c r="M78" s="212">
        <v>43100</v>
      </c>
      <c r="N78" s="83">
        <f t="shared" si="2"/>
        <v>52</v>
      </c>
      <c r="O78" s="110">
        <v>1</v>
      </c>
      <c r="P78" s="2" t="s">
        <v>4766</v>
      </c>
      <c r="Q78" s="178">
        <f t="shared" si="3"/>
        <v>334</v>
      </c>
      <c r="R78" s="2" t="s">
        <v>61</v>
      </c>
      <c r="S78" s="2"/>
      <c r="T78" s="2"/>
      <c r="U78" s="2"/>
      <c r="V78" s="2"/>
      <c r="W78" s="2"/>
      <c r="X78" s="2"/>
      <c r="Y78" s="2"/>
      <c r="Z78" s="2"/>
      <c r="AA78" s="2"/>
      <c r="AB78" s="2"/>
      <c r="AC78" s="2" t="s">
        <v>1386</v>
      </c>
      <c r="AD78" s="2" t="s">
        <v>1396</v>
      </c>
      <c r="AE78" s="5" t="s">
        <v>1397</v>
      </c>
      <c r="AF78" s="5" t="s">
        <v>1397</v>
      </c>
      <c r="AG78" s="5" t="s">
        <v>1397</v>
      </c>
      <c r="AH78" s="5" t="s">
        <v>1397</v>
      </c>
      <c r="AI78" s="5" t="s">
        <v>1397</v>
      </c>
      <c r="AJ78" s="5" t="s">
        <v>1397</v>
      </c>
      <c r="AK78" s="5" t="s">
        <v>1397</v>
      </c>
      <c r="AL78" s="17" t="s">
        <v>18</v>
      </c>
      <c r="AM78" s="17" t="s">
        <v>2563</v>
      </c>
      <c r="AN78" s="17" t="s">
        <v>2566</v>
      </c>
      <c r="AO78" s="17" t="s">
        <v>2563</v>
      </c>
      <c r="AP78" s="6" t="s">
        <v>2566</v>
      </c>
      <c r="AQ78" s="6" t="s">
        <v>2566</v>
      </c>
      <c r="AR78" s="6" t="s">
        <v>2566</v>
      </c>
      <c r="AS78" s="6" t="s">
        <v>4218</v>
      </c>
      <c r="AT78" s="6" t="s">
        <v>2566</v>
      </c>
      <c r="AU78" s="205" t="s">
        <v>918</v>
      </c>
      <c r="AV78" s="210">
        <v>43122</v>
      </c>
      <c r="AW78" s="34" t="s">
        <v>1070</v>
      </c>
      <c r="AX78" s="35"/>
      <c r="AY78" s="30"/>
      <c r="AZ78" s="30"/>
      <c r="BA78" s="30"/>
      <c r="BB78" s="30"/>
      <c r="BC78" s="30" t="s">
        <v>1372</v>
      </c>
      <c r="BD78" s="30"/>
      <c r="BE78" s="30"/>
    </row>
    <row r="79" spans="2:57" s="14" customFormat="1" ht="120" hidden="1" customHeight="1" x14ac:dyDescent="0.25">
      <c r="B79" s="29" t="s">
        <v>2518</v>
      </c>
      <c r="C79" s="5" t="s">
        <v>372</v>
      </c>
      <c r="D79" s="60">
        <v>42661</v>
      </c>
      <c r="E79" s="29" t="s">
        <v>1489</v>
      </c>
      <c r="F79" s="2" t="s">
        <v>1206</v>
      </c>
      <c r="G79" s="3" t="s">
        <v>370</v>
      </c>
      <c r="H79" s="3" t="s">
        <v>371</v>
      </c>
      <c r="I79" s="17" t="s">
        <v>330</v>
      </c>
      <c r="J79" s="515" t="s">
        <v>255</v>
      </c>
      <c r="K79" s="1">
        <v>1</v>
      </c>
      <c r="L79" s="212">
        <v>42917</v>
      </c>
      <c r="M79" s="212">
        <v>43099</v>
      </c>
      <c r="N79" s="83">
        <f t="shared" si="2"/>
        <v>26</v>
      </c>
      <c r="O79" s="110">
        <v>1</v>
      </c>
      <c r="P79" s="2" t="s">
        <v>1785</v>
      </c>
      <c r="Q79" s="178">
        <f t="shared" si="3"/>
        <v>66</v>
      </c>
      <c r="R79" s="2" t="s">
        <v>149</v>
      </c>
      <c r="S79" s="2"/>
      <c r="T79" s="2"/>
      <c r="U79" s="2"/>
      <c r="V79" s="2"/>
      <c r="W79" s="2"/>
      <c r="X79" s="2"/>
      <c r="Y79" s="2"/>
      <c r="Z79" s="2"/>
      <c r="AA79" s="2"/>
      <c r="AB79" s="2"/>
      <c r="AC79" s="2" t="s">
        <v>1386</v>
      </c>
      <c r="AD79" s="2" t="s">
        <v>1413</v>
      </c>
      <c r="AE79" s="5" t="s">
        <v>1397</v>
      </c>
      <c r="AF79" s="5" t="s">
        <v>1397</v>
      </c>
      <c r="AG79" s="5" t="s">
        <v>1397</v>
      </c>
      <c r="AH79" s="5" t="s">
        <v>1397</v>
      </c>
      <c r="AI79" s="5" t="s">
        <v>1397</v>
      </c>
      <c r="AJ79" s="5" t="s">
        <v>1397</v>
      </c>
      <c r="AK79" s="5" t="s">
        <v>1397</v>
      </c>
      <c r="AL79" s="23" t="s">
        <v>18</v>
      </c>
      <c r="AM79" s="17" t="s">
        <v>2563</v>
      </c>
      <c r="AN79" s="17" t="s">
        <v>2566</v>
      </c>
      <c r="AO79" s="17" t="s">
        <v>2563</v>
      </c>
      <c r="AP79" s="6" t="s">
        <v>2566</v>
      </c>
      <c r="AQ79" s="6" t="s">
        <v>2566</v>
      </c>
      <c r="AR79" s="6" t="s">
        <v>2566</v>
      </c>
      <c r="AS79" s="6" t="s">
        <v>4218</v>
      </c>
      <c r="AT79" s="6" t="s">
        <v>2566</v>
      </c>
      <c r="AU79" s="205" t="s">
        <v>918</v>
      </c>
      <c r="AV79" s="210">
        <v>43122</v>
      </c>
      <c r="AW79" s="34" t="s">
        <v>1070</v>
      </c>
      <c r="AX79" s="35"/>
      <c r="AY79" s="30"/>
      <c r="AZ79" s="30"/>
      <c r="BA79" s="30"/>
      <c r="BB79" s="30"/>
      <c r="BC79" s="30" t="s">
        <v>1372</v>
      </c>
      <c r="BD79" s="30"/>
      <c r="BE79" s="30"/>
    </row>
    <row r="80" spans="2:57" s="14" customFormat="1" ht="120" hidden="1" customHeight="1" x14ac:dyDescent="0.25">
      <c r="B80" s="29" t="s">
        <v>2519</v>
      </c>
      <c r="C80" s="5" t="s">
        <v>372</v>
      </c>
      <c r="D80" s="60">
        <v>42661</v>
      </c>
      <c r="E80" s="29" t="s">
        <v>1489</v>
      </c>
      <c r="F80" s="2" t="s">
        <v>1206</v>
      </c>
      <c r="G80" s="3" t="s">
        <v>373</v>
      </c>
      <c r="H80" s="3" t="s">
        <v>371</v>
      </c>
      <c r="I80" s="17" t="s">
        <v>330</v>
      </c>
      <c r="J80" s="515" t="s">
        <v>255</v>
      </c>
      <c r="K80" s="1">
        <v>1</v>
      </c>
      <c r="L80" s="212">
        <v>42917</v>
      </c>
      <c r="M80" s="212">
        <v>43100</v>
      </c>
      <c r="N80" s="83">
        <f t="shared" si="2"/>
        <v>27</v>
      </c>
      <c r="O80" s="110">
        <v>1</v>
      </c>
      <c r="P80" s="2" t="s">
        <v>1360</v>
      </c>
      <c r="Q80" s="178">
        <f t="shared" si="3"/>
        <v>243</v>
      </c>
      <c r="R80" s="2" t="s">
        <v>149</v>
      </c>
      <c r="S80" s="2"/>
      <c r="T80" s="2"/>
      <c r="U80" s="2"/>
      <c r="V80" s="2"/>
      <c r="W80" s="2"/>
      <c r="X80" s="2"/>
      <c r="Y80" s="2"/>
      <c r="Z80" s="2"/>
      <c r="AA80" s="2"/>
      <c r="AB80" s="2"/>
      <c r="AC80" s="2" t="s">
        <v>1386</v>
      </c>
      <c r="AD80" s="2" t="s">
        <v>1360</v>
      </c>
      <c r="AE80" s="5" t="s">
        <v>1397</v>
      </c>
      <c r="AF80" s="5" t="s">
        <v>1397</v>
      </c>
      <c r="AG80" s="5" t="s">
        <v>1397</v>
      </c>
      <c r="AH80" s="5" t="s">
        <v>1397</v>
      </c>
      <c r="AI80" s="5" t="s">
        <v>1397</v>
      </c>
      <c r="AJ80" s="5" t="s">
        <v>1397</v>
      </c>
      <c r="AK80" s="5" t="s">
        <v>1397</v>
      </c>
      <c r="AL80" s="5" t="s">
        <v>1397</v>
      </c>
      <c r="AM80" s="5" t="s">
        <v>2561</v>
      </c>
      <c r="AN80" s="5" t="s">
        <v>1397</v>
      </c>
      <c r="AO80" s="5" t="s">
        <v>2561</v>
      </c>
      <c r="AP80" s="214" t="s">
        <v>1397</v>
      </c>
      <c r="AQ80" s="230" t="s">
        <v>1397</v>
      </c>
      <c r="AR80" s="230" t="s">
        <v>1397</v>
      </c>
      <c r="AS80" s="230" t="s">
        <v>4218</v>
      </c>
      <c r="AT80" s="230" t="s">
        <v>1397</v>
      </c>
      <c r="AU80" s="205" t="s">
        <v>918</v>
      </c>
      <c r="AV80" s="210">
        <v>43122</v>
      </c>
      <c r="AW80" s="34" t="s">
        <v>1070</v>
      </c>
      <c r="AX80" s="35"/>
      <c r="AY80" s="30"/>
      <c r="AZ80" s="30"/>
      <c r="BA80" s="30"/>
      <c r="BB80" s="30"/>
      <c r="BC80" s="30" t="s">
        <v>1372</v>
      </c>
      <c r="BD80" s="30"/>
      <c r="BE80" s="30"/>
    </row>
    <row r="81" spans="2:57" s="14" customFormat="1" ht="120" hidden="1" customHeight="1" x14ac:dyDescent="0.25">
      <c r="B81" s="29" t="s">
        <v>2520</v>
      </c>
      <c r="C81" s="5" t="s">
        <v>372</v>
      </c>
      <c r="D81" s="60">
        <v>42661</v>
      </c>
      <c r="E81" s="29" t="s">
        <v>1577</v>
      </c>
      <c r="F81" s="2" t="s">
        <v>1207</v>
      </c>
      <c r="G81" s="3" t="s">
        <v>328</v>
      </c>
      <c r="H81" s="3" t="s">
        <v>371</v>
      </c>
      <c r="I81" s="17" t="s">
        <v>330</v>
      </c>
      <c r="J81" s="515" t="s">
        <v>255</v>
      </c>
      <c r="K81" s="1">
        <v>1</v>
      </c>
      <c r="L81" s="212">
        <v>42917</v>
      </c>
      <c r="M81" s="212">
        <v>43100</v>
      </c>
      <c r="N81" s="83">
        <f t="shared" si="2"/>
        <v>27</v>
      </c>
      <c r="O81" s="110">
        <v>1</v>
      </c>
      <c r="P81" s="2" t="s">
        <v>1360</v>
      </c>
      <c r="Q81" s="178">
        <f t="shared" si="3"/>
        <v>243</v>
      </c>
      <c r="R81" s="2" t="s">
        <v>149</v>
      </c>
      <c r="S81" s="2"/>
      <c r="T81" s="2"/>
      <c r="U81" s="2"/>
      <c r="V81" s="2"/>
      <c r="W81" s="2"/>
      <c r="X81" s="2"/>
      <c r="Y81" s="2"/>
      <c r="Z81" s="2"/>
      <c r="AA81" s="2"/>
      <c r="AB81" s="2"/>
      <c r="AC81" s="2" t="s">
        <v>1386</v>
      </c>
      <c r="AD81" s="2" t="s">
        <v>1360</v>
      </c>
      <c r="AE81" s="5" t="s">
        <v>1397</v>
      </c>
      <c r="AF81" s="5" t="s">
        <v>1397</v>
      </c>
      <c r="AG81" s="5" t="s">
        <v>1397</v>
      </c>
      <c r="AH81" s="5" t="s">
        <v>1397</v>
      </c>
      <c r="AI81" s="5" t="s">
        <v>1397</v>
      </c>
      <c r="AJ81" s="5" t="s">
        <v>1397</v>
      </c>
      <c r="AK81" s="5" t="s">
        <v>1397</v>
      </c>
      <c r="AL81" s="5" t="s">
        <v>1397</v>
      </c>
      <c r="AM81" s="5" t="s">
        <v>2561</v>
      </c>
      <c r="AN81" s="5" t="s">
        <v>1397</v>
      </c>
      <c r="AO81" s="5" t="s">
        <v>2561</v>
      </c>
      <c r="AP81" s="214" t="s">
        <v>1397</v>
      </c>
      <c r="AQ81" s="230" t="s">
        <v>1397</v>
      </c>
      <c r="AR81" s="230" t="s">
        <v>1397</v>
      </c>
      <c r="AS81" s="230" t="s">
        <v>4218</v>
      </c>
      <c r="AT81" s="230" t="s">
        <v>1397</v>
      </c>
      <c r="AU81" s="205" t="s">
        <v>918</v>
      </c>
      <c r="AV81" s="210">
        <v>43122</v>
      </c>
      <c r="AW81" s="34" t="s">
        <v>1070</v>
      </c>
      <c r="AX81" s="35"/>
      <c r="AY81" s="30"/>
      <c r="AZ81" s="30"/>
      <c r="BA81" s="30"/>
      <c r="BB81" s="30"/>
      <c r="BC81" s="30" t="s">
        <v>1372</v>
      </c>
      <c r="BD81" s="30"/>
      <c r="BE81" s="30"/>
    </row>
    <row r="82" spans="2:57" s="14" customFormat="1" ht="120" hidden="1" customHeight="1" x14ac:dyDescent="0.25">
      <c r="B82" s="29" t="s">
        <v>2521</v>
      </c>
      <c r="C82" s="5" t="s">
        <v>372</v>
      </c>
      <c r="D82" s="60">
        <v>42661</v>
      </c>
      <c r="E82" s="29" t="s">
        <v>1490</v>
      </c>
      <c r="F82" s="2" t="s">
        <v>1208</v>
      </c>
      <c r="G82" s="3" t="s">
        <v>328</v>
      </c>
      <c r="H82" s="3" t="s">
        <v>932</v>
      </c>
      <c r="I82" s="17" t="s">
        <v>330</v>
      </c>
      <c r="J82" s="515" t="s">
        <v>255</v>
      </c>
      <c r="K82" s="1">
        <v>1</v>
      </c>
      <c r="L82" s="212">
        <v>42917</v>
      </c>
      <c r="M82" s="212">
        <v>43100</v>
      </c>
      <c r="N82" s="83">
        <f t="shared" si="2"/>
        <v>27</v>
      </c>
      <c r="O82" s="110">
        <v>1</v>
      </c>
      <c r="P82" s="2" t="s">
        <v>1360</v>
      </c>
      <c r="Q82" s="178">
        <f t="shared" si="3"/>
        <v>243</v>
      </c>
      <c r="R82" s="2" t="s">
        <v>149</v>
      </c>
      <c r="S82" s="2"/>
      <c r="T82" s="2"/>
      <c r="U82" s="2"/>
      <c r="V82" s="2"/>
      <c r="W82" s="2"/>
      <c r="X82" s="2"/>
      <c r="Y82" s="2"/>
      <c r="Z82" s="2"/>
      <c r="AA82" s="2"/>
      <c r="AB82" s="2"/>
      <c r="AC82" s="2" t="s">
        <v>1386</v>
      </c>
      <c r="AD82" s="2" t="s">
        <v>1360</v>
      </c>
      <c r="AE82" s="5" t="s">
        <v>1397</v>
      </c>
      <c r="AF82" s="5" t="s">
        <v>1397</v>
      </c>
      <c r="AG82" s="5" t="s">
        <v>1397</v>
      </c>
      <c r="AH82" s="5" t="s">
        <v>1397</v>
      </c>
      <c r="AI82" s="5" t="s">
        <v>1397</v>
      </c>
      <c r="AJ82" s="5" t="s">
        <v>1397</v>
      </c>
      <c r="AK82" s="5" t="s">
        <v>1397</v>
      </c>
      <c r="AL82" s="5" t="s">
        <v>1397</v>
      </c>
      <c r="AM82" s="5" t="s">
        <v>2561</v>
      </c>
      <c r="AN82" s="5" t="s">
        <v>1397</v>
      </c>
      <c r="AO82" s="5" t="s">
        <v>2561</v>
      </c>
      <c r="AP82" s="214" t="s">
        <v>1397</v>
      </c>
      <c r="AQ82" s="230" t="s">
        <v>1397</v>
      </c>
      <c r="AR82" s="230" t="s">
        <v>1397</v>
      </c>
      <c r="AS82" s="230" t="s">
        <v>4218</v>
      </c>
      <c r="AT82" s="230" t="s">
        <v>1397</v>
      </c>
      <c r="AU82" s="205" t="s">
        <v>918</v>
      </c>
      <c r="AV82" s="210">
        <v>43122</v>
      </c>
      <c r="AW82" s="34" t="s">
        <v>1070</v>
      </c>
      <c r="AX82" s="35"/>
      <c r="AY82" s="30"/>
      <c r="AZ82" s="30"/>
      <c r="BA82" s="30"/>
      <c r="BB82" s="30"/>
      <c r="BC82" s="30" t="s">
        <v>1372</v>
      </c>
      <c r="BD82" s="30"/>
      <c r="BE82" s="30"/>
    </row>
    <row r="83" spans="2:57" s="14" customFormat="1" ht="120" hidden="1" customHeight="1" x14ac:dyDescent="0.25">
      <c r="B83" s="29" t="s">
        <v>2522</v>
      </c>
      <c r="C83" s="5" t="s">
        <v>372</v>
      </c>
      <c r="D83" s="60">
        <v>42661</v>
      </c>
      <c r="E83" s="29" t="s">
        <v>1506</v>
      </c>
      <c r="F83" s="2" t="s">
        <v>1209</v>
      </c>
      <c r="G83" s="3" t="s">
        <v>328</v>
      </c>
      <c r="H83" s="3" t="s">
        <v>371</v>
      </c>
      <c r="I83" s="17" t="s">
        <v>330</v>
      </c>
      <c r="J83" s="515" t="s">
        <v>255</v>
      </c>
      <c r="K83" s="1">
        <v>1</v>
      </c>
      <c r="L83" s="212">
        <v>42917</v>
      </c>
      <c r="M83" s="212">
        <v>43100</v>
      </c>
      <c r="N83" s="83">
        <f t="shared" si="2"/>
        <v>27</v>
      </c>
      <c r="O83" s="110">
        <v>1</v>
      </c>
      <c r="P83" s="2" t="s">
        <v>1360</v>
      </c>
      <c r="Q83" s="178">
        <f t="shared" si="3"/>
        <v>243</v>
      </c>
      <c r="R83" s="2" t="s">
        <v>149</v>
      </c>
      <c r="S83" s="2"/>
      <c r="T83" s="2"/>
      <c r="U83" s="2"/>
      <c r="V83" s="2"/>
      <c r="W83" s="2"/>
      <c r="X83" s="2"/>
      <c r="Y83" s="2"/>
      <c r="Z83" s="2"/>
      <c r="AA83" s="2"/>
      <c r="AB83" s="2"/>
      <c r="AC83" s="2" t="s">
        <v>1386</v>
      </c>
      <c r="AD83" s="2" t="s">
        <v>1360</v>
      </c>
      <c r="AE83" s="5" t="s">
        <v>1397</v>
      </c>
      <c r="AF83" s="5" t="s">
        <v>1397</v>
      </c>
      <c r="AG83" s="5" t="s">
        <v>1397</v>
      </c>
      <c r="AH83" s="5" t="s">
        <v>1397</v>
      </c>
      <c r="AI83" s="5" t="s">
        <v>1397</v>
      </c>
      <c r="AJ83" s="5" t="s">
        <v>1397</v>
      </c>
      <c r="AK83" s="5" t="s">
        <v>1397</v>
      </c>
      <c r="AL83" s="5" t="s">
        <v>1397</v>
      </c>
      <c r="AM83" s="5" t="s">
        <v>2561</v>
      </c>
      <c r="AN83" s="5" t="s">
        <v>1397</v>
      </c>
      <c r="AO83" s="5" t="s">
        <v>2561</v>
      </c>
      <c r="AP83" s="214" t="s">
        <v>1397</v>
      </c>
      <c r="AQ83" s="230" t="s">
        <v>1397</v>
      </c>
      <c r="AR83" s="230" t="s">
        <v>1397</v>
      </c>
      <c r="AS83" s="230" t="s">
        <v>4218</v>
      </c>
      <c r="AT83" s="230" t="s">
        <v>1397</v>
      </c>
      <c r="AU83" s="205" t="s">
        <v>918</v>
      </c>
      <c r="AV83" s="210">
        <v>43122</v>
      </c>
      <c r="AW83" s="34" t="s">
        <v>1070</v>
      </c>
      <c r="AX83" s="35"/>
      <c r="AY83" s="30"/>
      <c r="AZ83" s="30"/>
      <c r="BA83" s="30"/>
      <c r="BB83" s="30"/>
      <c r="BC83" s="30" t="s">
        <v>1372</v>
      </c>
      <c r="BD83" s="30"/>
      <c r="BE83" s="30"/>
    </row>
    <row r="84" spans="2:57" s="14" customFormat="1" ht="120" hidden="1" customHeight="1" x14ac:dyDescent="0.25">
      <c r="B84" s="29" t="s">
        <v>2523</v>
      </c>
      <c r="C84" s="5" t="s">
        <v>372</v>
      </c>
      <c r="D84" s="60">
        <v>42661</v>
      </c>
      <c r="E84" s="29" t="s">
        <v>1496</v>
      </c>
      <c r="F84" s="2" t="s">
        <v>1210</v>
      </c>
      <c r="G84" s="3" t="s">
        <v>328</v>
      </c>
      <c r="H84" s="3" t="s">
        <v>371</v>
      </c>
      <c r="I84" s="17" t="s">
        <v>330</v>
      </c>
      <c r="J84" s="515" t="s">
        <v>255</v>
      </c>
      <c r="K84" s="1">
        <v>1</v>
      </c>
      <c r="L84" s="212">
        <v>42917</v>
      </c>
      <c r="M84" s="212">
        <v>43100</v>
      </c>
      <c r="N84" s="83">
        <f t="shared" si="2"/>
        <v>27</v>
      </c>
      <c r="O84" s="110">
        <v>1</v>
      </c>
      <c r="P84" s="2" t="s">
        <v>1360</v>
      </c>
      <c r="Q84" s="178">
        <f t="shared" si="3"/>
        <v>243</v>
      </c>
      <c r="R84" s="2" t="s">
        <v>149</v>
      </c>
      <c r="S84" s="2"/>
      <c r="T84" s="2"/>
      <c r="U84" s="2"/>
      <c r="V84" s="2"/>
      <c r="W84" s="2"/>
      <c r="X84" s="2"/>
      <c r="Y84" s="2"/>
      <c r="Z84" s="2"/>
      <c r="AA84" s="2"/>
      <c r="AB84" s="2"/>
      <c r="AC84" s="2" t="s">
        <v>1386</v>
      </c>
      <c r="AD84" s="2" t="s">
        <v>1360</v>
      </c>
      <c r="AE84" s="5" t="s">
        <v>1397</v>
      </c>
      <c r="AF84" s="5" t="s">
        <v>1397</v>
      </c>
      <c r="AG84" s="5" t="s">
        <v>1397</v>
      </c>
      <c r="AH84" s="5" t="s">
        <v>1397</v>
      </c>
      <c r="AI84" s="5" t="s">
        <v>1397</v>
      </c>
      <c r="AJ84" s="5" t="s">
        <v>1397</v>
      </c>
      <c r="AK84" s="5" t="s">
        <v>1397</v>
      </c>
      <c r="AL84" s="5" t="s">
        <v>1397</v>
      </c>
      <c r="AM84" s="5" t="s">
        <v>2561</v>
      </c>
      <c r="AN84" s="5" t="s">
        <v>1397</v>
      </c>
      <c r="AO84" s="5" t="s">
        <v>2561</v>
      </c>
      <c r="AP84" s="214" t="s">
        <v>1397</v>
      </c>
      <c r="AQ84" s="230" t="s">
        <v>1397</v>
      </c>
      <c r="AR84" s="230" t="s">
        <v>1397</v>
      </c>
      <c r="AS84" s="230" t="s">
        <v>4218</v>
      </c>
      <c r="AT84" s="230" t="s">
        <v>1397</v>
      </c>
      <c r="AU84" s="205" t="s">
        <v>918</v>
      </c>
      <c r="AV84" s="210">
        <v>43122</v>
      </c>
      <c r="AW84" s="34" t="s">
        <v>1070</v>
      </c>
      <c r="AX84" s="35"/>
      <c r="AY84" s="30"/>
      <c r="AZ84" s="30"/>
      <c r="BA84" s="30"/>
      <c r="BB84" s="30"/>
      <c r="BC84" s="30" t="s">
        <v>1372</v>
      </c>
      <c r="BD84" s="30"/>
      <c r="BE84" s="30"/>
    </row>
    <row r="85" spans="2:57" s="14" customFormat="1" ht="120" hidden="1" customHeight="1" x14ac:dyDescent="0.25">
      <c r="B85" s="29" t="s">
        <v>2524</v>
      </c>
      <c r="C85" s="5" t="s">
        <v>372</v>
      </c>
      <c r="D85" s="60">
        <v>42661</v>
      </c>
      <c r="E85" s="29" t="s">
        <v>1494</v>
      </c>
      <c r="F85" s="2" t="s">
        <v>1211</v>
      </c>
      <c r="G85" s="3" t="s">
        <v>328</v>
      </c>
      <c r="H85" s="3" t="s">
        <v>371</v>
      </c>
      <c r="I85" s="17" t="s">
        <v>330</v>
      </c>
      <c r="J85" s="515" t="s">
        <v>255</v>
      </c>
      <c r="K85" s="1">
        <v>1</v>
      </c>
      <c r="L85" s="212">
        <v>42917</v>
      </c>
      <c r="M85" s="212">
        <v>43100</v>
      </c>
      <c r="N85" s="83">
        <f t="shared" si="2"/>
        <v>27</v>
      </c>
      <c r="O85" s="110">
        <v>1</v>
      </c>
      <c r="P85" s="2" t="s">
        <v>1360</v>
      </c>
      <c r="Q85" s="178">
        <f t="shared" si="3"/>
        <v>243</v>
      </c>
      <c r="R85" s="2" t="s">
        <v>149</v>
      </c>
      <c r="S85" s="2"/>
      <c r="T85" s="2"/>
      <c r="U85" s="2"/>
      <c r="V85" s="2"/>
      <c r="W85" s="2"/>
      <c r="X85" s="2"/>
      <c r="Y85" s="2"/>
      <c r="Z85" s="2"/>
      <c r="AA85" s="2"/>
      <c r="AB85" s="2"/>
      <c r="AC85" s="2" t="s">
        <v>1386</v>
      </c>
      <c r="AD85" s="2" t="s">
        <v>1360</v>
      </c>
      <c r="AE85" s="5" t="s">
        <v>1397</v>
      </c>
      <c r="AF85" s="5" t="s">
        <v>1397</v>
      </c>
      <c r="AG85" s="5" t="s">
        <v>1397</v>
      </c>
      <c r="AH85" s="5" t="s">
        <v>1397</v>
      </c>
      <c r="AI85" s="5" t="s">
        <v>1397</v>
      </c>
      <c r="AJ85" s="5" t="s">
        <v>1397</v>
      </c>
      <c r="AK85" s="5" t="s">
        <v>1397</v>
      </c>
      <c r="AL85" s="5" t="s">
        <v>1397</v>
      </c>
      <c r="AM85" s="5" t="s">
        <v>2561</v>
      </c>
      <c r="AN85" s="5" t="s">
        <v>1397</v>
      </c>
      <c r="AO85" s="5" t="s">
        <v>2561</v>
      </c>
      <c r="AP85" s="214" t="s">
        <v>1397</v>
      </c>
      <c r="AQ85" s="230" t="s">
        <v>1397</v>
      </c>
      <c r="AR85" s="230" t="s">
        <v>1397</v>
      </c>
      <c r="AS85" s="230" t="s">
        <v>4218</v>
      </c>
      <c r="AT85" s="230" t="s">
        <v>1397</v>
      </c>
      <c r="AU85" s="205" t="s">
        <v>918</v>
      </c>
      <c r="AV85" s="210">
        <v>43122</v>
      </c>
      <c r="AW85" s="34" t="s">
        <v>1070</v>
      </c>
      <c r="AX85" s="35"/>
      <c r="AY85" s="30"/>
      <c r="AZ85" s="30"/>
      <c r="BA85" s="30"/>
      <c r="BB85" s="30"/>
      <c r="BC85" s="30" t="s">
        <v>1372</v>
      </c>
      <c r="BD85" s="30"/>
      <c r="BE85" s="30"/>
    </row>
    <row r="86" spans="2:57" s="14" customFormat="1" ht="120" hidden="1" customHeight="1" x14ac:dyDescent="0.25">
      <c r="B86" s="29" t="s">
        <v>2525</v>
      </c>
      <c r="C86" s="5" t="s">
        <v>372</v>
      </c>
      <c r="D86" s="60">
        <v>42661</v>
      </c>
      <c r="E86" s="29" t="s">
        <v>1583</v>
      </c>
      <c r="F86" s="2" t="s">
        <v>1212</v>
      </c>
      <c r="G86" s="3" t="s">
        <v>328</v>
      </c>
      <c r="H86" s="3" t="s">
        <v>371</v>
      </c>
      <c r="I86" s="17" t="s">
        <v>330</v>
      </c>
      <c r="J86" s="515" t="s">
        <v>255</v>
      </c>
      <c r="K86" s="1">
        <v>1</v>
      </c>
      <c r="L86" s="212">
        <v>42917</v>
      </c>
      <c r="M86" s="212">
        <v>43100</v>
      </c>
      <c r="N86" s="83">
        <f t="shared" si="2"/>
        <v>27</v>
      </c>
      <c r="O86" s="110">
        <v>1</v>
      </c>
      <c r="P86" s="2" t="s">
        <v>1360</v>
      </c>
      <c r="Q86" s="178">
        <f t="shared" si="3"/>
        <v>243</v>
      </c>
      <c r="R86" s="2" t="s">
        <v>149</v>
      </c>
      <c r="S86" s="2"/>
      <c r="T86" s="2"/>
      <c r="U86" s="2"/>
      <c r="V86" s="2"/>
      <c r="W86" s="2"/>
      <c r="X86" s="2"/>
      <c r="Y86" s="2"/>
      <c r="Z86" s="2"/>
      <c r="AA86" s="2"/>
      <c r="AB86" s="2"/>
      <c r="AC86" s="2" t="s">
        <v>1386</v>
      </c>
      <c r="AD86" s="2" t="s">
        <v>1360</v>
      </c>
      <c r="AE86" s="5" t="s">
        <v>1397</v>
      </c>
      <c r="AF86" s="5" t="s">
        <v>1397</v>
      </c>
      <c r="AG86" s="5" t="s">
        <v>1397</v>
      </c>
      <c r="AH86" s="5" t="s">
        <v>1397</v>
      </c>
      <c r="AI86" s="5" t="s">
        <v>1397</v>
      </c>
      <c r="AJ86" s="5" t="s">
        <v>1397</v>
      </c>
      <c r="AK86" s="5" t="s">
        <v>1397</v>
      </c>
      <c r="AL86" s="5" t="s">
        <v>1397</v>
      </c>
      <c r="AM86" s="5" t="s">
        <v>2561</v>
      </c>
      <c r="AN86" s="5" t="s">
        <v>1397</v>
      </c>
      <c r="AO86" s="5" t="s">
        <v>2561</v>
      </c>
      <c r="AP86" s="214" t="s">
        <v>1397</v>
      </c>
      <c r="AQ86" s="230" t="s">
        <v>1397</v>
      </c>
      <c r="AR86" s="230" t="s">
        <v>1397</v>
      </c>
      <c r="AS86" s="230" t="s">
        <v>4218</v>
      </c>
      <c r="AT86" s="230" t="s">
        <v>1397</v>
      </c>
      <c r="AU86" s="205" t="s">
        <v>918</v>
      </c>
      <c r="AV86" s="210">
        <v>43122</v>
      </c>
      <c r="AW86" s="34" t="s">
        <v>1070</v>
      </c>
      <c r="AX86" s="35"/>
      <c r="AY86" s="30"/>
      <c r="AZ86" s="30"/>
      <c r="BA86" s="30"/>
      <c r="BB86" s="30"/>
      <c r="BC86" s="30" t="s">
        <v>1372</v>
      </c>
      <c r="BD86" s="30"/>
      <c r="BE86" s="30"/>
    </row>
    <row r="87" spans="2:57" s="14" customFormat="1" ht="120" hidden="1" customHeight="1" x14ac:dyDescent="0.25">
      <c r="B87" s="29" t="s">
        <v>2526</v>
      </c>
      <c r="C87" s="5" t="s">
        <v>372</v>
      </c>
      <c r="D87" s="60">
        <v>42661</v>
      </c>
      <c r="E87" s="29" t="s">
        <v>1495</v>
      </c>
      <c r="F87" s="2" t="s">
        <v>1213</v>
      </c>
      <c r="G87" s="3" t="s">
        <v>328</v>
      </c>
      <c r="H87" s="3" t="s">
        <v>371</v>
      </c>
      <c r="I87" s="17" t="s">
        <v>330</v>
      </c>
      <c r="J87" s="515" t="s">
        <v>255</v>
      </c>
      <c r="K87" s="1">
        <v>1</v>
      </c>
      <c r="L87" s="212">
        <v>42917</v>
      </c>
      <c r="M87" s="212">
        <v>43100</v>
      </c>
      <c r="N87" s="83">
        <f t="shared" si="2"/>
        <v>27</v>
      </c>
      <c r="O87" s="110">
        <v>1</v>
      </c>
      <c r="P87" s="2" t="s">
        <v>1360</v>
      </c>
      <c r="Q87" s="178">
        <f t="shared" si="3"/>
        <v>243</v>
      </c>
      <c r="R87" s="2" t="s">
        <v>149</v>
      </c>
      <c r="S87" s="2"/>
      <c r="T87" s="2"/>
      <c r="U87" s="2"/>
      <c r="V87" s="2"/>
      <c r="W87" s="2"/>
      <c r="X87" s="2"/>
      <c r="Y87" s="2"/>
      <c r="Z87" s="2"/>
      <c r="AA87" s="2"/>
      <c r="AB87" s="2"/>
      <c r="AC87" s="2" t="s">
        <v>1386</v>
      </c>
      <c r="AD87" s="2" t="s">
        <v>1360</v>
      </c>
      <c r="AE87" s="5" t="s">
        <v>1397</v>
      </c>
      <c r="AF87" s="5" t="s">
        <v>1397</v>
      </c>
      <c r="AG87" s="5" t="s">
        <v>1397</v>
      </c>
      <c r="AH87" s="5" t="s">
        <v>1397</v>
      </c>
      <c r="AI87" s="5" t="s">
        <v>1397</v>
      </c>
      <c r="AJ87" s="5" t="s">
        <v>1397</v>
      </c>
      <c r="AK87" s="5" t="s">
        <v>1397</v>
      </c>
      <c r="AL87" s="5" t="s">
        <v>1397</v>
      </c>
      <c r="AM87" s="5" t="s">
        <v>2561</v>
      </c>
      <c r="AN87" s="5" t="s">
        <v>1397</v>
      </c>
      <c r="AO87" s="5" t="s">
        <v>2561</v>
      </c>
      <c r="AP87" s="214" t="s">
        <v>1397</v>
      </c>
      <c r="AQ87" s="230" t="s">
        <v>1397</v>
      </c>
      <c r="AR87" s="230" t="s">
        <v>1397</v>
      </c>
      <c r="AS87" s="230" t="s">
        <v>4218</v>
      </c>
      <c r="AT87" s="230" t="s">
        <v>1397</v>
      </c>
      <c r="AU87" s="205" t="s">
        <v>918</v>
      </c>
      <c r="AV87" s="210">
        <v>43122</v>
      </c>
      <c r="AW87" s="34" t="s">
        <v>1070</v>
      </c>
      <c r="AX87" s="35"/>
      <c r="AY87" s="30"/>
      <c r="AZ87" s="30"/>
      <c r="BA87" s="30"/>
      <c r="BB87" s="30"/>
      <c r="BC87" s="30" t="s">
        <v>1372</v>
      </c>
      <c r="BD87" s="30"/>
      <c r="BE87" s="30"/>
    </row>
    <row r="88" spans="2:57" s="14" customFormat="1" ht="120" hidden="1" customHeight="1" x14ac:dyDescent="0.25">
      <c r="B88" s="29" t="s">
        <v>2527</v>
      </c>
      <c r="C88" s="5" t="s">
        <v>1441</v>
      </c>
      <c r="D88" s="60">
        <v>42661</v>
      </c>
      <c r="E88" s="29" t="s">
        <v>1539</v>
      </c>
      <c r="F88" s="2" t="s">
        <v>1283</v>
      </c>
      <c r="G88" s="3" t="s">
        <v>168</v>
      </c>
      <c r="H88" s="18" t="s">
        <v>169</v>
      </c>
      <c r="I88" s="17" t="s">
        <v>170</v>
      </c>
      <c r="J88" s="515" t="s">
        <v>171</v>
      </c>
      <c r="K88" s="1">
        <v>1</v>
      </c>
      <c r="L88" s="212">
        <v>42887</v>
      </c>
      <c r="M88" s="212">
        <v>43281</v>
      </c>
      <c r="N88" s="83">
        <f t="shared" si="2"/>
        <v>5</v>
      </c>
      <c r="O88" s="110">
        <v>1</v>
      </c>
      <c r="P88" s="2" t="s">
        <v>1442</v>
      </c>
      <c r="Q88" s="178">
        <f t="shared" si="3"/>
        <v>75</v>
      </c>
      <c r="R88" s="2" t="s">
        <v>29</v>
      </c>
      <c r="S88" s="2"/>
      <c r="T88" s="2"/>
      <c r="U88" s="2"/>
      <c r="V88" s="2"/>
      <c r="W88" s="2"/>
      <c r="X88" s="2"/>
      <c r="Y88" s="2"/>
      <c r="Z88" s="2"/>
      <c r="AA88" s="2"/>
      <c r="AB88" s="2"/>
      <c r="AC88" s="2" t="s">
        <v>1386</v>
      </c>
      <c r="AD88" s="2" t="s">
        <v>1442</v>
      </c>
      <c r="AE88" s="5" t="s">
        <v>1397</v>
      </c>
      <c r="AF88" s="5" t="s">
        <v>1397</v>
      </c>
      <c r="AG88" s="5" t="s">
        <v>1397</v>
      </c>
      <c r="AH88" s="5" t="s">
        <v>1397</v>
      </c>
      <c r="AI88" s="5" t="s">
        <v>1397</v>
      </c>
      <c r="AJ88" s="5" t="s">
        <v>1397</v>
      </c>
      <c r="AK88" s="5" t="s">
        <v>1397</v>
      </c>
      <c r="AL88" s="5" t="s">
        <v>1397</v>
      </c>
      <c r="AM88" s="5" t="s">
        <v>2561</v>
      </c>
      <c r="AN88" s="5" t="s">
        <v>1397</v>
      </c>
      <c r="AO88" s="5" t="s">
        <v>2561</v>
      </c>
      <c r="AP88" s="214" t="s">
        <v>1397</v>
      </c>
      <c r="AQ88" s="230" t="s">
        <v>1397</v>
      </c>
      <c r="AR88" s="230" t="s">
        <v>1397</v>
      </c>
      <c r="AS88" s="230" t="s">
        <v>4218</v>
      </c>
      <c r="AT88" s="230" t="s">
        <v>1397</v>
      </c>
      <c r="AU88" s="205" t="s">
        <v>918</v>
      </c>
      <c r="AV88" s="210">
        <v>43122</v>
      </c>
      <c r="AW88" s="34" t="s">
        <v>1070</v>
      </c>
      <c r="AX88" s="35"/>
      <c r="AY88" s="30"/>
      <c r="AZ88" s="30"/>
      <c r="BA88" s="30"/>
      <c r="BB88" s="30"/>
      <c r="BC88" s="30" t="s">
        <v>1372</v>
      </c>
      <c r="BD88" s="30"/>
      <c r="BE88" s="30"/>
    </row>
    <row r="89" spans="2:57" s="14" customFormat="1" ht="120" hidden="1" customHeight="1" x14ac:dyDescent="0.25">
      <c r="B89" s="29" t="s">
        <v>2528</v>
      </c>
      <c r="C89" s="5" t="s">
        <v>1441</v>
      </c>
      <c r="D89" s="60">
        <v>42661</v>
      </c>
      <c r="E89" s="29" t="s">
        <v>1540</v>
      </c>
      <c r="F89" s="2" t="s">
        <v>1284</v>
      </c>
      <c r="G89" s="3" t="s">
        <v>53</v>
      </c>
      <c r="H89" s="3" t="s">
        <v>172</v>
      </c>
      <c r="I89" s="17" t="s">
        <v>172</v>
      </c>
      <c r="J89" s="515" t="s">
        <v>46</v>
      </c>
      <c r="K89" s="1">
        <v>1</v>
      </c>
      <c r="L89" s="212">
        <v>42979</v>
      </c>
      <c r="M89" s="212">
        <v>43190</v>
      </c>
      <c r="N89" s="83">
        <f t="shared" si="2"/>
        <v>31</v>
      </c>
      <c r="O89" s="110">
        <v>1</v>
      </c>
      <c r="P89" s="2" t="s">
        <v>1427</v>
      </c>
      <c r="Q89" s="178">
        <f t="shared" si="3"/>
        <v>211</v>
      </c>
      <c r="R89" s="2" t="s">
        <v>56</v>
      </c>
      <c r="S89" s="2" t="s">
        <v>57</v>
      </c>
      <c r="T89" s="2"/>
      <c r="U89" s="2"/>
      <c r="V89" s="2"/>
      <c r="W89" s="2"/>
      <c r="X89" s="2"/>
      <c r="Y89" s="2"/>
      <c r="Z89" s="2"/>
      <c r="AA89" s="2"/>
      <c r="AB89" s="2"/>
      <c r="AC89" s="2" t="s">
        <v>1386</v>
      </c>
      <c r="AD89" s="2" t="s">
        <v>1427</v>
      </c>
      <c r="AE89" s="5" t="s">
        <v>1397</v>
      </c>
      <c r="AF89" s="5" t="s">
        <v>1397</v>
      </c>
      <c r="AG89" s="5" t="s">
        <v>1397</v>
      </c>
      <c r="AH89" s="5" t="s">
        <v>1397</v>
      </c>
      <c r="AI89" s="5" t="s">
        <v>1397</v>
      </c>
      <c r="AJ89" s="5" t="s">
        <v>1397</v>
      </c>
      <c r="AK89" s="5" t="s">
        <v>1397</v>
      </c>
      <c r="AL89" s="5" t="s">
        <v>1397</v>
      </c>
      <c r="AM89" s="5" t="s">
        <v>2561</v>
      </c>
      <c r="AN89" s="5" t="s">
        <v>1397</v>
      </c>
      <c r="AO89" s="5" t="s">
        <v>2561</v>
      </c>
      <c r="AP89" s="214" t="s">
        <v>1397</v>
      </c>
      <c r="AQ89" s="230" t="s">
        <v>1397</v>
      </c>
      <c r="AR89" s="230" t="s">
        <v>1397</v>
      </c>
      <c r="AS89" s="230" t="s">
        <v>4218</v>
      </c>
      <c r="AT89" s="230" t="s">
        <v>1397</v>
      </c>
      <c r="AU89" s="205" t="s">
        <v>918</v>
      </c>
      <c r="AV89" s="210">
        <v>43122</v>
      </c>
      <c r="AW89" s="34" t="s">
        <v>1070</v>
      </c>
      <c r="AX89" s="35"/>
      <c r="AY89" s="30"/>
      <c r="AZ89" s="30"/>
      <c r="BA89" s="30"/>
      <c r="BB89" s="30"/>
      <c r="BC89" s="30" t="s">
        <v>1372</v>
      </c>
      <c r="BD89" s="30"/>
      <c r="BE89" s="30"/>
    </row>
    <row r="90" spans="2:57" s="14" customFormat="1" ht="120" hidden="1" customHeight="1" x14ac:dyDescent="0.25">
      <c r="B90" s="29" t="s">
        <v>2529</v>
      </c>
      <c r="C90" s="5" t="s">
        <v>1441</v>
      </c>
      <c r="D90" s="60">
        <v>42661</v>
      </c>
      <c r="E90" s="29" t="s">
        <v>1525</v>
      </c>
      <c r="F90" s="2" t="s">
        <v>1285</v>
      </c>
      <c r="G90" s="3" t="s">
        <v>184</v>
      </c>
      <c r="H90" s="18" t="s">
        <v>169</v>
      </c>
      <c r="I90" s="17" t="s">
        <v>170</v>
      </c>
      <c r="J90" s="515" t="s">
        <v>171</v>
      </c>
      <c r="K90" s="1">
        <v>1</v>
      </c>
      <c r="L90" s="212">
        <v>42887</v>
      </c>
      <c r="M90" s="212">
        <v>43281</v>
      </c>
      <c r="N90" s="83">
        <f t="shared" si="2"/>
        <v>5</v>
      </c>
      <c r="O90" s="110">
        <v>1</v>
      </c>
      <c r="P90" s="2" t="s">
        <v>1442</v>
      </c>
      <c r="Q90" s="178">
        <f t="shared" si="3"/>
        <v>75</v>
      </c>
      <c r="R90" s="2" t="s">
        <v>56</v>
      </c>
      <c r="S90" s="2" t="s">
        <v>57</v>
      </c>
      <c r="T90" s="2"/>
      <c r="U90" s="2"/>
      <c r="V90" s="2"/>
      <c r="W90" s="2"/>
      <c r="X90" s="2"/>
      <c r="Y90" s="2"/>
      <c r="Z90" s="2"/>
      <c r="AA90" s="2"/>
      <c r="AB90" s="2"/>
      <c r="AC90" s="2" t="s">
        <v>1386</v>
      </c>
      <c r="AD90" s="2" t="s">
        <v>1442</v>
      </c>
      <c r="AE90" s="5" t="s">
        <v>1397</v>
      </c>
      <c r="AF90" s="5" t="s">
        <v>1397</v>
      </c>
      <c r="AG90" s="5" t="s">
        <v>1397</v>
      </c>
      <c r="AH90" s="5" t="s">
        <v>1397</v>
      </c>
      <c r="AI90" s="5" t="s">
        <v>1397</v>
      </c>
      <c r="AJ90" s="5" t="s">
        <v>1397</v>
      </c>
      <c r="AK90" s="5" t="s">
        <v>1397</v>
      </c>
      <c r="AL90" s="5" t="s">
        <v>1397</v>
      </c>
      <c r="AM90" s="5" t="s">
        <v>2561</v>
      </c>
      <c r="AN90" s="5" t="s">
        <v>1397</v>
      </c>
      <c r="AO90" s="5" t="s">
        <v>2561</v>
      </c>
      <c r="AP90" s="214" t="s">
        <v>1397</v>
      </c>
      <c r="AQ90" s="230" t="s">
        <v>1397</v>
      </c>
      <c r="AR90" s="230" t="s">
        <v>1397</v>
      </c>
      <c r="AS90" s="230" t="s">
        <v>4218</v>
      </c>
      <c r="AT90" s="230" t="s">
        <v>1397</v>
      </c>
      <c r="AU90" s="205" t="s">
        <v>918</v>
      </c>
      <c r="AV90" s="210">
        <v>43122</v>
      </c>
      <c r="AW90" s="34" t="s">
        <v>1070</v>
      </c>
      <c r="AX90" s="35"/>
      <c r="AY90" s="30"/>
      <c r="AZ90" s="30"/>
      <c r="BA90" s="30"/>
      <c r="BB90" s="30"/>
      <c r="BC90" s="30" t="s">
        <v>1372</v>
      </c>
      <c r="BD90" s="30"/>
      <c r="BE90" s="30"/>
    </row>
    <row r="91" spans="2:57" s="14" customFormat="1" ht="120" hidden="1" customHeight="1" x14ac:dyDescent="0.25">
      <c r="B91" s="29" t="s">
        <v>2530</v>
      </c>
      <c r="C91" s="5" t="s">
        <v>1441</v>
      </c>
      <c r="D91" s="60">
        <v>42661</v>
      </c>
      <c r="E91" s="29" t="s">
        <v>1575</v>
      </c>
      <c r="F91" s="2" t="s">
        <v>1287</v>
      </c>
      <c r="G91" s="3" t="s">
        <v>184</v>
      </c>
      <c r="H91" s="3" t="s">
        <v>457</v>
      </c>
      <c r="I91" s="17" t="s">
        <v>458</v>
      </c>
      <c r="J91" s="515" t="s">
        <v>459</v>
      </c>
      <c r="K91" s="1">
        <v>5</v>
      </c>
      <c r="L91" s="212">
        <v>42918</v>
      </c>
      <c r="M91" s="212">
        <v>43100</v>
      </c>
      <c r="N91" s="83">
        <f t="shared" si="2"/>
        <v>26</v>
      </c>
      <c r="O91" s="110">
        <v>5</v>
      </c>
      <c r="P91" s="17" t="s">
        <v>1620</v>
      </c>
      <c r="Q91" s="178">
        <f t="shared" si="3"/>
        <v>44</v>
      </c>
      <c r="R91" s="2" t="s">
        <v>56</v>
      </c>
      <c r="S91" s="2" t="s">
        <v>35</v>
      </c>
      <c r="T91" s="2"/>
      <c r="U91" s="2"/>
      <c r="V91" s="2"/>
      <c r="W91" s="2"/>
      <c r="X91" s="2"/>
      <c r="Y91" s="2"/>
      <c r="Z91" s="2"/>
      <c r="AA91" s="2"/>
      <c r="AB91" s="2"/>
      <c r="AC91" s="2" t="s">
        <v>1386</v>
      </c>
      <c r="AD91" s="2" t="s">
        <v>1434</v>
      </c>
      <c r="AE91" s="2" t="s">
        <v>460</v>
      </c>
      <c r="AF91" s="5"/>
      <c r="AG91" s="5"/>
      <c r="AH91" s="2"/>
      <c r="AI91" s="3"/>
      <c r="AJ91" s="3"/>
      <c r="AK91" s="17" t="s">
        <v>1620</v>
      </c>
      <c r="AL91" s="17" t="s">
        <v>1620</v>
      </c>
      <c r="AM91" s="17" t="s">
        <v>2567</v>
      </c>
      <c r="AN91" s="17" t="s">
        <v>1620</v>
      </c>
      <c r="AO91" s="17" t="s">
        <v>2567</v>
      </c>
      <c r="AP91" s="6" t="s">
        <v>1620</v>
      </c>
      <c r="AQ91" s="6" t="s">
        <v>1620</v>
      </c>
      <c r="AR91" s="6" t="s">
        <v>934</v>
      </c>
      <c r="AS91" s="6" t="s">
        <v>4218</v>
      </c>
      <c r="AT91" s="6" t="s">
        <v>934</v>
      </c>
      <c r="AU91" s="205" t="s">
        <v>918</v>
      </c>
      <c r="AV91" s="210"/>
      <c r="AW91" s="34" t="s">
        <v>1070</v>
      </c>
      <c r="AX91" s="35"/>
      <c r="AY91" s="30"/>
      <c r="AZ91" s="30"/>
      <c r="BA91" s="30"/>
      <c r="BB91" s="30"/>
      <c r="BC91" s="30" t="s">
        <v>1372</v>
      </c>
      <c r="BD91" s="30"/>
      <c r="BE91" s="30"/>
    </row>
    <row r="92" spans="2:57" s="14" customFormat="1" ht="120" hidden="1" customHeight="1" x14ac:dyDescent="0.25">
      <c r="B92" s="29" t="s">
        <v>2531</v>
      </c>
      <c r="C92" s="5" t="s">
        <v>1441</v>
      </c>
      <c r="D92" s="60">
        <v>42661</v>
      </c>
      <c r="E92" s="29" t="s">
        <v>1576</v>
      </c>
      <c r="F92" s="2" t="s">
        <v>1286</v>
      </c>
      <c r="G92" s="3" t="s">
        <v>173</v>
      </c>
      <c r="H92" s="3" t="s">
        <v>213</v>
      </c>
      <c r="I92" s="17" t="s">
        <v>213</v>
      </c>
      <c r="J92" s="515" t="s">
        <v>77</v>
      </c>
      <c r="K92" s="1">
        <v>1</v>
      </c>
      <c r="L92" s="212">
        <v>43009</v>
      </c>
      <c r="M92" s="212">
        <v>43100</v>
      </c>
      <c r="N92" s="83">
        <f t="shared" si="2"/>
        <v>13</v>
      </c>
      <c r="O92" s="110">
        <v>1</v>
      </c>
      <c r="P92" s="2" t="s">
        <v>1443</v>
      </c>
      <c r="Q92" s="178">
        <f t="shared" si="3"/>
        <v>229</v>
      </c>
      <c r="R92" s="2" t="s">
        <v>177</v>
      </c>
      <c r="S92" s="2" t="s">
        <v>78</v>
      </c>
      <c r="T92" s="2"/>
      <c r="U92" s="2"/>
      <c r="V92" s="2"/>
      <c r="W92" s="2"/>
      <c r="X92" s="2"/>
      <c r="Y92" s="2"/>
      <c r="Z92" s="2"/>
      <c r="AA92" s="2"/>
      <c r="AB92" s="2"/>
      <c r="AC92" s="2" t="s">
        <v>1386</v>
      </c>
      <c r="AD92" s="2" t="s">
        <v>1443</v>
      </c>
      <c r="AE92" s="5" t="s">
        <v>1397</v>
      </c>
      <c r="AF92" s="5" t="s">
        <v>1397</v>
      </c>
      <c r="AG92" s="5" t="s">
        <v>1397</v>
      </c>
      <c r="AH92" s="5" t="s">
        <v>1397</v>
      </c>
      <c r="AI92" s="5" t="s">
        <v>1397</v>
      </c>
      <c r="AJ92" s="5" t="s">
        <v>1397</v>
      </c>
      <c r="AK92" s="5" t="s">
        <v>1397</v>
      </c>
      <c r="AL92" s="5" t="s">
        <v>1397</v>
      </c>
      <c r="AM92" s="5" t="s">
        <v>2561</v>
      </c>
      <c r="AN92" s="5" t="s">
        <v>1397</v>
      </c>
      <c r="AO92" s="5" t="s">
        <v>2561</v>
      </c>
      <c r="AP92" s="214" t="s">
        <v>1397</v>
      </c>
      <c r="AQ92" s="230" t="s">
        <v>1397</v>
      </c>
      <c r="AR92" s="230" t="s">
        <v>1397</v>
      </c>
      <c r="AS92" s="230" t="s">
        <v>4218</v>
      </c>
      <c r="AT92" s="230" t="s">
        <v>1397</v>
      </c>
      <c r="AU92" s="205" t="s">
        <v>918</v>
      </c>
      <c r="AV92" s="210">
        <v>43122</v>
      </c>
      <c r="AW92" s="34" t="s">
        <v>1070</v>
      </c>
      <c r="AX92" s="35"/>
      <c r="AY92" s="30"/>
      <c r="AZ92" s="30"/>
      <c r="BA92" s="30"/>
      <c r="BB92" s="30"/>
      <c r="BC92" s="30" t="s">
        <v>1372</v>
      </c>
      <c r="BD92" s="30"/>
      <c r="BE92" s="30"/>
    </row>
    <row r="93" spans="2:57" s="14" customFormat="1" ht="120" hidden="1" customHeight="1" x14ac:dyDescent="0.25">
      <c r="B93" s="29" t="s">
        <v>2532</v>
      </c>
      <c r="C93" s="5" t="s">
        <v>15</v>
      </c>
      <c r="D93" s="60">
        <v>42661</v>
      </c>
      <c r="E93" s="29" t="s">
        <v>1489</v>
      </c>
      <c r="F93" s="2" t="s">
        <v>1282</v>
      </c>
      <c r="G93" s="3" t="s">
        <v>10</v>
      </c>
      <c r="H93" s="3" t="s">
        <v>11</v>
      </c>
      <c r="I93" s="3" t="s">
        <v>12</v>
      </c>
      <c r="J93" s="5" t="s">
        <v>13</v>
      </c>
      <c r="K93" s="1">
        <v>1</v>
      </c>
      <c r="L93" s="212">
        <v>42917</v>
      </c>
      <c r="M93" s="212">
        <v>43190</v>
      </c>
      <c r="N93" s="83">
        <f t="shared" si="2"/>
        <v>39</v>
      </c>
      <c r="O93" s="113">
        <v>1</v>
      </c>
      <c r="P93" s="4" t="s">
        <v>1480</v>
      </c>
      <c r="Q93" s="178">
        <f t="shared" si="3"/>
        <v>385</v>
      </c>
      <c r="R93" s="2" t="s">
        <v>16</v>
      </c>
      <c r="S93" s="2"/>
      <c r="T93" s="2"/>
      <c r="U93" s="2"/>
      <c r="V93" s="2"/>
      <c r="W93" s="2"/>
      <c r="X93" s="2"/>
      <c r="Y93" s="2"/>
      <c r="Z93" s="2"/>
      <c r="AA93" s="2"/>
      <c r="AB93" s="2"/>
      <c r="AC93" s="2" t="s">
        <v>1386</v>
      </c>
      <c r="AD93" s="2" t="s">
        <v>1444</v>
      </c>
      <c r="AE93" s="2" t="s">
        <v>17</v>
      </c>
      <c r="AF93" s="5" t="s">
        <v>1400</v>
      </c>
      <c r="AG93" s="5" t="s">
        <v>1400</v>
      </c>
      <c r="AH93" s="5" t="s">
        <v>1400</v>
      </c>
      <c r="AI93" s="5" t="s">
        <v>1400</v>
      </c>
      <c r="AJ93" s="5" t="s">
        <v>1400</v>
      </c>
      <c r="AK93" s="5" t="s">
        <v>1400</v>
      </c>
      <c r="AL93" s="5" t="s">
        <v>1400</v>
      </c>
      <c r="AM93" s="5" t="s">
        <v>2557</v>
      </c>
      <c r="AN93" s="5" t="s">
        <v>1400</v>
      </c>
      <c r="AO93" s="5" t="s">
        <v>2557</v>
      </c>
      <c r="AP93" s="214" t="s">
        <v>1400</v>
      </c>
      <c r="AQ93" s="214" t="s">
        <v>1400</v>
      </c>
      <c r="AR93" s="214" t="s">
        <v>1400</v>
      </c>
      <c r="AS93" s="214" t="s">
        <v>4218</v>
      </c>
      <c r="AT93" s="214" t="s">
        <v>1400</v>
      </c>
      <c r="AU93" s="205" t="s">
        <v>918</v>
      </c>
      <c r="AV93" s="210">
        <v>43308</v>
      </c>
      <c r="AW93" s="34" t="s">
        <v>1070</v>
      </c>
      <c r="AX93" s="35"/>
      <c r="AY93" s="30"/>
      <c r="AZ93" s="30"/>
      <c r="BA93" s="30"/>
      <c r="BB93" s="30"/>
      <c r="BC93" s="30" t="s">
        <v>1372</v>
      </c>
      <c r="BD93" s="30"/>
      <c r="BE93" s="30"/>
    </row>
    <row r="94" spans="2:57" s="14" customFormat="1" ht="120" hidden="1" customHeight="1" x14ac:dyDescent="0.25">
      <c r="B94" s="29" t="s">
        <v>2533</v>
      </c>
      <c r="C94" s="5" t="s">
        <v>15</v>
      </c>
      <c r="D94" s="60">
        <v>42661</v>
      </c>
      <c r="E94" s="29" t="s">
        <v>1506</v>
      </c>
      <c r="F94" s="2" t="s">
        <v>1100</v>
      </c>
      <c r="G94" s="3" t="s">
        <v>19</v>
      </c>
      <c r="H94" s="3" t="s">
        <v>20</v>
      </c>
      <c r="I94" s="17" t="s">
        <v>21</v>
      </c>
      <c r="J94" s="5" t="s">
        <v>22</v>
      </c>
      <c r="K94" s="1">
        <v>3</v>
      </c>
      <c r="L94" s="212">
        <v>42795</v>
      </c>
      <c r="M94" s="212">
        <v>43100</v>
      </c>
      <c r="N94" s="83">
        <f t="shared" si="2"/>
        <v>44</v>
      </c>
      <c r="O94" s="110">
        <v>3</v>
      </c>
      <c r="P94" s="2" t="s">
        <v>1445</v>
      </c>
      <c r="Q94" s="178">
        <f t="shared" si="3"/>
        <v>252</v>
      </c>
      <c r="R94" s="2" t="s">
        <v>16</v>
      </c>
      <c r="S94" s="2"/>
      <c r="T94" s="2"/>
      <c r="U94" s="2"/>
      <c r="V94" s="2"/>
      <c r="W94" s="2"/>
      <c r="X94" s="2"/>
      <c r="Y94" s="2"/>
      <c r="Z94" s="2"/>
      <c r="AA94" s="2"/>
      <c r="AB94" s="2"/>
      <c r="AC94" s="2" t="s">
        <v>1386</v>
      </c>
      <c r="AD94" s="3" t="s">
        <v>23</v>
      </c>
      <c r="AE94" s="3" t="s">
        <v>90</v>
      </c>
      <c r="AF94" s="5" t="s">
        <v>1397</v>
      </c>
      <c r="AG94" s="5" t="s">
        <v>1397</v>
      </c>
      <c r="AH94" s="5" t="s">
        <v>1397</v>
      </c>
      <c r="AI94" s="5" t="s">
        <v>1397</v>
      </c>
      <c r="AJ94" s="5" t="s">
        <v>1397</v>
      </c>
      <c r="AK94" s="5" t="s">
        <v>1397</v>
      </c>
      <c r="AL94" s="5" t="s">
        <v>1397</v>
      </c>
      <c r="AM94" s="5" t="s">
        <v>2561</v>
      </c>
      <c r="AN94" s="5" t="s">
        <v>1397</v>
      </c>
      <c r="AO94" s="5" t="s">
        <v>2561</v>
      </c>
      <c r="AP94" s="214" t="s">
        <v>1397</v>
      </c>
      <c r="AQ94" s="230" t="s">
        <v>1397</v>
      </c>
      <c r="AR94" s="230" t="s">
        <v>1397</v>
      </c>
      <c r="AS94" s="230" t="s">
        <v>4218</v>
      </c>
      <c r="AT94" s="230" t="s">
        <v>1397</v>
      </c>
      <c r="AU94" s="205" t="s">
        <v>918</v>
      </c>
      <c r="AV94" s="210">
        <v>43122</v>
      </c>
      <c r="AW94" s="34" t="s">
        <v>1070</v>
      </c>
      <c r="AX94" s="35"/>
      <c r="AY94" s="30"/>
      <c r="AZ94" s="30"/>
      <c r="BA94" s="30"/>
      <c r="BB94" s="30"/>
      <c r="BC94" s="30" t="s">
        <v>1372</v>
      </c>
      <c r="BD94" s="30"/>
      <c r="BE94" s="30"/>
    </row>
    <row r="95" spans="2:57" s="14" customFormat="1" ht="120" hidden="1" customHeight="1" x14ac:dyDescent="0.25">
      <c r="B95" s="29" t="s">
        <v>2534</v>
      </c>
      <c r="C95" s="5" t="s">
        <v>15</v>
      </c>
      <c r="D95" s="60">
        <v>42661</v>
      </c>
      <c r="E95" s="29" t="s">
        <v>1494</v>
      </c>
      <c r="F95" s="2" t="s">
        <v>1101</v>
      </c>
      <c r="G95" s="3" t="s">
        <v>19</v>
      </c>
      <c r="H95" s="3" t="s">
        <v>20</v>
      </c>
      <c r="I95" s="17" t="s">
        <v>21</v>
      </c>
      <c r="J95" s="5" t="s">
        <v>22</v>
      </c>
      <c r="K95" s="1">
        <v>3</v>
      </c>
      <c r="L95" s="212">
        <v>42795</v>
      </c>
      <c r="M95" s="212">
        <v>43100</v>
      </c>
      <c r="N95" s="83">
        <f t="shared" si="2"/>
        <v>44</v>
      </c>
      <c r="O95" s="110">
        <v>3</v>
      </c>
      <c r="P95" s="2" t="s">
        <v>1445</v>
      </c>
      <c r="Q95" s="178">
        <f t="shared" si="3"/>
        <v>252</v>
      </c>
      <c r="R95" s="2" t="s">
        <v>16</v>
      </c>
      <c r="S95" s="2"/>
      <c r="T95" s="2"/>
      <c r="U95" s="2"/>
      <c r="V95" s="2"/>
      <c r="W95" s="2"/>
      <c r="X95" s="2"/>
      <c r="Y95" s="2"/>
      <c r="Z95" s="2"/>
      <c r="AA95" s="2"/>
      <c r="AB95" s="2"/>
      <c r="AC95" s="2" t="s">
        <v>1386</v>
      </c>
      <c r="AD95" s="3" t="s">
        <v>23</v>
      </c>
      <c r="AE95" s="3" t="s">
        <v>41</v>
      </c>
      <c r="AF95" s="5" t="s">
        <v>1397</v>
      </c>
      <c r="AG95" s="5" t="s">
        <v>1397</v>
      </c>
      <c r="AH95" s="5" t="s">
        <v>1397</v>
      </c>
      <c r="AI95" s="5" t="s">
        <v>1397</v>
      </c>
      <c r="AJ95" s="5" t="s">
        <v>1397</v>
      </c>
      <c r="AK95" s="5" t="s">
        <v>1397</v>
      </c>
      <c r="AL95" s="5" t="s">
        <v>1397</v>
      </c>
      <c r="AM95" s="5" t="s">
        <v>2561</v>
      </c>
      <c r="AN95" s="5" t="s">
        <v>1397</v>
      </c>
      <c r="AO95" s="5" t="s">
        <v>2561</v>
      </c>
      <c r="AP95" s="214" t="s">
        <v>1397</v>
      </c>
      <c r="AQ95" s="230" t="s">
        <v>1397</v>
      </c>
      <c r="AR95" s="230" t="s">
        <v>1397</v>
      </c>
      <c r="AS95" s="230" t="s">
        <v>4218</v>
      </c>
      <c r="AT95" s="230" t="s">
        <v>1397</v>
      </c>
      <c r="AU95" s="205" t="s">
        <v>918</v>
      </c>
      <c r="AV95" s="210">
        <v>43122</v>
      </c>
      <c r="AW95" s="34" t="s">
        <v>1070</v>
      </c>
      <c r="AX95" s="35"/>
      <c r="AY95" s="30"/>
      <c r="AZ95" s="30"/>
      <c r="BA95" s="30"/>
      <c r="BB95" s="30"/>
      <c r="BC95" s="30" t="s">
        <v>1372</v>
      </c>
      <c r="BD95" s="30"/>
      <c r="BE95" s="30"/>
    </row>
    <row r="96" spans="2:57" s="14" customFormat="1" ht="120" hidden="1" customHeight="1" x14ac:dyDescent="0.25">
      <c r="B96" s="29" t="s">
        <v>2535</v>
      </c>
      <c r="C96" s="5" t="s">
        <v>15</v>
      </c>
      <c r="D96" s="60">
        <v>42661</v>
      </c>
      <c r="E96" s="29" t="s">
        <v>1583</v>
      </c>
      <c r="F96" s="2" t="s">
        <v>1102</v>
      </c>
      <c r="G96" s="3" t="s">
        <v>19</v>
      </c>
      <c r="H96" s="3" t="s">
        <v>20</v>
      </c>
      <c r="I96" s="17" t="s">
        <v>21</v>
      </c>
      <c r="J96" s="5" t="s">
        <v>22</v>
      </c>
      <c r="K96" s="1">
        <v>3</v>
      </c>
      <c r="L96" s="212">
        <v>42795</v>
      </c>
      <c r="M96" s="212">
        <v>43100</v>
      </c>
      <c r="N96" s="83">
        <f t="shared" si="2"/>
        <v>44</v>
      </c>
      <c r="O96" s="110">
        <v>3</v>
      </c>
      <c r="P96" s="2" t="s">
        <v>1445</v>
      </c>
      <c r="Q96" s="178">
        <f t="shared" si="3"/>
        <v>252</v>
      </c>
      <c r="R96" s="2" t="s">
        <v>16</v>
      </c>
      <c r="S96" s="2"/>
      <c r="T96" s="2"/>
      <c r="U96" s="2"/>
      <c r="V96" s="2"/>
      <c r="W96" s="2"/>
      <c r="X96" s="2"/>
      <c r="Y96" s="2"/>
      <c r="Z96" s="2"/>
      <c r="AA96" s="2"/>
      <c r="AB96" s="2"/>
      <c r="AC96" s="2" t="s">
        <v>1386</v>
      </c>
      <c r="AD96" s="3" t="s">
        <v>24</v>
      </c>
      <c r="AE96" s="5" t="s">
        <v>1397</v>
      </c>
      <c r="AF96" s="5" t="s">
        <v>1397</v>
      </c>
      <c r="AG96" s="5" t="s">
        <v>1397</v>
      </c>
      <c r="AH96" s="5" t="s">
        <v>1397</v>
      </c>
      <c r="AI96" s="5" t="s">
        <v>1397</v>
      </c>
      <c r="AJ96" s="5" t="s">
        <v>1397</v>
      </c>
      <c r="AK96" s="5" t="s">
        <v>1397</v>
      </c>
      <c r="AL96" s="5" t="s">
        <v>1397</v>
      </c>
      <c r="AM96" s="5" t="s">
        <v>2561</v>
      </c>
      <c r="AN96" s="5" t="s">
        <v>1397</v>
      </c>
      <c r="AO96" s="5" t="s">
        <v>2561</v>
      </c>
      <c r="AP96" s="214" t="s">
        <v>1397</v>
      </c>
      <c r="AQ96" s="230" t="s">
        <v>1397</v>
      </c>
      <c r="AR96" s="230" t="s">
        <v>1397</v>
      </c>
      <c r="AS96" s="230" t="s">
        <v>4218</v>
      </c>
      <c r="AT96" s="230" t="s">
        <v>1397</v>
      </c>
      <c r="AU96" s="205" t="s">
        <v>918</v>
      </c>
      <c r="AV96" s="210">
        <v>43122</v>
      </c>
      <c r="AW96" s="34" t="s">
        <v>1070</v>
      </c>
      <c r="AX96" s="35"/>
      <c r="AY96" s="30"/>
      <c r="AZ96" s="30"/>
      <c r="BA96" s="30"/>
      <c r="BB96" s="30"/>
      <c r="BC96" s="30" t="s">
        <v>1372</v>
      </c>
      <c r="BD96" s="30"/>
      <c r="BE96" s="30"/>
    </row>
    <row r="97" spans="2:57" s="14" customFormat="1" ht="120" hidden="1" customHeight="1" x14ac:dyDescent="0.25">
      <c r="B97" s="29" t="s">
        <v>2536</v>
      </c>
      <c r="C97" s="5" t="s">
        <v>15</v>
      </c>
      <c r="D97" s="60">
        <v>42661</v>
      </c>
      <c r="E97" s="29" t="s">
        <v>1584</v>
      </c>
      <c r="F97" s="2" t="s">
        <v>1117</v>
      </c>
      <c r="G97" s="3" t="s">
        <v>81</v>
      </c>
      <c r="H97" s="3" t="s">
        <v>82</v>
      </c>
      <c r="I97" s="17" t="s">
        <v>83</v>
      </c>
      <c r="J97" s="5" t="s">
        <v>77</v>
      </c>
      <c r="K97" s="1">
        <v>1</v>
      </c>
      <c r="L97" s="212">
        <v>42795</v>
      </c>
      <c r="M97" s="212">
        <v>43100</v>
      </c>
      <c r="N97" s="83">
        <f t="shared" si="2"/>
        <v>44</v>
      </c>
      <c r="O97" s="110">
        <v>1</v>
      </c>
      <c r="P97" s="17" t="s">
        <v>1620</v>
      </c>
      <c r="Q97" s="178">
        <f t="shared" si="3"/>
        <v>44</v>
      </c>
      <c r="R97" s="2" t="s">
        <v>1619</v>
      </c>
      <c r="S97" s="2" t="s">
        <v>78</v>
      </c>
      <c r="T97" s="2"/>
      <c r="U97" s="2"/>
      <c r="V97" s="2"/>
      <c r="W97" s="2"/>
      <c r="X97" s="2"/>
      <c r="Y97" s="2"/>
      <c r="Z97" s="2"/>
      <c r="AA97" s="2"/>
      <c r="AB97" s="2"/>
      <c r="AC97" s="2" t="s">
        <v>1386</v>
      </c>
      <c r="AD97" s="5"/>
      <c r="AE97" s="3" t="s">
        <v>90</v>
      </c>
      <c r="AF97" s="5"/>
      <c r="AG97" s="5"/>
      <c r="AH97" s="3"/>
      <c r="AI97" s="3"/>
      <c r="AJ97" s="3"/>
      <c r="AK97" s="17" t="s">
        <v>1620</v>
      </c>
      <c r="AL97" s="17" t="s">
        <v>1620</v>
      </c>
      <c r="AM97" s="17" t="s">
        <v>2567</v>
      </c>
      <c r="AN97" s="17" t="s">
        <v>1620</v>
      </c>
      <c r="AO97" s="17" t="s">
        <v>2567</v>
      </c>
      <c r="AP97" s="6" t="s">
        <v>1620</v>
      </c>
      <c r="AQ97" s="6" t="s">
        <v>1620</v>
      </c>
      <c r="AR97" s="6" t="s">
        <v>934</v>
      </c>
      <c r="AS97" s="6" t="s">
        <v>4218</v>
      </c>
      <c r="AT97" s="6" t="s">
        <v>934</v>
      </c>
      <c r="AU97" s="205" t="s">
        <v>918</v>
      </c>
      <c r="AV97" s="210"/>
      <c r="AW97" s="34" t="s">
        <v>1070</v>
      </c>
      <c r="AX97" s="35"/>
      <c r="AY97" s="30"/>
      <c r="AZ97" s="30"/>
      <c r="BA97" s="30"/>
      <c r="BB97" s="30"/>
      <c r="BC97" s="30" t="s">
        <v>1372</v>
      </c>
      <c r="BD97" s="30"/>
      <c r="BE97" s="30"/>
    </row>
    <row r="98" spans="2:57" s="14" customFormat="1" ht="120" hidden="1" customHeight="1" x14ac:dyDescent="0.25">
      <c r="B98" s="29" t="s">
        <v>2537</v>
      </c>
      <c r="C98" s="5" t="s">
        <v>15</v>
      </c>
      <c r="D98" s="60">
        <v>42661</v>
      </c>
      <c r="E98" s="29" t="s">
        <v>1532</v>
      </c>
      <c r="F98" s="2" t="s">
        <v>1103</v>
      </c>
      <c r="G98" s="3" t="s">
        <v>31</v>
      </c>
      <c r="H98" s="3" t="s">
        <v>32</v>
      </c>
      <c r="I98" s="17" t="s">
        <v>32</v>
      </c>
      <c r="J98" s="5" t="s">
        <v>33</v>
      </c>
      <c r="K98" s="1">
        <v>1</v>
      </c>
      <c r="L98" s="212">
        <v>42737</v>
      </c>
      <c r="M98" s="212">
        <v>43100</v>
      </c>
      <c r="N98" s="83">
        <f t="shared" si="2"/>
        <v>52</v>
      </c>
      <c r="O98" s="110">
        <v>1</v>
      </c>
      <c r="P98" s="2" t="s">
        <v>1446</v>
      </c>
      <c r="Q98" s="178">
        <f t="shared" si="3"/>
        <v>151</v>
      </c>
      <c r="R98" s="2" t="s">
        <v>34</v>
      </c>
      <c r="S98" s="2" t="s">
        <v>35</v>
      </c>
      <c r="T98" s="2"/>
      <c r="U98" s="2"/>
      <c r="V98" s="2"/>
      <c r="W98" s="2"/>
      <c r="X98" s="2"/>
      <c r="Y98" s="2"/>
      <c r="Z98" s="2"/>
      <c r="AA98" s="2"/>
      <c r="AB98" s="2"/>
      <c r="AC98" s="2" t="s">
        <v>1386</v>
      </c>
      <c r="AD98" s="3" t="s">
        <v>36</v>
      </c>
      <c r="AE98" s="5" t="s">
        <v>1397</v>
      </c>
      <c r="AF98" s="5" t="s">
        <v>1397</v>
      </c>
      <c r="AG98" s="5" t="s">
        <v>1397</v>
      </c>
      <c r="AH98" s="5" t="s">
        <v>1397</v>
      </c>
      <c r="AI98" s="5" t="s">
        <v>1397</v>
      </c>
      <c r="AJ98" s="5" t="s">
        <v>1397</v>
      </c>
      <c r="AK98" s="5" t="s">
        <v>1397</v>
      </c>
      <c r="AL98" s="5" t="s">
        <v>1397</v>
      </c>
      <c r="AM98" s="5" t="s">
        <v>2561</v>
      </c>
      <c r="AN98" s="5" t="s">
        <v>1397</v>
      </c>
      <c r="AO98" s="5" t="s">
        <v>2561</v>
      </c>
      <c r="AP98" s="214" t="s">
        <v>1397</v>
      </c>
      <c r="AQ98" s="230" t="s">
        <v>1397</v>
      </c>
      <c r="AR98" s="230" t="s">
        <v>1397</v>
      </c>
      <c r="AS98" s="230" t="s">
        <v>4218</v>
      </c>
      <c r="AT98" s="230" t="s">
        <v>1397</v>
      </c>
      <c r="AU98" s="205" t="s">
        <v>918</v>
      </c>
      <c r="AV98" s="210">
        <v>43122</v>
      </c>
      <c r="AW98" s="34" t="s">
        <v>1070</v>
      </c>
      <c r="AX98" s="35"/>
      <c r="AY98" s="30"/>
      <c r="AZ98" s="30"/>
      <c r="BA98" s="30"/>
      <c r="BB98" s="30"/>
      <c r="BC98" s="30" t="s">
        <v>1372</v>
      </c>
      <c r="BD98" s="30"/>
      <c r="BE98" s="30"/>
    </row>
    <row r="99" spans="2:57" s="14" customFormat="1" ht="120" hidden="1" customHeight="1" x14ac:dyDescent="0.25">
      <c r="B99" s="29" t="s">
        <v>2538</v>
      </c>
      <c r="C99" s="5" t="s">
        <v>15</v>
      </c>
      <c r="D99" s="60">
        <v>42661</v>
      </c>
      <c r="E99" s="29" t="s">
        <v>1532</v>
      </c>
      <c r="F99" s="2" t="s">
        <v>1104</v>
      </c>
      <c r="G99" s="3" t="s">
        <v>37</v>
      </c>
      <c r="H99" s="3" t="s">
        <v>38</v>
      </c>
      <c r="I99" s="17" t="s">
        <v>39</v>
      </c>
      <c r="J99" s="5" t="s">
        <v>40</v>
      </c>
      <c r="K99" s="1">
        <v>1</v>
      </c>
      <c r="L99" s="212">
        <v>42795</v>
      </c>
      <c r="M99" s="212">
        <v>43160</v>
      </c>
      <c r="N99" s="83">
        <f t="shared" si="2"/>
        <v>53</v>
      </c>
      <c r="O99" s="110">
        <v>1</v>
      </c>
      <c r="P99" s="4" t="s">
        <v>1786</v>
      </c>
      <c r="Q99" s="178">
        <f t="shared" si="3"/>
        <v>390</v>
      </c>
      <c r="R99" s="2" t="s">
        <v>34</v>
      </c>
      <c r="S99" s="2" t="s">
        <v>35</v>
      </c>
      <c r="T99" s="2"/>
      <c r="U99" s="2"/>
      <c r="V99" s="2"/>
      <c r="W99" s="2"/>
      <c r="X99" s="2"/>
      <c r="Y99" s="2"/>
      <c r="Z99" s="2"/>
      <c r="AA99" s="2"/>
      <c r="AB99" s="2"/>
      <c r="AC99" s="2" t="s">
        <v>1386</v>
      </c>
      <c r="AD99" s="2" t="s">
        <v>1447</v>
      </c>
      <c r="AE99" s="3" t="s">
        <v>41</v>
      </c>
      <c r="AF99" s="5" t="s">
        <v>1400</v>
      </c>
      <c r="AG99" s="5" t="s">
        <v>1400</v>
      </c>
      <c r="AH99" s="5" t="s">
        <v>1400</v>
      </c>
      <c r="AI99" s="5" t="s">
        <v>1400</v>
      </c>
      <c r="AJ99" s="5" t="s">
        <v>1400</v>
      </c>
      <c r="AK99" s="5" t="s">
        <v>1400</v>
      </c>
      <c r="AL99" s="5" t="s">
        <v>1400</v>
      </c>
      <c r="AM99" s="5" t="s">
        <v>2557</v>
      </c>
      <c r="AN99" s="5" t="s">
        <v>1400</v>
      </c>
      <c r="AO99" s="5" t="s">
        <v>2557</v>
      </c>
      <c r="AP99" s="214" t="s">
        <v>1400</v>
      </c>
      <c r="AQ99" s="214" t="s">
        <v>1400</v>
      </c>
      <c r="AR99" s="214" t="s">
        <v>1400</v>
      </c>
      <c r="AS99" s="214" t="s">
        <v>4218</v>
      </c>
      <c r="AT99" s="214" t="s">
        <v>1400</v>
      </c>
      <c r="AU99" s="205" t="s">
        <v>918</v>
      </c>
      <c r="AV99" s="210">
        <v>43307</v>
      </c>
      <c r="AW99" s="34" t="s">
        <v>1070</v>
      </c>
      <c r="AX99" s="35"/>
      <c r="AY99" s="30"/>
      <c r="AZ99" s="30"/>
      <c r="BA99" s="30"/>
      <c r="BB99" s="30"/>
      <c r="BC99" s="30" t="s">
        <v>1372</v>
      </c>
      <c r="BD99" s="30"/>
      <c r="BE99" s="30"/>
    </row>
    <row r="100" spans="2:57" s="14" customFormat="1" ht="120" hidden="1" customHeight="1" x14ac:dyDescent="0.25">
      <c r="B100" s="29" t="s">
        <v>2539</v>
      </c>
      <c r="C100" s="5" t="s">
        <v>15</v>
      </c>
      <c r="D100" s="60">
        <v>42661</v>
      </c>
      <c r="E100" s="29" t="s">
        <v>1533</v>
      </c>
      <c r="F100" s="2" t="s">
        <v>1288</v>
      </c>
      <c r="G100" s="3" t="s">
        <v>31</v>
      </c>
      <c r="H100" s="3" t="s">
        <v>42</v>
      </c>
      <c r="I100" s="17" t="s">
        <v>43</v>
      </c>
      <c r="J100" s="5" t="s">
        <v>33</v>
      </c>
      <c r="K100" s="1">
        <v>1</v>
      </c>
      <c r="L100" s="212">
        <v>42737</v>
      </c>
      <c r="M100" s="212">
        <v>43100</v>
      </c>
      <c r="N100" s="83">
        <f t="shared" si="2"/>
        <v>52</v>
      </c>
      <c r="O100" s="110">
        <v>1</v>
      </c>
      <c r="P100" s="2" t="s">
        <v>1448</v>
      </c>
      <c r="Q100" s="178">
        <f t="shared" si="3"/>
        <v>246</v>
      </c>
      <c r="R100" s="2" t="s">
        <v>34</v>
      </c>
      <c r="S100" s="2" t="s">
        <v>35</v>
      </c>
      <c r="T100" s="2"/>
      <c r="U100" s="2"/>
      <c r="V100" s="2"/>
      <c r="W100" s="2"/>
      <c r="X100" s="2"/>
      <c r="Y100" s="2"/>
      <c r="Z100" s="2"/>
      <c r="AA100" s="2"/>
      <c r="AB100" s="2"/>
      <c r="AC100" s="2" t="s">
        <v>1386</v>
      </c>
      <c r="AD100" s="3" t="s">
        <v>36</v>
      </c>
      <c r="AE100" s="5" t="s">
        <v>1397</v>
      </c>
      <c r="AF100" s="5" t="s">
        <v>1397</v>
      </c>
      <c r="AG100" s="5" t="s">
        <v>1397</v>
      </c>
      <c r="AH100" s="5" t="s">
        <v>1397</v>
      </c>
      <c r="AI100" s="5" t="s">
        <v>1397</v>
      </c>
      <c r="AJ100" s="5" t="s">
        <v>1397</v>
      </c>
      <c r="AK100" s="5" t="s">
        <v>1397</v>
      </c>
      <c r="AL100" s="5" t="s">
        <v>1397</v>
      </c>
      <c r="AM100" s="5" t="s">
        <v>2561</v>
      </c>
      <c r="AN100" s="5" t="s">
        <v>1397</v>
      </c>
      <c r="AO100" s="5" t="s">
        <v>2561</v>
      </c>
      <c r="AP100" s="214" t="s">
        <v>1397</v>
      </c>
      <c r="AQ100" s="230" t="s">
        <v>1397</v>
      </c>
      <c r="AR100" s="230" t="s">
        <v>1397</v>
      </c>
      <c r="AS100" s="230" t="s">
        <v>4218</v>
      </c>
      <c r="AT100" s="230" t="s">
        <v>1397</v>
      </c>
      <c r="AU100" s="205" t="s">
        <v>918</v>
      </c>
      <c r="AV100" s="210">
        <v>43122</v>
      </c>
      <c r="AW100" s="34" t="s">
        <v>1070</v>
      </c>
      <c r="AX100" s="35"/>
      <c r="AY100" s="30"/>
      <c r="AZ100" s="30"/>
      <c r="BA100" s="30"/>
      <c r="BB100" s="30"/>
      <c r="BC100" s="30" t="s">
        <v>1372</v>
      </c>
      <c r="BD100" s="30"/>
      <c r="BE100" s="30"/>
    </row>
    <row r="101" spans="2:57" s="14" customFormat="1" ht="120" hidden="1" customHeight="1" x14ac:dyDescent="0.25">
      <c r="B101" s="29" t="s">
        <v>2540</v>
      </c>
      <c r="C101" s="5" t="s">
        <v>15</v>
      </c>
      <c r="D101" s="60">
        <v>42661</v>
      </c>
      <c r="E101" s="29" t="s">
        <v>1533</v>
      </c>
      <c r="F101" s="2" t="s">
        <v>1288</v>
      </c>
      <c r="G101" s="3" t="s">
        <v>44</v>
      </c>
      <c r="H101" s="3" t="s">
        <v>45</v>
      </c>
      <c r="I101" s="17" t="s">
        <v>45</v>
      </c>
      <c r="J101" s="5" t="s">
        <v>46</v>
      </c>
      <c r="K101" s="1">
        <v>1</v>
      </c>
      <c r="L101" s="212">
        <v>42737</v>
      </c>
      <c r="M101" s="212">
        <v>43100</v>
      </c>
      <c r="N101" s="83">
        <f t="shared" si="2"/>
        <v>52</v>
      </c>
      <c r="O101" s="110">
        <v>1</v>
      </c>
      <c r="P101" s="2" t="s">
        <v>1449</v>
      </c>
      <c r="Q101" s="178">
        <f t="shared" si="3"/>
        <v>154</v>
      </c>
      <c r="R101" s="2" t="s">
        <v>29</v>
      </c>
      <c r="S101" s="2"/>
      <c r="T101" s="2"/>
      <c r="U101" s="2"/>
      <c r="V101" s="2"/>
      <c r="W101" s="2"/>
      <c r="X101" s="2"/>
      <c r="Y101" s="2"/>
      <c r="Z101" s="2"/>
      <c r="AA101" s="2"/>
      <c r="AB101" s="2"/>
      <c r="AC101" s="2" t="s">
        <v>1386</v>
      </c>
      <c r="AD101" s="3" t="s">
        <v>47</v>
      </c>
      <c r="AE101" s="5" t="s">
        <v>1397</v>
      </c>
      <c r="AF101" s="5" t="s">
        <v>1397</v>
      </c>
      <c r="AG101" s="5" t="s">
        <v>1397</v>
      </c>
      <c r="AH101" s="5" t="s">
        <v>1397</v>
      </c>
      <c r="AI101" s="5" t="s">
        <v>1397</v>
      </c>
      <c r="AJ101" s="5" t="s">
        <v>1397</v>
      </c>
      <c r="AK101" s="5" t="s">
        <v>1397</v>
      </c>
      <c r="AL101" s="5" t="s">
        <v>1397</v>
      </c>
      <c r="AM101" s="5" t="s">
        <v>2561</v>
      </c>
      <c r="AN101" s="5" t="s">
        <v>1397</v>
      </c>
      <c r="AO101" s="5" t="s">
        <v>2561</v>
      </c>
      <c r="AP101" s="214" t="s">
        <v>1397</v>
      </c>
      <c r="AQ101" s="230" t="s">
        <v>1397</v>
      </c>
      <c r="AR101" s="230" t="s">
        <v>1397</v>
      </c>
      <c r="AS101" s="230" t="s">
        <v>4218</v>
      </c>
      <c r="AT101" s="230" t="s">
        <v>1397</v>
      </c>
      <c r="AU101" s="205" t="s">
        <v>918</v>
      </c>
      <c r="AV101" s="210">
        <v>43122</v>
      </c>
      <c r="AW101" s="34" t="s">
        <v>1070</v>
      </c>
      <c r="AX101" s="35"/>
      <c r="AY101" s="30"/>
      <c r="AZ101" s="30"/>
      <c r="BA101" s="30"/>
      <c r="BB101" s="30"/>
      <c r="BC101" s="30" t="s">
        <v>1372</v>
      </c>
      <c r="BD101" s="30"/>
      <c r="BE101" s="30"/>
    </row>
    <row r="102" spans="2:57" s="14" customFormat="1" ht="120" hidden="1" customHeight="1" x14ac:dyDescent="0.25">
      <c r="B102" s="29" t="s">
        <v>2541</v>
      </c>
      <c r="C102" s="5" t="s">
        <v>15</v>
      </c>
      <c r="D102" s="60">
        <v>42661</v>
      </c>
      <c r="E102" s="29" t="s">
        <v>1491</v>
      </c>
      <c r="F102" s="2" t="s">
        <v>1105</v>
      </c>
      <c r="G102" s="3" t="s">
        <v>48</v>
      </c>
      <c r="H102" s="3" t="s">
        <v>32</v>
      </c>
      <c r="I102" s="17" t="s">
        <v>49</v>
      </c>
      <c r="J102" s="5" t="s">
        <v>33</v>
      </c>
      <c r="K102" s="1">
        <v>1</v>
      </c>
      <c r="L102" s="212">
        <v>42737</v>
      </c>
      <c r="M102" s="212">
        <v>43100</v>
      </c>
      <c r="N102" s="83">
        <f t="shared" si="2"/>
        <v>52</v>
      </c>
      <c r="O102" s="110">
        <v>1</v>
      </c>
      <c r="P102" s="2" t="s">
        <v>1446</v>
      </c>
      <c r="Q102" s="178">
        <f t="shared" si="3"/>
        <v>151</v>
      </c>
      <c r="R102" s="2" t="s">
        <v>34</v>
      </c>
      <c r="S102" s="2" t="s">
        <v>35</v>
      </c>
      <c r="T102" s="2"/>
      <c r="U102" s="2"/>
      <c r="V102" s="2"/>
      <c r="W102" s="2"/>
      <c r="X102" s="2"/>
      <c r="Y102" s="2"/>
      <c r="Z102" s="2"/>
      <c r="AA102" s="2"/>
      <c r="AB102" s="2"/>
      <c r="AC102" s="2" t="s">
        <v>1386</v>
      </c>
      <c r="AD102" s="3" t="s">
        <v>36</v>
      </c>
      <c r="AE102" s="5" t="s">
        <v>1397</v>
      </c>
      <c r="AF102" s="5" t="s">
        <v>1397</v>
      </c>
      <c r="AG102" s="5" t="s">
        <v>1397</v>
      </c>
      <c r="AH102" s="5" t="s">
        <v>1397</v>
      </c>
      <c r="AI102" s="5" t="s">
        <v>1397</v>
      </c>
      <c r="AJ102" s="5" t="s">
        <v>1397</v>
      </c>
      <c r="AK102" s="5" t="s">
        <v>1397</v>
      </c>
      <c r="AL102" s="5" t="s">
        <v>1397</v>
      </c>
      <c r="AM102" s="5" t="s">
        <v>2561</v>
      </c>
      <c r="AN102" s="5" t="s">
        <v>1397</v>
      </c>
      <c r="AO102" s="5" t="s">
        <v>2561</v>
      </c>
      <c r="AP102" s="214" t="s">
        <v>1397</v>
      </c>
      <c r="AQ102" s="230" t="s">
        <v>1397</v>
      </c>
      <c r="AR102" s="230" t="s">
        <v>1397</v>
      </c>
      <c r="AS102" s="230" t="s">
        <v>4218</v>
      </c>
      <c r="AT102" s="230" t="s">
        <v>1397</v>
      </c>
      <c r="AU102" s="205" t="s">
        <v>918</v>
      </c>
      <c r="AV102" s="210">
        <v>43122</v>
      </c>
      <c r="AW102" s="34" t="s">
        <v>1070</v>
      </c>
      <c r="AX102" s="35"/>
      <c r="AY102" s="30"/>
      <c r="AZ102" s="30"/>
      <c r="BA102" s="30"/>
      <c r="BB102" s="30"/>
      <c r="BC102" s="30" t="s">
        <v>1372</v>
      </c>
      <c r="BD102" s="30"/>
      <c r="BE102" s="30"/>
    </row>
    <row r="103" spans="2:57" s="14" customFormat="1" ht="120" hidden="1" customHeight="1" x14ac:dyDescent="0.25">
      <c r="B103" s="29" t="s">
        <v>2542</v>
      </c>
      <c r="C103" s="5" t="s">
        <v>15</v>
      </c>
      <c r="D103" s="60">
        <v>42661</v>
      </c>
      <c r="E103" s="29" t="s">
        <v>1491</v>
      </c>
      <c r="F103" s="2" t="s">
        <v>1105</v>
      </c>
      <c r="G103" s="3" t="s">
        <v>463</v>
      </c>
      <c r="H103" s="3" t="s">
        <v>464</v>
      </c>
      <c r="I103" s="17" t="s">
        <v>465</v>
      </c>
      <c r="J103" s="5" t="s">
        <v>466</v>
      </c>
      <c r="K103" s="1">
        <v>100</v>
      </c>
      <c r="L103" s="212">
        <v>42856</v>
      </c>
      <c r="M103" s="212">
        <v>43281</v>
      </c>
      <c r="N103" s="83">
        <f t="shared" si="2"/>
        <v>9</v>
      </c>
      <c r="O103" s="110">
        <v>100</v>
      </c>
      <c r="P103" s="2" t="s">
        <v>1450</v>
      </c>
      <c r="Q103" s="178">
        <f t="shared" si="3"/>
        <v>100</v>
      </c>
      <c r="R103" s="2" t="s">
        <v>34</v>
      </c>
      <c r="S103" s="2" t="s">
        <v>467</v>
      </c>
      <c r="T103" s="2"/>
      <c r="U103" s="2"/>
      <c r="V103" s="2"/>
      <c r="W103" s="2"/>
      <c r="X103" s="2"/>
      <c r="Y103" s="2"/>
      <c r="Z103" s="2"/>
      <c r="AA103" s="2"/>
      <c r="AB103" s="2"/>
      <c r="AC103" s="2" t="s">
        <v>1386</v>
      </c>
      <c r="AD103" s="3" t="s">
        <v>468</v>
      </c>
      <c r="AE103" s="5" t="s">
        <v>1397</v>
      </c>
      <c r="AF103" s="5" t="s">
        <v>1397</v>
      </c>
      <c r="AG103" s="5" t="s">
        <v>1397</v>
      </c>
      <c r="AH103" s="5" t="s">
        <v>1397</v>
      </c>
      <c r="AI103" s="5" t="s">
        <v>1397</v>
      </c>
      <c r="AJ103" s="5" t="s">
        <v>1397</v>
      </c>
      <c r="AK103" s="5" t="s">
        <v>1397</v>
      </c>
      <c r="AL103" s="5" t="s">
        <v>1397</v>
      </c>
      <c r="AM103" s="5" t="s">
        <v>2561</v>
      </c>
      <c r="AN103" s="5" t="s">
        <v>1397</v>
      </c>
      <c r="AO103" s="5" t="s">
        <v>2561</v>
      </c>
      <c r="AP103" s="214" t="s">
        <v>1397</v>
      </c>
      <c r="AQ103" s="230" t="s">
        <v>1397</v>
      </c>
      <c r="AR103" s="230" t="s">
        <v>1397</v>
      </c>
      <c r="AS103" s="230" t="s">
        <v>4218</v>
      </c>
      <c r="AT103" s="230" t="s">
        <v>1397</v>
      </c>
      <c r="AU103" s="205" t="s">
        <v>918</v>
      </c>
      <c r="AV103" s="210">
        <v>43122</v>
      </c>
      <c r="AW103" s="34" t="s">
        <v>1070</v>
      </c>
      <c r="AX103" s="35"/>
      <c r="AY103" s="30"/>
      <c r="AZ103" s="30"/>
      <c r="BA103" s="30"/>
      <c r="BB103" s="30"/>
      <c r="BC103" s="30" t="s">
        <v>1372</v>
      </c>
      <c r="BD103" s="30"/>
      <c r="BE103" s="30"/>
    </row>
    <row r="104" spans="2:57" s="14" customFormat="1" ht="120" hidden="1" customHeight="1" x14ac:dyDescent="0.25">
      <c r="B104" s="29" t="s">
        <v>2543</v>
      </c>
      <c r="C104" s="5" t="s">
        <v>15</v>
      </c>
      <c r="D104" s="60">
        <v>42661</v>
      </c>
      <c r="E104" s="29" t="s">
        <v>1493</v>
      </c>
      <c r="F104" s="2" t="s">
        <v>1106</v>
      </c>
      <c r="G104" s="3" t="s">
        <v>50</v>
      </c>
      <c r="H104" s="3" t="s">
        <v>51</v>
      </c>
      <c r="I104" s="17" t="s">
        <v>52</v>
      </c>
      <c r="J104" s="5" t="s">
        <v>33</v>
      </c>
      <c r="K104" s="1">
        <v>1</v>
      </c>
      <c r="L104" s="212">
        <v>42737</v>
      </c>
      <c r="M104" s="212">
        <v>43100</v>
      </c>
      <c r="N104" s="83">
        <f t="shared" si="2"/>
        <v>52</v>
      </c>
      <c r="O104" s="110">
        <v>1</v>
      </c>
      <c r="P104" s="2" t="s">
        <v>1451</v>
      </c>
      <c r="Q104" s="178">
        <f t="shared" si="3"/>
        <v>312</v>
      </c>
      <c r="R104" s="2" t="s">
        <v>34</v>
      </c>
      <c r="S104" s="2" t="s">
        <v>35</v>
      </c>
      <c r="T104" s="2"/>
      <c r="U104" s="2"/>
      <c r="V104" s="2"/>
      <c r="W104" s="2"/>
      <c r="X104" s="2"/>
      <c r="Y104" s="2"/>
      <c r="Z104" s="2"/>
      <c r="AA104" s="2"/>
      <c r="AB104" s="2"/>
      <c r="AC104" s="2" t="s">
        <v>1386</v>
      </c>
      <c r="AD104" s="3" t="s">
        <v>36</v>
      </c>
      <c r="AE104" s="5" t="s">
        <v>1397</v>
      </c>
      <c r="AF104" s="5" t="s">
        <v>1397</v>
      </c>
      <c r="AG104" s="5" t="s">
        <v>1397</v>
      </c>
      <c r="AH104" s="5" t="s">
        <v>1397</v>
      </c>
      <c r="AI104" s="5" t="s">
        <v>1397</v>
      </c>
      <c r="AJ104" s="5" t="s">
        <v>1397</v>
      </c>
      <c r="AK104" s="5" t="s">
        <v>1397</v>
      </c>
      <c r="AL104" s="5" t="s">
        <v>1397</v>
      </c>
      <c r="AM104" s="5" t="s">
        <v>2561</v>
      </c>
      <c r="AN104" s="5" t="s">
        <v>1397</v>
      </c>
      <c r="AO104" s="5" t="s">
        <v>2561</v>
      </c>
      <c r="AP104" s="214" t="s">
        <v>1397</v>
      </c>
      <c r="AQ104" s="230" t="s">
        <v>1397</v>
      </c>
      <c r="AR104" s="230" t="s">
        <v>1397</v>
      </c>
      <c r="AS104" s="230" t="s">
        <v>4218</v>
      </c>
      <c r="AT104" s="230" t="s">
        <v>1397</v>
      </c>
      <c r="AU104" s="205" t="s">
        <v>918</v>
      </c>
      <c r="AV104" s="210">
        <v>43122</v>
      </c>
      <c r="AW104" s="34" t="s">
        <v>1070</v>
      </c>
      <c r="AX104" s="35"/>
      <c r="AY104" s="30"/>
      <c r="AZ104" s="30"/>
      <c r="BA104" s="30"/>
      <c r="BB104" s="30"/>
      <c r="BC104" s="30" t="s">
        <v>1372</v>
      </c>
      <c r="BD104" s="30"/>
      <c r="BE104" s="30"/>
    </row>
    <row r="105" spans="2:57" s="14" customFormat="1" ht="120" hidden="1" customHeight="1" x14ac:dyDescent="0.25">
      <c r="B105" s="29" t="s">
        <v>2087</v>
      </c>
      <c r="C105" s="5" t="s">
        <v>15</v>
      </c>
      <c r="D105" s="60">
        <v>42661</v>
      </c>
      <c r="E105" s="29" t="s">
        <v>1534</v>
      </c>
      <c r="F105" s="2" t="s">
        <v>1107</v>
      </c>
      <c r="G105" s="3" t="s">
        <v>31</v>
      </c>
      <c r="H105" s="3" t="s">
        <v>42</v>
      </c>
      <c r="I105" s="17" t="s">
        <v>52</v>
      </c>
      <c r="J105" s="5" t="s">
        <v>33</v>
      </c>
      <c r="K105" s="1">
        <v>1</v>
      </c>
      <c r="L105" s="212">
        <v>42737</v>
      </c>
      <c r="M105" s="212">
        <v>43100</v>
      </c>
      <c r="N105" s="83">
        <f t="shared" si="2"/>
        <v>52</v>
      </c>
      <c r="O105" s="110">
        <v>1</v>
      </c>
      <c r="P105" s="2" t="s">
        <v>1451</v>
      </c>
      <c r="Q105" s="178">
        <f t="shared" si="3"/>
        <v>312</v>
      </c>
      <c r="R105" s="2" t="s">
        <v>34</v>
      </c>
      <c r="S105" s="2" t="s">
        <v>35</v>
      </c>
      <c r="T105" s="2"/>
      <c r="U105" s="2"/>
      <c r="V105" s="2"/>
      <c r="W105" s="2"/>
      <c r="X105" s="2"/>
      <c r="Y105" s="2"/>
      <c r="Z105" s="2"/>
      <c r="AA105" s="2"/>
      <c r="AB105" s="2"/>
      <c r="AC105" s="2" t="s">
        <v>1386</v>
      </c>
      <c r="AD105" s="3" t="s">
        <v>36</v>
      </c>
      <c r="AE105" s="5" t="s">
        <v>1397</v>
      </c>
      <c r="AF105" s="5" t="s">
        <v>1397</v>
      </c>
      <c r="AG105" s="5" t="s">
        <v>1397</v>
      </c>
      <c r="AH105" s="5" t="s">
        <v>1397</v>
      </c>
      <c r="AI105" s="5" t="s">
        <v>1397</v>
      </c>
      <c r="AJ105" s="5" t="s">
        <v>1397</v>
      </c>
      <c r="AK105" s="5" t="s">
        <v>1397</v>
      </c>
      <c r="AL105" s="5" t="s">
        <v>1397</v>
      </c>
      <c r="AM105" s="5" t="s">
        <v>2561</v>
      </c>
      <c r="AN105" s="5" t="s">
        <v>1397</v>
      </c>
      <c r="AO105" s="5" t="s">
        <v>2561</v>
      </c>
      <c r="AP105" s="214" t="s">
        <v>1397</v>
      </c>
      <c r="AQ105" s="230" t="s">
        <v>1397</v>
      </c>
      <c r="AR105" s="230" t="s">
        <v>1397</v>
      </c>
      <c r="AS105" s="230" t="s">
        <v>4218</v>
      </c>
      <c r="AT105" s="230" t="s">
        <v>1397</v>
      </c>
      <c r="AU105" s="205" t="s">
        <v>918</v>
      </c>
      <c r="AV105" s="210">
        <v>43122</v>
      </c>
      <c r="AW105" s="34" t="s">
        <v>1070</v>
      </c>
      <c r="AX105" s="35"/>
      <c r="AY105" s="30"/>
      <c r="AZ105" s="30"/>
      <c r="BA105" s="30"/>
      <c r="BB105" s="30"/>
      <c r="BC105" s="30" t="s">
        <v>1372</v>
      </c>
      <c r="BD105" s="30"/>
      <c r="BE105" s="30"/>
    </row>
    <row r="106" spans="2:57" s="14" customFormat="1" ht="120" hidden="1" customHeight="1" x14ac:dyDescent="0.25">
      <c r="B106" s="29" t="s">
        <v>2088</v>
      </c>
      <c r="C106" s="5" t="s">
        <v>15</v>
      </c>
      <c r="D106" s="60">
        <v>42661</v>
      </c>
      <c r="E106" s="29" t="s">
        <v>1535</v>
      </c>
      <c r="F106" s="2" t="s">
        <v>1108</v>
      </c>
      <c r="G106" s="3" t="s">
        <v>50</v>
      </c>
      <c r="H106" s="3" t="s">
        <v>51</v>
      </c>
      <c r="I106" s="17" t="s">
        <v>52</v>
      </c>
      <c r="J106" s="5" t="s">
        <v>33</v>
      </c>
      <c r="K106" s="1">
        <v>1</v>
      </c>
      <c r="L106" s="212">
        <v>42737</v>
      </c>
      <c r="M106" s="212">
        <v>43100</v>
      </c>
      <c r="N106" s="83">
        <f t="shared" si="2"/>
        <v>52</v>
      </c>
      <c r="O106" s="110">
        <v>1</v>
      </c>
      <c r="P106" s="2" t="s">
        <v>1451</v>
      </c>
      <c r="Q106" s="178">
        <f t="shared" si="3"/>
        <v>312</v>
      </c>
      <c r="R106" s="2" t="s">
        <v>34</v>
      </c>
      <c r="S106" s="2" t="s">
        <v>35</v>
      </c>
      <c r="T106" s="2"/>
      <c r="U106" s="2"/>
      <c r="V106" s="2"/>
      <c r="W106" s="2"/>
      <c r="X106" s="2"/>
      <c r="Y106" s="2"/>
      <c r="Z106" s="2"/>
      <c r="AA106" s="2"/>
      <c r="AB106" s="2"/>
      <c r="AC106" s="2" t="s">
        <v>1386</v>
      </c>
      <c r="AD106" s="3" t="s">
        <v>36</v>
      </c>
      <c r="AE106" s="5" t="s">
        <v>1397</v>
      </c>
      <c r="AF106" s="5" t="s">
        <v>1397</v>
      </c>
      <c r="AG106" s="5" t="s">
        <v>1397</v>
      </c>
      <c r="AH106" s="5" t="s">
        <v>1397</v>
      </c>
      <c r="AI106" s="5" t="s">
        <v>1397</v>
      </c>
      <c r="AJ106" s="5" t="s">
        <v>1397</v>
      </c>
      <c r="AK106" s="5" t="s">
        <v>1397</v>
      </c>
      <c r="AL106" s="5" t="s">
        <v>1397</v>
      </c>
      <c r="AM106" s="5" t="s">
        <v>2561</v>
      </c>
      <c r="AN106" s="5" t="s">
        <v>1397</v>
      </c>
      <c r="AO106" s="5" t="s">
        <v>2561</v>
      </c>
      <c r="AP106" s="214" t="s">
        <v>1397</v>
      </c>
      <c r="AQ106" s="230" t="s">
        <v>1397</v>
      </c>
      <c r="AR106" s="230" t="s">
        <v>1397</v>
      </c>
      <c r="AS106" s="230" t="s">
        <v>4218</v>
      </c>
      <c r="AT106" s="230" t="s">
        <v>1397</v>
      </c>
      <c r="AU106" s="205" t="s">
        <v>918</v>
      </c>
      <c r="AV106" s="210">
        <v>43122</v>
      </c>
      <c r="AW106" s="34" t="s">
        <v>1070</v>
      </c>
      <c r="AX106" s="35"/>
      <c r="AY106" s="30"/>
      <c r="AZ106" s="30"/>
      <c r="BA106" s="30"/>
      <c r="BB106" s="30"/>
      <c r="BC106" s="30" t="s">
        <v>1372</v>
      </c>
      <c r="BD106" s="30"/>
      <c r="BE106" s="30"/>
    </row>
    <row r="107" spans="2:57" s="14" customFormat="1" ht="120" hidden="1" customHeight="1" x14ac:dyDescent="0.25">
      <c r="B107" s="29" t="s">
        <v>2089</v>
      </c>
      <c r="C107" s="5" t="s">
        <v>15</v>
      </c>
      <c r="D107" s="60">
        <v>42661</v>
      </c>
      <c r="E107" s="29" t="s">
        <v>1539</v>
      </c>
      <c r="F107" s="3" t="s">
        <v>400</v>
      </c>
      <c r="G107" s="3" t="s">
        <v>50</v>
      </c>
      <c r="H107" s="3" t="s">
        <v>401</v>
      </c>
      <c r="I107" s="17" t="s">
        <v>402</v>
      </c>
      <c r="J107" s="5" t="s">
        <v>33</v>
      </c>
      <c r="K107" s="1">
        <v>3</v>
      </c>
      <c r="L107" s="212">
        <v>42737</v>
      </c>
      <c r="M107" s="212">
        <v>43100</v>
      </c>
      <c r="N107" s="83">
        <f t="shared" si="2"/>
        <v>52</v>
      </c>
      <c r="O107" s="110">
        <v>3</v>
      </c>
      <c r="P107" s="3" t="s">
        <v>1452</v>
      </c>
      <c r="Q107" s="178">
        <f t="shared" si="3"/>
        <v>353</v>
      </c>
      <c r="R107" s="2" t="s">
        <v>34</v>
      </c>
      <c r="S107" s="2" t="s">
        <v>35</v>
      </c>
      <c r="T107" s="2"/>
      <c r="U107" s="2"/>
      <c r="V107" s="2"/>
      <c r="W107" s="2"/>
      <c r="X107" s="2"/>
      <c r="Y107" s="2"/>
      <c r="Z107" s="2"/>
      <c r="AA107" s="2"/>
      <c r="AB107" s="2"/>
      <c r="AC107" s="2" t="s">
        <v>1386</v>
      </c>
      <c r="AD107" s="3" t="s">
        <v>36</v>
      </c>
      <c r="AE107" s="5" t="s">
        <v>1397</v>
      </c>
      <c r="AF107" s="5" t="s">
        <v>1397</v>
      </c>
      <c r="AG107" s="5" t="s">
        <v>1397</v>
      </c>
      <c r="AH107" s="5" t="s">
        <v>1397</v>
      </c>
      <c r="AI107" s="5" t="s">
        <v>1397</v>
      </c>
      <c r="AJ107" s="5" t="s">
        <v>1397</v>
      </c>
      <c r="AK107" s="5" t="s">
        <v>1397</v>
      </c>
      <c r="AL107" s="5" t="s">
        <v>1397</v>
      </c>
      <c r="AM107" s="5" t="s">
        <v>2561</v>
      </c>
      <c r="AN107" s="5" t="s">
        <v>1397</v>
      </c>
      <c r="AO107" s="5" t="s">
        <v>2561</v>
      </c>
      <c r="AP107" s="214" t="s">
        <v>1397</v>
      </c>
      <c r="AQ107" s="230" t="s">
        <v>1397</v>
      </c>
      <c r="AR107" s="230" t="s">
        <v>1397</v>
      </c>
      <c r="AS107" s="230" t="s">
        <v>4218</v>
      </c>
      <c r="AT107" s="230" t="s">
        <v>1397</v>
      </c>
      <c r="AU107" s="205" t="s">
        <v>918</v>
      </c>
      <c r="AV107" s="210">
        <v>43122</v>
      </c>
      <c r="AW107" s="34" t="s">
        <v>1070</v>
      </c>
      <c r="AX107" s="35"/>
      <c r="AY107" s="30"/>
      <c r="AZ107" s="30"/>
      <c r="BA107" s="30"/>
      <c r="BB107" s="30"/>
      <c r="BC107" s="30" t="s">
        <v>1372</v>
      </c>
      <c r="BD107" s="30"/>
      <c r="BE107" s="30"/>
    </row>
    <row r="108" spans="2:57" s="14" customFormat="1" ht="120" hidden="1" customHeight="1" x14ac:dyDescent="0.25">
      <c r="B108" s="29" t="s">
        <v>2090</v>
      </c>
      <c r="C108" s="5" t="s">
        <v>15</v>
      </c>
      <c r="D108" s="60">
        <v>42661</v>
      </c>
      <c r="E108" s="29" t="s">
        <v>1540</v>
      </c>
      <c r="F108" s="2" t="s">
        <v>1109</v>
      </c>
      <c r="G108" s="3" t="s">
        <v>19</v>
      </c>
      <c r="H108" s="3" t="s">
        <v>59</v>
      </c>
      <c r="I108" s="17" t="s">
        <v>60</v>
      </c>
      <c r="J108" s="5" t="s">
        <v>22</v>
      </c>
      <c r="K108" s="1">
        <v>1</v>
      </c>
      <c r="L108" s="212">
        <v>42795</v>
      </c>
      <c r="M108" s="212">
        <v>43100</v>
      </c>
      <c r="N108" s="83">
        <f t="shared" si="2"/>
        <v>44</v>
      </c>
      <c r="O108" s="110">
        <v>1</v>
      </c>
      <c r="P108" s="3" t="s">
        <v>1453</v>
      </c>
      <c r="Q108" s="178">
        <f t="shared" si="3"/>
        <v>154</v>
      </c>
      <c r="R108" s="2" t="s">
        <v>61</v>
      </c>
      <c r="S108" s="2"/>
      <c r="T108" s="2"/>
      <c r="U108" s="2"/>
      <c r="V108" s="2"/>
      <c r="W108" s="2"/>
      <c r="X108" s="2"/>
      <c r="Y108" s="2"/>
      <c r="Z108" s="2"/>
      <c r="AA108" s="2"/>
      <c r="AB108" s="2"/>
      <c r="AC108" s="2" t="s">
        <v>1386</v>
      </c>
      <c r="AD108" s="3" t="s">
        <v>62</v>
      </c>
      <c r="AE108" s="5" t="s">
        <v>1397</v>
      </c>
      <c r="AF108" s="5" t="s">
        <v>1397</v>
      </c>
      <c r="AG108" s="5" t="s">
        <v>1397</v>
      </c>
      <c r="AH108" s="5" t="s">
        <v>1397</v>
      </c>
      <c r="AI108" s="5" t="s">
        <v>1397</v>
      </c>
      <c r="AJ108" s="5" t="s">
        <v>1397</v>
      </c>
      <c r="AK108" s="5" t="s">
        <v>1397</v>
      </c>
      <c r="AL108" s="5" t="s">
        <v>1397</v>
      </c>
      <c r="AM108" s="5" t="s">
        <v>2561</v>
      </c>
      <c r="AN108" s="5" t="s">
        <v>1397</v>
      </c>
      <c r="AO108" s="5" t="s">
        <v>2561</v>
      </c>
      <c r="AP108" s="214" t="s">
        <v>1397</v>
      </c>
      <c r="AQ108" s="230" t="s">
        <v>1397</v>
      </c>
      <c r="AR108" s="230" t="s">
        <v>1397</v>
      </c>
      <c r="AS108" s="230" t="s">
        <v>4218</v>
      </c>
      <c r="AT108" s="230" t="s">
        <v>1397</v>
      </c>
      <c r="AU108" s="205" t="s">
        <v>918</v>
      </c>
      <c r="AV108" s="210">
        <v>43122</v>
      </c>
      <c r="AW108" s="34" t="s">
        <v>1070</v>
      </c>
      <c r="AX108" s="35"/>
      <c r="AY108" s="30"/>
      <c r="AZ108" s="30"/>
      <c r="BA108" s="30"/>
      <c r="BB108" s="30"/>
      <c r="BC108" s="30" t="s">
        <v>1372</v>
      </c>
      <c r="BD108" s="30"/>
      <c r="BE108" s="30"/>
    </row>
    <row r="109" spans="2:57" s="14" customFormat="1" ht="120" hidden="1" customHeight="1" x14ac:dyDescent="0.25">
      <c r="B109" s="29" t="s">
        <v>2091</v>
      </c>
      <c r="C109" s="5" t="s">
        <v>15</v>
      </c>
      <c r="D109" s="60">
        <v>42661</v>
      </c>
      <c r="E109" s="29" t="s">
        <v>1542</v>
      </c>
      <c r="F109" s="2" t="s">
        <v>1110</v>
      </c>
      <c r="G109" s="3" t="s">
        <v>63</v>
      </c>
      <c r="H109" s="3" t="s">
        <v>64</v>
      </c>
      <c r="I109" s="17" t="s">
        <v>64</v>
      </c>
      <c r="J109" s="5" t="s">
        <v>65</v>
      </c>
      <c r="K109" s="1">
        <v>1</v>
      </c>
      <c r="L109" s="212">
        <v>42767</v>
      </c>
      <c r="M109" s="212">
        <v>42916</v>
      </c>
      <c r="N109" s="83">
        <f t="shared" si="2"/>
        <v>22</v>
      </c>
      <c r="O109" s="110">
        <v>1</v>
      </c>
      <c r="P109" s="3" t="s">
        <v>1454</v>
      </c>
      <c r="Q109" s="178">
        <f t="shared" si="3"/>
        <v>377</v>
      </c>
      <c r="R109" s="2" t="s">
        <v>61</v>
      </c>
      <c r="S109" s="2"/>
      <c r="T109" s="2"/>
      <c r="U109" s="2"/>
      <c r="V109" s="2"/>
      <c r="W109" s="2"/>
      <c r="X109" s="2"/>
      <c r="Y109" s="2"/>
      <c r="Z109" s="2"/>
      <c r="AA109" s="2"/>
      <c r="AB109" s="2"/>
      <c r="AC109" s="2" t="s">
        <v>1386</v>
      </c>
      <c r="AD109" s="3" t="s">
        <v>66</v>
      </c>
      <c r="AE109" s="5" t="s">
        <v>1397</v>
      </c>
      <c r="AF109" s="5" t="s">
        <v>1397</v>
      </c>
      <c r="AG109" s="5" t="s">
        <v>1397</v>
      </c>
      <c r="AH109" s="5" t="s">
        <v>1397</v>
      </c>
      <c r="AI109" s="5" t="s">
        <v>1397</v>
      </c>
      <c r="AJ109" s="5" t="s">
        <v>1397</v>
      </c>
      <c r="AK109" s="5" t="s">
        <v>1397</v>
      </c>
      <c r="AL109" s="5" t="s">
        <v>1397</v>
      </c>
      <c r="AM109" s="5" t="s">
        <v>2561</v>
      </c>
      <c r="AN109" s="5" t="s">
        <v>1397</v>
      </c>
      <c r="AO109" s="5" t="s">
        <v>2561</v>
      </c>
      <c r="AP109" s="214" t="s">
        <v>1397</v>
      </c>
      <c r="AQ109" s="230" t="s">
        <v>1397</v>
      </c>
      <c r="AR109" s="230" t="s">
        <v>1397</v>
      </c>
      <c r="AS109" s="230" t="s">
        <v>4218</v>
      </c>
      <c r="AT109" s="230" t="s">
        <v>1397</v>
      </c>
      <c r="AU109" s="205" t="s">
        <v>918</v>
      </c>
      <c r="AV109" s="210">
        <v>43122</v>
      </c>
      <c r="AW109" s="34" t="s">
        <v>1070</v>
      </c>
      <c r="AX109" s="35"/>
      <c r="AY109" s="30"/>
      <c r="AZ109" s="30"/>
      <c r="BA109" s="30"/>
      <c r="BB109" s="30"/>
      <c r="BC109" s="30" t="s">
        <v>1372</v>
      </c>
      <c r="BD109" s="30"/>
      <c r="BE109" s="30"/>
    </row>
    <row r="110" spans="2:57" s="14" customFormat="1" ht="120" hidden="1" customHeight="1" x14ac:dyDescent="0.25">
      <c r="B110" s="29" t="s">
        <v>2092</v>
      </c>
      <c r="C110" s="5" t="s">
        <v>15</v>
      </c>
      <c r="D110" s="60">
        <v>42661</v>
      </c>
      <c r="E110" s="29" t="s">
        <v>1543</v>
      </c>
      <c r="F110" s="2" t="s">
        <v>1111</v>
      </c>
      <c r="G110" s="3" t="s">
        <v>67</v>
      </c>
      <c r="H110" s="3" t="s">
        <v>68</v>
      </c>
      <c r="I110" s="17" t="s">
        <v>69</v>
      </c>
      <c r="J110" s="5" t="s">
        <v>33</v>
      </c>
      <c r="K110" s="1">
        <v>1</v>
      </c>
      <c r="L110" s="212">
        <v>42767</v>
      </c>
      <c r="M110" s="212">
        <v>43008</v>
      </c>
      <c r="N110" s="83">
        <f t="shared" si="2"/>
        <v>35</v>
      </c>
      <c r="O110" s="110">
        <v>1</v>
      </c>
      <c r="P110" s="3" t="s">
        <v>1455</v>
      </c>
      <c r="Q110" s="178">
        <f t="shared" si="3"/>
        <v>295</v>
      </c>
      <c r="R110" s="2" t="s">
        <v>61</v>
      </c>
      <c r="S110" s="2"/>
      <c r="T110" s="2"/>
      <c r="U110" s="2"/>
      <c r="V110" s="2"/>
      <c r="W110" s="2"/>
      <c r="X110" s="2"/>
      <c r="Y110" s="2"/>
      <c r="Z110" s="2"/>
      <c r="AA110" s="2"/>
      <c r="AB110" s="2"/>
      <c r="AC110" s="2" t="s">
        <v>1386</v>
      </c>
      <c r="AD110" s="3" t="s">
        <v>70</v>
      </c>
      <c r="AE110" s="5" t="s">
        <v>1397</v>
      </c>
      <c r="AF110" s="5" t="s">
        <v>1397</v>
      </c>
      <c r="AG110" s="5" t="s">
        <v>1397</v>
      </c>
      <c r="AH110" s="5" t="s">
        <v>1397</v>
      </c>
      <c r="AI110" s="5" t="s">
        <v>1397</v>
      </c>
      <c r="AJ110" s="5" t="s">
        <v>1397</v>
      </c>
      <c r="AK110" s="5" t="s">
        <v>1397</v>
      </c>
      <c r="AL110" s="5" t="s">
        <v>1397</v>
      </c>
      <c r="AM110" s="5" t="s">
        <v>2561</v>
      </c>
      <c r="AN110" s="5" t="s">
        <v>1397</v>
      </c>
      <c r="AO110" s="5" t="s">
        <v>2561</v>
      </c>
      <c r="AP110" s="214" t="s">
        <v>1397</v>
      </c>
      <c r="AQ110" s="230" t="s">
        <v>1397</v>
      </c>
      <c r="AR110" s="230" t="s">
        <v>1397</v>
      </c>
      <c r="AS110" s="230" t="s">
        <v>4218</v>
      </c>
      <c r="AT110" s="230" t="s">
        <v>1397</v>
      </c>
      <c r="AU110" s="205" t="s">
        <v>918</v>
      </c>
      <c r="AV110" s="210">
        <v>43122</v>
      </c>
      <c r="AW110" s="34" t="s">
        <v>1070</v>
      </c>
      <c r="AX110" s="35"/>
      <c r="AY110" s="30"/>
      <c r="AZ110" s="30"/>
      <c r="BA110" s="30"/>
      <c r="BB110" s="30"/>
      <c r="BC110" s="30" t="s">
        <v>1372</v>
      </c>
      <c r="BD110" s="30"/>
      <c r="BE110" s="30"/>
    </row>
    <row r="111" spans="2:57" s="14" customFormat="1" ht="120" hidden="1" customHeight="1" x14ac:dyDescent="0.25">
      <c r="B111" s="29" t="s">
        <v>2093</v>
      </c>
      <c r="C111" s="5" t="s">
        <v>15</v>
      </c>
      <c r="D111" s="60">
        <v>42661</v>
      </c>
      <c r="E111" s="29" t="s">
        <v>1544</v>
      </c>
      <c r="F111" s="2" t="s">
        <v>1112</v>
      </c>
      <c r="G111" s="3" t="s">
        <v>71</v>
      </c>
      <c r="H111" s="3" t="s">
        <v>72</v>
      </c>
      <c r="I111" s="17" t="s">
        <v>73</v>
      </c>
      <c r="J111" s="5" t="s">
        <v>33</v>
      </c>
      <c r="K111" s="1">
        <v>1</v>
      </c>
      <c r="L111" s="212">
        <v>42767</v>
      </c>
      <c r="M111" s="212">
        <v>43008</v>
      </c>
      <c r="N111" s="83">
        <f t="shared" si="2"/>
        <v>35</v>
      </c>
      <c r="O111" s="110">
        <v>1</v>
      </c>
      <c r="P111" s="3" t="s">
        <v>1456</v>
      </c>
      <c r="Q111" s="178">
        <f t="shared" si="3"/>
        <v>310</v>
      </c>
      <c r="R111" s="2" t="s">
        <v>61</v>
      </c>
      <c r="S111" s="2"/>
      <c r="T111" s="2"/>
      <c r="U111" s="2"/>
      <c r="V111" s="2"/>
      <c r="W111" s="2"/>
      <c r="X111" s="2"/>
      <c r="Y111" s="2"/>
      <c r="Z111" s="2"/>
      <c r="AA111" s="2"/>
      <c r="AB111" s="2"/>
      <c r="AC111" s="2" t="s">
        <v>1386</v>
      </c>
      <c r="AD111" s="3" t="s">
        <v>70</v>
      </c>
      <c r="AE111" s="5" t="s">
        <v>1397</v>
      </c>
      <c r="AF111" s="5" t="s">
        <v>1397</v>
      </c>
      <c r="AG111" s="5" t="s">
        <v>1397</v>
      </c>
      <c r="AH111" s="5" t="s">
        <v>1397</v>
      </c>
      <c r="AI111" s="5" t="s">
        <v>1397</v>
      </c>
      <c r="AJ111" s="5" t="s">
        <v>1397</v>
      </c>
      <c r="AK111" s="5" t="s">
        <v>1397</v>
      </c>
      <c r="AL111" s="5" t="s">
        <v>1397</v>
      </c>
      <c r="AM111" s="5" t="s">
        <v>2561</v>
      </c>
      <c r="AN111" s="5" t="s">
        <v>1397</v>
      </c>
      <c r="AO111" s="5" t="s">
        <v>2561</v>
      </c>
      <c r="AP111" s="214" t="s">
        <v>1397</v>
      </c>
      <c r="AQ111" s="230" t="s">
        <v>1397</v>
      </c>
      <c r="AR111" s="230" t="s">
        <v>1397</v>
      </c>
      <c r="AS111" s="230" t="s">
        <v>4218</v>
      </c>
      <c r="AT111" s="230" t="s">
        <v>1397</v>
      </c>
      <c r="AU111" s="205" t="s">
        <v>918</v>
      </c>
      <c r="AV111" s="210">
        <v>43122</v>
      </c>
      <c r="AW111" s="34" t="s">
        <v>1070</v>
      </c>
      <c r="AX111" s="35"/>
      <c r="AY111" s="30"/>
      <c r="AZ111" s="30"/>
      <c r="BA111" s="30"/>
      <c r="BB111" s="30"/>
      <c r="BC111" s="30" t="s">
        <v>1372</v>
      </c>
      <c r="BD111" s="30"/>
      <c r="BE111" s="30"/>
    </row>
    <row r="112" spans="2:57" s="14" customFormat="1" ht="120" hidden="1" customHeight="1" x14ac:dyDescent="0.25">
      <c r="B112" s="29" t="s">
        <v>2094</v>
      </c>
      <c r="C112" s="5" t="s">
        <v>15</v>
      </c>
      <c r="D112" s="60">
        <v>42661</v>
      </c>
      <c r="E112" s="29" t="s">
        <v>1525</v>
      </c>
      <c r="F112" s="2" t="s">
        <v>1113</v>
      </c>
      <c r="G112" s="3" t="s">
        <v>74</v>
      </c>
      <c r="H112" s="3" t="s">
        <v>75</v>
      </c>
      <c r="I112" s="17" t="s">
        <v>76</v>
      </c>
      <c r="J112" s="5" t="s">
        <v>77</v>
      </c>
      <c r="K112" s="1">
        <v>1</v>
      </c>
      <c r="L112" s="212">
        <v>42795</v>
      </c>
      <c r="M112" s="212">
        <v>42978</v>
      </c>
      <c r="N112" s="83">
        <f t="shared" si="2"/>
        <v>27</v>
      </c>
      <c r="O112" s="110">
        <v>1</v>
      </c>
      <c r="P112" s="2" t="s">
        <v>1457</v>
      </c>
      <c r="Q112" s="178">
        <f t="shared" si="3"/>
        <v>149</v>
      </c>
      <c r="R112" s="2" t="s">
        <v>1619</v>
      </c>
      <c r="S112" s="2" t="s">
        <v>78</v>
      </c>
      <c r="T112" s="2"/>
      <c r="U112" s="2"/>
      <c r="V112" s="2"/>
      <c r="W112" s="2"/>
      <c r="X112" s="2"/>
      <c r="Y112" s="2"/>
      <c r="Z112" s="2"/>
      <c r="AA112" s="2"/>
      <c r="AB112" s="2"/>
      <c r="AC112" s="2" t="s">
        <v>1386</v>
      </c>
      <c r="AD112" s="3" t="s">
        <v>79</v>
      </c>
      <c r="AE112" s="5" t="s">
        <v>1397</v>
      </c>
      <c r="AF112" s="5" t="s">
        <v>1397</v>
      </c>
      <c r="AG112" s="5" t="s">
        <v>1397</v>
      </c>
      <c r="AH112" s="5" t="s">
        <v>1397</v>
      </c>
      <c r="AI112" s="5" t="s">
        <v>1397</v>
      </c>
      <c r="AJ112" s="5" t="s">
        <v>1397</v>
      </c>
      <c r="AK112" s="5" t="s">
        <v>1397</v>
      </c>
      <c r="AL112" s="5" t="s">
        <v>1397</v>
      </c>
      <c r="AM112" s="5" t="s">
        <v>2561</v>
      </c>
      <c r="AN112" s="5" t="s">
        <v>1397</v>
      </c>
      <c r="AO112" s="5" t="s">
        <v>2561</v>
      </c>
      <c r="AP112" s="214" t="s">
        <v>1397</v>
      </c>
      <c r="AQ112" s="230" t="s">
        <v>1397</v>
      </c>
      <c r="AR112" s="230" t="s">
        <v>1397</v>
      </c>
      <c r="AS112" s="230" t="s">
        <v>4218</v>
      </c>
      <c r="AT112" s="230" t="s">
        <v>1397</v>
      </c>
      <c r="AU112" s="205" t="s">
        <v>918</v>
      </c>
      <c r="AV112" s="210">
        <v>43122</v>
      </c>
      <c r="AW112" s="34" t="s">
        <v>1070</v>
      </c>
      <c r="AX112" s="35"/>
      <c r="AY112" s="30"/>
      <c r="AZ112" s="30"/>
      <c r="BA112" s="30"/>
      <c r="BB112" s="30"/>
      <c r="BC112" s="30" t="s">
        <v>1372</v>
      </c>
      <c r="BD112" s="30"/>
      <c r="BE112" s="30"/>
    </row>
    <row r="113" spans="2:57" s="14" customFormat="1" ht="120" hidden="1" customHeight="1" x14ac:dyDescent="0.25">
      <c r="B113" s="29" t="s">
        <v>2095</v>
      </c>
      <c r="C113" s="5" t="s">
        <v>15</v>
      </c>
      <c r="D113" s="60">
        <v>42661</v>
      </c>
      <c r="E113" s="29" t="s">
        <v>1545</v>
      </c>
      <c r="F113" s="2" t="s">
        <v>1114</v>
      </c>
      <c r="G113" s="3" t="s">
        <v>74</v>
      </c>
      <c r="H113" s="3" t="s">
        <v>75</v>
      </c>
      <c r="I113" s="17" t="s">
        <v>76</v>
      </c>
      <c r="J113" s="5" t="s">
        <v>77</v>
      </c>
      <c r="K113" s="1">
        <v>1</v>
      </c>
      <c r="L113" s="212">
        <v>42795</v>
      </c>
      <c r="M113" s="212">
        <v>42978</v>
      </c>
      <c r="N113" s="83">
        <f t="shared" si="2"/>
        <v>27</v>
      </c>
      <c r="O113" s="110">
        <v>1</v>
      </c>
      <c r="P113" s="2" t="s">
        <v>1457</v>
      </c>
      <c r="Q113" s="178">
        <f t="shared" si="3"/>
        <v>149</v>
      </c>
      <c r="R113" s="2" t="s">
        <v>1619</v>
      </c>
      <c r="S113" s="2" t="s">
        <v>78</v>
      </c>
      <c r="T113" s="2"/>
      <c r="U113" s="2"/>
      <c r="V113" s="2"/>
      <c r="W113" s="2"/>
      <c r="X113" s="2"/>
      <c r="Y113" s="2"/>
      <c r="Z113" s="2"/>
      <c r="AA113" s="2"/>
      <c r="AB113" s="2"/>
      <c r="AC113" s="2" t="s">
        <v>1386</v>
      </c>
      <c r="AD113" s="3" t="s">
        <v>80</v>
      </c>
      <c r="AE113" s="5" t="s">
        <v>1397</v>
      </c>
      <c r="AF113" s="5" t="s">
        <v>1397</v>
      </c>
      <c r="AG113" s="5" t="s">
        <v>1397</v>
      </c>
      <c r="AH113" s="5" t="s">
        <v>1397</v>
      </c>
      <c r="AI113" s="5" t="s">
        <v>1397</v>
      </c>
      <c r="AJ113" s="5" t="s">
        <v>1397</v>
      </c>
      <c r="AK113" s="5" t="s">
        <v>1397</v>
      </c>
      <c r="AL113" s="5" t="s">
        <v>1397</v>
      </c>
      <c r="AM113" s="5" t="s">
        <v>2561</v>
      </c>
      <c r="AN113" s="5" t="s">
        <v>1397</v>
      </c>
      <c r="AO113" s="5" t="s">
        <v>2561</v>
      </c>
      <c r="AP113" s="214" t="s">
        <v>1397</v>
      </c>
      <c r="AQ113" s="230" t="s">
        <v>1397</v>
      </c>
      <c r="AR113" s="230" t="s">
        <v>1397</v>
      </c>
      <c r="AS113" s="230" t="s">
        <v>4218</v>
      </c>
      <c r="AT113" s="230" t="s">
        <v>1397</v>
      </c>
      <c r="AU113" s="205" t="s">
        <v>918</v>
      </c>
      <c r="AV113" s="210">
        <v>43122</v>
      </c>
      <c r="AW113" s="34" t="s">
        <v>1070</v>
      </c>
      <c r="AX113" s="35"/>
      <c r="AY113" s="30"/>
      <c r="AZ113" s="30"/>
      <c r="BA113" s="30"/>
      <c r="BB113" s="30"/>
      <c r="BC113" s="30" t="s">
        <v>1372</v>
      </c>
      <c r="BD113" s="30"/>
      <c r="BE113" s="30"/>
    </row>
    <row r="114" spans="2:57" s="14" customFormat="1" ht="120" hidden="1" customHeight="1" x14ac:dyDescent="0.25">
      <c r="B114" s="29" t="s">
        <v>2096</v>
      </c>
      <c r="C114" s="5" t="s">
        <v>15</v>
      </c>
      <c r="D114" s="60">
        <v>42661</v>
      </c>
      <c r="E114" s="29" t="s">
        <v>1546</v>
      </c>
      <c r="F114" s="2" t="s">
        <v>1115</v>
      </c>
      <c r="G114" s="3" t="s">
        <v>81</v>
      </c>
      <c r="H114" s="3" t="s">
        <v>82</v>
      </c>
      <c r="I114" s="17" t="s">
        <v>83</v>
      </c>
      <c r="J114" s="5" t="s">
        <v>77</v>
      </c>
      <c r="K114" s="1">
        <v>1</v>
      </c>
      <c r="L114" s="212">
        <v>42795</v>
      </c>
      <c r="M114" s="212">
        <v>43100</v>
      </c>
      <c r="N114" s="83">
        <f t="shared" si="2"/>
        <v>44</v>
      </c>
      <c r="O114" s="110">
        <v>1</v>
      </c>
      <c r="P114" s="2" t="s">
        <v>1458</v>
      </c>
      <c r="Q114" s="178">
        <f t="shared" si="3"/>
        <v>384</v>
      </c>
      <c r="R114" s="2" t="s">
        <v>1619</v>
      </c>
      <c r="S114" s="2" t="s">
        <v>78</v>
      </c>
      <c r="T114" s="2"/>
      <c r="U114" s="2"/>
      <c r="V114" s="2"/>
      <c r="W114" s="2"/>
      <c r="X114" s="2"/>
      <c r="Y114" s="2"/>
      <c r="Z114" s="2"/>
      <c r="AA114" s="2"/>
      <c r="AB114" s="2"/>
      <c r="AC114" s="2" t="s">
        <v>1386</v>
      </c>
      <c r="AD114" s="3" t="s">
        <v>84</v>
      </c>
      <c r="AE114" s="5" t="s">
        <v>1397</v>
      </c>
      <c r="AF114" s="5" t="s">
        <v>1397</v>
      </c>
      <c r="AG114" s="5" t="s">
        <v>1397</v>
      </c>
      <c r="AH114" s="5" t="s">
        <v>1397</v>
      </c>
      <c r="AI114" s="5" t="s">
        <v>1397</v>
      </c>
      <c r="AJ114" s="5" t="s">
        <v>1397</v>
      </c>
      <c r="AK114" s="5" t="s">
        <v>1397</v>
      </c>
      <c r="AL114" s="5" t="s">
        <v>1397</v>
      </c>
      <c r="AM114" s="5" t="s">
        <v>2561</v>
      </c>
      <c r="AN114" s="5" t="s">
        <v>1397</v>
      </c>
      <c r="AO114" s="5" t="s">
        <v>2561</v>
      </c>
      <c r="AP114" s="214" t="s">
        <v>1397</v>
      </c>
      <c r="AQ114" s="230" t="s">
        <v>1397</v>
      </c>
      <c r="AR114" s="230" t="s">
        <v>1397</v>
      </c>
      <c r="AS114" s="230" t="s">
        <v>4218</v>
      </c>
      <c r="AT114" s="230" t="s">
        <v>1397</v>
      </c>
      <c r="AU114" s="205" t="s">
        <v>918</v>
      </c>
      <c r="AV114" s="210">
        <v>43122</v>
      </c>
      <c r="AW114" s="34" t="s">
        <v>1070</v>
      </c>
      <c r="AX114" s="35"/>
      <c r="AY114" s="30"/>
      <c r="AZ114" s="30"/>
      <c r="BA114" s="30"/>
      <c r="BB114" s="30"/>
      <c r="BC114" s="30" t="s">
        <v>1372</v>
      </c>
      <c r="BD114" s="30"/>
      <c r="BE114" s="30"/>
    </row>
    <row r="115" spans="2:57" s="14" customFormat="1" ht="120" hidden="1" customHeight="1" x14ac:dyDescent="0.25">
      <c r="B115" s="29" t="s">
        <v>2097</v>
      </c>
      <c r="C115" s="5" t="s">
        <v>15</v>
      </c>
      <c r="D115" s="60">
        <v>42661</v>
      </c>
      <c r="E115" s="29" t="s">
        <v>1547</v>
      </c>
      <c r="F115" s="2" t="s">
        <v>1116</v>
      </c>
      <c r="G115" s="3" t="s">
        <v>85</v>
      </c>
      <c r="H115" s="3" t="s">
        <v>86</v>
      </c>
      <c r="I115" s="17" t="s">
        <v>87</v>
      </c>
      <c r="J115" s="5" t="s">
        <v>88</v>
      </c>
      <c r="K115" s="1">
        <v>1</v>
      </c>
      <c r="L115" s="212">
        <v>42917</v>
      </c>
      <c r="M115" s="212">
        <v>43281</v>
      </c>
      <c r="N115" s="83">
        <f t="shared" si="2"/>
        <v>52</v>
      </c>
      <c r="O115" s="110">
        <v>1</v>
      </c>
      <c r="P115" s="4" t="s">
        <v>1476</v>
      </c>
      <c r="Q115" s="178">
        <f t="shared" si="3"/>
        <v>140</v>
      </c>
      <c r="R115" s="2" t="s">
        <v>61</v>
      </c>
      <c r="S115" s="2"/>
      <c r="T115" s="2"/>
      <c r="U115" s="2"/>
      <c r="V115" s="2"/>
      <c r="W115" s="2"/>
      <c r="X115" s="2"/>
      <c r="Y115" s="2"/>
      <c r="Z115" s="2"/>
      <c r="AA115" s="2"/>
      <c r="AB115" s="2"/>
      <c r="AC115" s="2" t="s">
        <v>1386</v>
      </c>
      <c r="AD115" s="2" t="s">
        <v>1459</v>
      </c>
      <c r="AE115" s="3" t="s">
        <v>89</v>
      </c>
      <c r="AF115" s="5" t="s">
        <v>1400</v>
      </c>
      <c r="AG115" s="5" t="s">
        <v>1400</v>
      </c>
      <c r="AH115" s="5" t="s">
        <v>1400</v>
      </c>
      <c r="AI115" s="5" t="s">
        <v>1400</v>
      </c>
      <c r="AJ115" s="5" t="s">
        <v>1400</v>
      </c>
      <c r="AK115" s="5" t="s">
        <v>1400</v>
      </c>
      <c r="AL115" s="5" t="s">
        <v>1400</v>
      </c>
      <c r="AM115" s="5" t="s">
        <v>2557</v>
      </c>
      <c r="AN115" s="5" t="s">
        <v>1400</v>
      </c>
      <c r="AO115" s="5" t="s">
        <v>2557</v>
      </c>
      <c r="AP115" s="214" t="s">
        <v>1400</v>
      </c>
      <c r="AQ115" s="214" t="s">
        <v>1400</v>
      </c>
      <c r="AR115" s="214" t="s">
        <v>1400</v>
      </c>
      <c r="AS115" s="214" t="s">
        <v>4218</v>
      </c>
      <c r="AT115" s="214" t="s">
        <v>1400</v>
      </c>
      <c r="AU115" s="205" t="s">
        <v>918</v>
      </c>
      <c r="AV115" s="210">
        <v>43307</v>
      </c>
      <c r="AW115" s="34" t="s">
        <v>1070</v>
      </c>
      <c r="AX115" s="35"/>
      <c r="AY115" s="30"/>
      <c r="AZ115" s="30"/>
      <c r="BA115" s="30"/>
      <c r="BB115" s="30"/>
      <c r="BC115" s="30" t="s">
        <v>1372</v>
      </c>
      <c r="BD115" s="30"/>
      <c r="BE115" s="30"/>
    </row>
    <row r="116" spans="2:57" s="14" customFormat="1" ht="120" hidden="1" customHeight="1" x14ac:dyDescent="0.25">
      <c r="B116" s="29" t="s">
        <v>2098</v>
      </c>
      <c r="C116" s="5" t="s">
        <v>15</v>
      </c>
      <c r="D116" s="60">
        <v>42661</v>
      </c>
      <c r="E116" s="29" t="s">
        <v>1549</v>
      </c>
      <c r="F116" s="2" t="s">
        <v>1118</v>
      </c>
      <c r="G116" s="3" t="s">
        <v>81</v>
      </c>
      <c r="H116" s="3" t="s">
        <v>82</v>
      </c>
      <c r="I116" s="17" t="s">
        <v>83</v>
      </c>
      <c r="J116" s="5" t="s">
        <v>77</v>
      </c>
      <c r="K116" s="1">
        <v>1</v>
      </c>
      <c r="L116" s="212">
        <v>42795</v>
      </c>
      <c r="M116" s="212">
        <v>43100</v>
      </c>
      <c r="N116" s="83">
        <f t="shared" si="2"/>
        <v>44</v>
      </c>
      <c r="O116" s="110">
        <v>1</v>
      </c>
      <c r="P116" s="2" t="s">
        <v>1460</v>
      </c>
      <c r="Q116" s="178">
        <f t="shared" si="3"/>
        <v>386</v>
      </c>
      <c r="R116" s="2" t="s">
        <v>1619</v>
      </c>
      <c r="S116" s="2" t="s">
        <v>78</v>
      </c>
      <c r="T116" s="2"/>
      <c r="U116" s="2"/>
      <c r="V116" s="2"/>
      <c r="W116" s="2"/>
      <c r="X116" s="2"/>
      <c r="Y116" s="2"/>
      <c r="Z116" s="2"/>
      <c r="AA116" s="2"/>
      <c r="AB116" s="2"/>
      <c r="AC116" s="2" t="s">
        <v>1386</v>
      </c>
      <c r="AD116" s="3" t="s">
        <v>84</v>
      </c>
      <c r="AE116" s="5" t="s">
        <v>1397</v>
      </c>
      <c r="AF116" s="5" t="s">
        <v>1397</v>
      </c>
      <c r="AG116" s="5" t="s">
        <v>1397</v>
      </c>
      <c r="AH116" s="5" t="s">
        <v>1397</v>
      </c>
      <c r="AI116" s="5" t="s">
        <v>1397</v>
      </c>
      <c r="AJ116" s="5" t="s">
        <v>1397</v>
      </c>
      <c r="AK116" s="5" t="s">
        <v>1397</v>
      </c>
      <c r="AL116" s="5" t="s">
        <v>1397</v>
      </c>
      <c r="AM116" s="5" t="s">
        <v>2561</v>
      </c>
      <c r="AN116" s="5" t="s">
        <v>1397</v>
      </c>
      <c r="AO116" s="5" t="s">
        <v>2561</v>
      </c>
      <c r="AP116" s="214" t="s">
        <v>1397</v>
      </c>
      <c r="AQ116" s="230" t="s">
        <v>1397</v>
      </c>
      <c r="AR116" s="230" t="s">
        <v>1397</v>
      </c>
      <c r="AS116" s="230" t="s">
        <v>4218</v>
      </c>
      <c r="AT116" s="230" t="s">
        <v>1397</v>
      </c>
      <c r="AU116" s="205" t="s">
        <v>918</v>
      </c>
      <c r="AV116" s="210">
        <v>43122</v>
      </c>
      <c r="AW116" s="34" t="s">
        <v>1070</v>
      </c>
      <c r="AX116" s="35"/>
      <c r="AY116" s="30"/>
      <c r="AZ116" s="30"/>
      <c r="BA116" s="30"/>
      <c r="BB116" s="30"/>
      <c r="BC116" s="30" t="s">
        <v>1372</v>
      </c>
      <c r="BD116" s="30"/>
      <c r="BE116" s="30"/>
    </row>
    <row r="117" spans="2:57" s="14" customFormat="1" ht="120" hidden="1" customHeight="1" x14ac:dyDescent="0.25">
      <c r="B117" s="29" t="s">
        <v>2099</v>
      </c>
      <c r="C117" s="5" t="s">
        <v>15</v>
      </c>
      <c r="D117" s="60">
        <v>42661</v>
      </c>
      <c r="E117" s="29" t="s">
        <v>1550</v>
      </c>
      <c r="F117" s="2" t="s">
        <v>1119</v>
      </c>
      <c r="G117" s="3" t="s">
        <v>74</v>
      </c>
      <c r="H117" s="3" t="s">
        <v>75</v>
      </c>
      <c r="I117" s="17" t="s">
        <v>76</v>
      </c>
      <c r="J117" s="5" t="s">
        <v>77</v>
      </c>
      <c r="K117" s="1">
        <v>1</v>
      </c>
      <c r="L117" s="212">
        <v>42795</v>
      </c>
      <c r="M117" s="212">
        <v>42978</v>
      </c>
      <c r="N117" s="83">
        <f t="shared" si="2"/>
        <v>27</v>
      </c>
      <c r="O117" s="110">
        <v>1</v>
      </c>
      <c r="P117" s="2" t="s">
        <v>1457</v>
      </c>
      <c r="Q117" s="178">
        <f t="shared" si="3"/>
        <v>149</v>
      </c>
      <c r="R117" s="2" t="s">
        <v>1619</v>
      </c>
      <c r="S117" s="2" t="s">
        <v>78</v>
      </c>
      <c r="T117" s="2"/>
      <c r="U117" s="2"/>
      <c r="V117" s="2"/>
      <c r="W117" s="2"/>
      <c r="X117" s="2"/>
      <c r="Y117" s="2"/>
      <c r="Z117" s="2"/>
      <c r="AA117" s="2"/>
      <c r="AB117" s="2"/>
      <c r="AC117" s="2" t="s">
        <v>1386</v>
      </c>
      <c r="AD117" s="3" t="s">
        <v>80</v>
      </c>
      <c r="AE117" s="5" t="s">
        <v>1397</v>
      </c>
      <c r="AF117" s="5" t="s">
        <v>1397</v>
      </c>
      <c r="AG117" s="5" t="s">
        <v>1397</v>
      </c>
      <c r="AH117" s="5" t="s">
        <v>1397</v>
      </c>
      <c r="AI117" s="5" t="s">
        <v>1397</v>
      </c>
      <c r="AJ117" s="5" t="s">
        <v>1397</v>
      </c>
      <c r="AK117" s="5" t="s">
        <v>1397</v>
      </c>
      <c r="AL117" s="5" t="s">
        <v>1397</v>
      </c>
      <c r="AM117" s="5" t="s">
        <v>2561</v>
      </c>
      <c r="AN117" s="5" t="s">
        <v>1397</v>
      </c>
      <c r="AO117" s="5" t="s">
        <v>2561</v>
      </c>
      <c r="AP117" s="214" t="s">
        <v>1397</v>
      </c>
      <c r="AQ117" s="230" t="s">
        <v>1397</v>
      </c>
      <c r="AR117" s="230" t="s">
        <v>1397</v>
      </c>
      <c r="AS117" s="230" t="s">
        <v>4218</v>
      </c>
      <c r="AT117" s="230" t="s">
        <v>1397</v>
      </c>
      <c r="AU117" s="205" t="s">
        <v>918</v>
      </c>
      <c r="AV117" s="210">
        <v>43122</v>
      </c>
      <c r="AW117" s="34" t="s">
        <v>1070</v>
      </c>
      <c r="AX117" s="35"/>
      <c r="AY117" s="30"/>
      <c r="AZ117" s="30"/>
      <c r="BA117" s="30"/>
      <c r="BB117" s="30"/>
      <c r="BC117" s="30" t="s">
        <v>1372</v>
      </c>
      <c r="BD117" s="30"/>
      <c r="BE117" s="30"/>
    </row>
    <row r="118" spans="2:57" s="14" customFormat="1" ht="120" hidden="1" customHeight="1" x14ac:dyDescent="0.25">
      <c r="B118" s="29" t="s">
        <v>2100</v>
      </c>
      <c r="C118" s="5" t="s">
        <v>15</v>
      </c>
      <c r="D118" s="60">
        <v>42661</v>
      </c>
      <c r="E118" s="29" t="s">
        <v>1551</v>
      </c>
      <c r="F118" s="2" t="s">
        <v>1120</v>
      </c>
      <c r="G118" s="3" t="s">
        <v>74</v>
      </c>
      <c r="H118" s="3" t="s">
        <v>75</v>
      </c>
      <c r="I118" s="17" t="s">
        <v>76</v>
      </c>
      <c r="J118" s="5" t="s">
        <v>77</v>
      </c>
      <c r="K118" s="1">
        <v>1</v>
      </c>
      <c r="L118" s="212">
        <v>42917</v>
      </c>
      <c r="M118" s="212">
        <v>43039</v>
      </c>
      <c r="N118" s="83">
        <f t="shared" si="2"/>
        <v>18</v>
      </c>
      <c r="O118" s="110">
        <v>1</v>
      </c>
      <c r="P118" s="2" t="s">
        <v>1457</v>
      </c>
      <c r="Q118" s="178">
        <f t="shared" si="3"/>
        <v>149</v>
      </c>
      <c r="R118" s="2" t="s">
        <v>1619</v>
      </c>
      <c r="S118" s="2" t="s">
        <v>78</v>
      </c>
      <c r="T118" s="2"/>
      <c r="U118" s="2"/>
      <c r="V118" s="2"/>
      <c r="W118" s="2"/>
      <c r="X118" s="2"/>
      <c r="Y118" s="2"/>
      <c r="Z118" s="2"/>
      <c r="AA118" s="2"/>
      <c r="AB118" s="2"/>
      <c r="AC118" s="2" t="s">
        <v>1386</v>
      </c>
      <c r="AD118" s="3" t="s">
        <v>80</v>
      </c>
      <c r="AE118" s="5" t="s">
        <v>1397</v>
      </c>
      <c r="AF118" s="5" t="s">
        <v>1397</v>
      </c>
      <c r="AG118" s="5" t="s">
        <v>1397</v>
      </c>
      <c r="AH118" s="5" t="s">
        <v>1397</v>
      </c>
      <c r="AI118" s="5" t="s">
        <v>1397</v>
      </c>
      <c r="AJ118" s="5" t="s">
        <v>1397</v>
      </c>
      <c r="AK118" s="5" t="s">
        <v>1397</v>
      </c>
      <c r="AL118" s="5" t="s">
        <v>1397</v>
      </c>
      <c r="AM118" s="5" t="s">
        <v>2561</v>
      </c>
      <c r="AN118" s="5" t="s">
        <v>1397</v>
      </c>
      <c r="AO118" s="5" t="s">
        <v>2561</v>
      </c>
      <c r="AP118" s="214" t="s">
        <v>1397</v>
      </c>
      <c r="AQ118" s="230" t="s">
        <v>1397</v>
      </c>
      <c r="AR118" s="230" t="s">
        <v>1397</v>
      </c>
      <c r="AS118" s="230" t="s">
        <v>4218</v>
      </c>
      <c r="AT118" s="230" t="s">
        <v>1397</v>
      </c>
      <c r="AU118" s="205" t="s">
        <v>918</v>
      </c>
      <c r="AV118" s="210">
        <v>43122</v>
      </c>
      <c r="AW118" s="34" t="s">
        <v>1070</v>
      </c>
      <c r="AX118" s="35"/>
      <c r="AY118" s="30"/>
      <c r="AZ118" s="30"/>
      <c r="BA118" s="30"/>
      <c r="BB118" s="30"/>
      <c r="BC118" s="30" t="s">
        <v>1372</v>
      </c>
      <c r="BD118" s="30"/>
      <c r="BE118" s="30"/>
    </row>
    <row r="119" spans="2:57" s="14" customFormat="1" ht="120" hidden="1" customHeight="1" x14ac:dyDescent="0.25">
      <c r="B119" s="29" t="s">
        <v>2101</v>
      </c>
      <c r="C119" s="5" t="s">
        <v>15</v>
      </c>
      <c r="D119" s="60">
        <v>42661</v>
      </c>
      <c r="E119" s="29" t="s">
        <v>1486</v>
      </c>
      <c r="F119" s="2" t="s">
        <v>1121</v>
      </c>
      <c r="G119" s="3" t="s">
        <v>91</v>
      </c>
      <c r="H119" s="3" t="s">
        <v>92</v>
      </c>
      <c r="I119" s="17" t="s">
        <v>93</v>
      </c>
      <c r="J119" s="5" t="s">
        <v>88</v>
      </c>
      <c r="K119" s="1">
        <v>1</v>
      </c>
      <c r="L119" s="212">
        <v>42917</v>
      </c>
      <c r="M119" s="212">
        <v>43039</v>
      </c>
      <c r="N119" s="83">
        <f t="shared" si="2"/>
        <v>18</v>
      </c>
      <c r="O119" s="110">
        <v>1</v>
      </c>
      <c r="P119" s="2" t="s">
        <v>1460</v>
      </c>
      <c r="Q119" s="178">
        <f t="shared" si="3"/>
        <v>386</v>
      </c>
      <c r="R119" s="2" t="s">
        <v>94</v>
      </c>
      <c r="S119" s="2" t="s">
        <v>78</v>
      </c>
      <c r="T119" s="2"/>
      <c r="U119" s="2"/>
      <c r="V119" s="2"/>
      <c r="W119" s="2"/>
      <c r="X119" s="2"/>
      <c r="Y119" s="2"/>
      <c r="Z119" s="2"/>
      <c r="AA119" s="2"/>
      <c r="AB119" s="2"/>
      <c r="AC119" s="2" t="s">
        <v>1386</v>
      </c>
      <c r="AD119" s="3" t="s">
        <v>84</v>
      </c>
      <c r="AE119" s="5" t="s">
        <v>1397</v>
      </c>
      <c r="AF119" s="5" t="s">
        <v>1397</v>
      </c>
      <c r="AG119" s="5" t="s">
        <v>1397</v>
      </c>
      <c r="AH119" s="5" t="s">
        <v>1397</v>
      </c>
      <c r="AI119" s="5" t="s">
        <v>1397</v>
      </c>
      <c r="AJ119" s="5" t="s">
        <v>1397</v>
      </c>
      <c r="AK119" s="5" t="s">
        <v>1397</v>
      </c>
      <c r="AL119" s="5" t="s">
        <v>1397</v>
      </c>
      <c r="AM119" s="5" t="s">
        <v>2561</v>
      </c>
      <c r="AN119" s="5" t="s">
        <v>1397</v>
      </c>
      <c r="AO119" s="5" t="s">
        <v>2561</v>
      </c>
      <c r="AP119" s="214" t="s">
        <v>1397</v>
      </c>
      <c r="AQ119" s="230" t="s">
        <v>1397</v>
      </c>
      <c r="AR119" s="230" t="s">
        <v>1397</v>
      </c>
      <c r="AS119" s="230" t="s">
        <v>4218</v>
      </c>
      <c r="AT119" s="230" t="s">
        <v>1397</v>
      </c>
      <c r="AU119" s="205" t="s">
        <v>918</v>
      </c>
      <c r="AV119" s="210">
        <v>43122</v>
      </c>
      <c r="AW119" s="34" t="s">
        <v>1070</v>
      </c>
      <c r="AX119" s="35"/>
      <c r="AY119" s="30"/>
      <c r="AZ119" s="30"/>
      <c r="BA119" s="30"/>
      <c r="BB119" s="30"/>
      <c r="BC119" s="30" t="s">
        <v>1372</v>
      </c>
      <c r="BD119" s="30"/>
      <c r="BE119" s="30"/>
    </row>
    <row r="120" spans="2:57" s="14" customFormat="1" ht="120" hidden="1" customHeight="1" x14ac:dyDescent="0.25">
      <c r="B120" s="29" t="s">
        <v>2102</v>
      </c>
      <c r="C120" s="5" t="s">
        <v>15</v>
      </c>
      <c r="D120" s="60">
        <v>42661</v>
      </c>
      <c r="E120" s="29" t="s">
        <v>1552</v>
      </c>
      <c r="F120" s="2" t="s">
        <v>1122</v>
      </c>
      <c r="G120" s="3" t="s">
        <v>91</v>
      </c>
      <c r="H120" s="3" t="s">
        <v>92</v>
      </c>
      <c r="I120" s="17" t="s">
        <v>95</v>
      </c>
      <c r="J120" s="5" t="s">
        <v>88</v>
      </c>
      <c r="K120" s="1">
        <v>1</v>
      </c>
      <c r="L120" s="212">
        <v>42917</v>
      </c>
      <c r="M120" s="212">
        <v>43069</v>
      </c>
      <c r="N120" s="83">
        <f t="shared" si="2"/>
        <v>22</v>
      </c>
      <c r="O120" s="110">
        <v>1</v>
      </c>
      <c r="P120" s="2" t="s">
        <v>1460</v>
      </c>
      <c r="Q120" s="178">
        <f t="shared" si="3"/>
        <v>386</v>
      </c>
      <c r="R120" s="2" t="s">
        <v>94</v>
      </c>
      <c r="S120" s="2" t="s">
        <v>78</v>
      </c>
      <c r="T120" s="2"/>
      <c r="U120" s="2"/>
      <c r="V120" s="2"/>
      <c r="W120" s="2"/>
      <c r="X120" s="2"/>
      <c r="Y120" s="2"/>
      <c r="Z120" s="2"/>
      <c r="AA120" s="2"/>
      <c r="AB120" s="2"/>
      <c r="AC120" s="2" t="s">
        <v>1386</v>
      </c>
      <c r="AD120" s="3" t="s">
        <v>84</v>
      </c>
      <c r="AE120" s="5" t="s">
        <v>1397</v>
      </c>
      <c r="AF120" s="5" t="s">
        <v>1397</v>
      </c>
      <c r="AG120" s="5" t="s">
        <v>1397</v>
      </c>
      <c r="AH120" s="5" t="s">
        <v>1397</v>
      </c>
      <c r="AI120" s="5" t="s">
        <v>1397</v>
      </c>
      <c r="AJ120" s="5" t="s">
        <v>1397</v>
      </c>
      <c r="AK120" s="5" t="s">
        <v>1397</v>
      </c>
      <c r="AL120" s="5" t="s">
        <v>1397</v>
      </c>
      <c r="AM120" s="5" t="s">
        <v>2561</v>
      </c>
      <c r="AN120" s="5" t="s">
        <v>1397</v>
      </c>
      <c r="AO120" s="5" t="s">
        <v>2561</v>
      </c>
      <c r="AP120" s="214" t="s">
        <v>1397</v>
      </c>
      <c r="AQ120" s="230" t="s">
        <v>1397</v>
      </c>
      <c r="AR120" s="230" t="s">
        <v>1397</v>
      </c>
      <c r="AS120" s="230" t="s">
        <v>4218</v>
      </c>
      <c r="AT120" s="230" t="s">
        <v>1397</v>
      </c>
      <c r="AU120" s="205" t="s">
        <v>918</v>
      </c>
      <c r="AV120" s="210">
        <v>43122</v>
      </c>
      <c r="AW120" s="34" t="s">
        <v>1070</v>
      </c>
      <c r="AX120" s="35"/>
      <c r="AY120" s="30"/>
      <c r="AZ120" s="30"/>
      <c r="BA120" s="30"/>
      <c r="BB120" s="30"/>
      <c r="BC120" s="30" t="s">
        <v>1372</v>
      </c>
      <c r="BD120" s="30"/>
      <c r="BE120" s="30"/>
    </row>
    <row r="121" spans="2:57" s="14" customFormat="1" ht="120" hidden="1" customHeight="1" x14ac:dyDescent="0.25">
      <c r="B121" s="29" t="s">
        <v>2103</v>
      </c>
      <c r="C121" s="5" t="s">
        <v>15</v>
      </c>
      <c r="D121" s="60">
        <v>42661</v>
      </c>
      <c r="E121" s="29" t="s">
        <v>1553</v>
      </c>
      <c r="F121" s="2" t="s">
        <v>1123</v>
      </c>
      <c r="G121" s="3" t="s">
        <v>96</v>
      </c>
      <c r="H121" s="3" t="s">
        <v>97</v>
      </c>
      <c r="I121" s="17" t="s">
        <v>97</v>
      </c>
      <c r="J121" s="5" t="s">
        <v>88</v>
      </c>
      <c r="K121" s="1">
        <v>1</v>
      </c>
      <c r="L121" s="212">
        <v>42795</v>
      </c>
      <c r="M121" s="212">
        <v>43100</v>
      </c>
      <c r="N121" s="83">
        <f t="shared" si="2"/>
        <v>44</v>
      </c>
      <c r="O121" s="110">
        <v>1</v>
      </c>
      <c r="P121" s="2" t="s">
        <v>1461</v>
      </c>
      <c r="Q121" s="178">
        <f t="shared" si="3"/>
        <v>182</v>
      </c>
      <c r="R121" s="2" t="s">
        <v>94</v>
      </c>
      <c r="S121" s="2" t="s">
        <v>78</v>
      </c>
      <c r="T121" s="2"/>
      <c r="U121" s="2"/>
      <c r="V121" s="2"/>
      <c r="W121" s="2"/>
      <c r="X121" s="2"/>
      <c r="Y121" s="2"/>
      <c r="Z121" s="2"/>
      <c r="AA121" s="2"/>
      <c r="AB121" s="2"/>
      <c r="AC121" s="2" t="s">
        <v>1386</v>
      </c>
      <c r="AD121" s="3" t="s">
        <v>98</v>
      </c>
      <c r="AE121" s="5" t="s">
        <v>1397</v>
      </c>
      <c r="AF121" s="5" t="s">
        <v>1397</v>
      </c>
      <c r="AG121" s="5" t="s">
        <v>1397</v>
      </c>
      <c r="AH121" s="5" t="s">
        <v>1397</v>
      </c>
      <c r="AI121" s="5" t="s">
        <v>1397</v>
      </c>
      <c r="AJ121" s="5" t="s">
        <v>1397</v>
      </c>
      <c r="AK121" s="5" t="s">
        <v>1397</v>
      </c>
      <c r="AL121" s="5" t="s">
        <v>1397</v>
      </c>
      <c r="AM121" s="5" t="s">
        <v>2561</v>
      </c>
      <c r="AN121" s="5" t="s">
        <v>1397</v>
      </c>
      <c r="AO121" s="5" t="s">
        <v>2561</v>
      </c>
      <c r="AP121" s="214" t="s">
        <v>1397</v>
      </c>
      <c r="AQ121" s="230" t="s">
        <v>1397</v>
      </c>
      <c r="AR121" s="230" t="s">
        <v>1397</v>
      </c>
      <c r="AS121" s="230" t="s">
        <v>4218</v>
      </c>
      <c r="AT121" s="230" t="s">
        <v>1397</v>
      </c>
      <c r="AU121" s="205" t="s">
        <v>918</v>
      </c>
      <c r="AV121" s="210">
        <v>43122</v>
      </c>
      <c r="AW121" s="34" t="s">
        <v>1070</v>
      </c>
      <c r="AX121" s="35"/>
      <c r="AY121" s="30"/>
      <c r="AZ121" s="30"/>
      <c r="BA121" s="30"/>
      <c r="BB121" s="30"/>
      <c r="BC121" s="30" t="s">
        <v>1372</v>
      </c>
      <c r="BD121" s="30"/>
      <c r="BE121" s="30"/>
    </row>
    <row r="122" spans="2:57" s="14" customFormat="1" ht="120" hidden="1" customHeight="1" x14ac:dyDescent="0.25">
      <c r="B122" s="29" t="s">
        <v>2104</v>
      </c>
      <c r="C122" s="5" t="s">
        <v>15</v>
      </c>
      <c r="D122" s="60">
        <v>42661</v>
      </c>
      <c r="E122" s="29" t="s">
        <v>1554</v>
      </c>
      <c r="F122" s="2" t="s">
        <v>1124</v>
      </c>
      <c r="G122" s="3" t="s">
        <v>81</v>
      </c>
      <c r="H122" s="3" t="s">
        <v>82</v>
      </c>
      <c r="I122" s="17" t="s">
        <v>83</v>
      </c>
      <c r="J122" s="5" t="s">
        <v>77</v>
      </c>
      <c r="K122" s="1">
        <v>1</v>
      </c>
      <c r="L122" s="212">
        <v>42795</v>
      </c>
      <c r="M122" s="212">
        <v>43100</v>
      </c>
      <c r="N122" s="83">
        <f t="shared" si="2"/>
        <v>44</v>
      </c>
      <c r="O122" s="110">
        <v>1</v>
      </c>
      <c r="P122" s="2" t="s">
        <v>1460</v>
      </c>
      <c r="Q122" s="178">
        <f t="shared" si="3"/>
        <v>386</v>
      </c>
      <c r="R122" s="2" t="s">
        <v>1619</v>
      </c>
      <c r="S122" s="2" t="s">
        <v>78</v>
      </c>
      <c r="T122" s="2"/>
      <c r="U122" s="2"/>
      <c r="V122" s="2"/>
      <c r="W122" s="2"/>
      <c r="X122" s="2"/>
      <c r="Y122" s="2"/>
      <c r="Z122" s="2"/>
      <c r="AA122" s="2"/>
      <c r="AB122" s="2"/>
      <c r="AC122" s="2" t="s">
        <v>1386</v>
      </c>
      <c r="AD122" s="3" t="s">
        <v>84</v>
      </c>
      <c r="AE122" s="5" t="s">
        <v>1397</v>
      </c>
      <c r="AF122" s="5" t="s">
        <v>1397</v>
      </c>
      <c r="AG122" s="5" t="s">
        <v>1397</v>
      </c>
      <c r="AH122" s="5" t="s">
        <v>1397</v>
      </c>
      <c r="AI122" s="5" t="s">
        <v>1397</v>
      </c>
      <c r="AJ122" s="5" t="s">
        <v>1397</v>
      </c>
      <c r="AK122" s="5" t="s">
        <v>1397</v>
      </c>
      <c r="AL122" s="5" t="s">
        <v>1397</v>
      </c>
      <c r="AM122" s="5" t="s">
        <v>2561</v>
      </c>
      <c r="AN122" s="5" t="s">
        <v>1397</v>
      </c>
      <c r="AO122" s="5" t="s">
        <v>2561</v>
      </c>
      <c r="AP122" s="214" t="s">
        <v>1397</v>
      </c>
      <c r="AQ122" s="230" t="s">
        <v>1397</v>
      </c>
      <c r="AR122" s="230" t="s">
        <v>1397</v>
      </c>
      <c r="AS122" s="230" t="s">
        <v>4218</v>
      </c>
      <c r="AT122" s="230" t="s">
        <v>1397</v>
      </c>
      <c r="AU122" s="205" t="s">
        <v>918</v>
      </c>
      <c r="AV122" s="210">
        <v>43122</v>
      </c>
      <c r="AW122" s="34" t="s">
        <v>1070</v>
      </c>
      <c r="AX122" s="35"/>
      <c r="AY122" s="30"/>
      <c r="AZ122" s="30"/>
      <c r="BA122" s="30"/>
      <c r="BB122" s="30"/>
      <c r="BC122" s="30" t="s">
        <v>1372</v>
      </c>
      <c r="BD122" s="30"/>
      <c r="BE122" s="30"/>
    </row>
    <row r="123" spans="2:57" s="14" customFormat="1" ht="120" hidden="1" customHeight="1" x14ac:dyDescent="0.25">
      <c r="B123" s="29" t="s">
        <v>2105</v>
      </c>
      <c r="C123" s="5" t="s">
        <v>15</v>
      </c>
      <c r="D123" s="60">
        <v>42661</v>
      </c>
      <c r="E123" s="29" t="s">
        <v>1555</v>
      </c>
      <c r="F123" s="2" t="s">
        <v>1125</v>
      </c>
      <c r="G123" s="3" t="s">
        <v>81</v>
      </c>
      <c r="H123" s="3" t="s">
        <v>82</v>
      </c>
      <c r="I123" s="17" t="s">
        <v>83</v>
      </c>
      <c r="J123" s="5" t="s">
        <v>77</v>
      </c>
      <c r="K123" s="1">
        <v>1</v>
      </c>
      <c r="L123" s="212">
        <v>42795</v>
      </c>
      <c r="M123" s="212">
        <v>43100</v>
      </c>
      <c r="N123" s="83">
        <f t="shared" si="2"/>
        <v>44</v>
      </c>
      <c r="O123" s="110">
        <v>1</v>
      </c>
      <c r="P123" s="2" t="s">
        <v>1457</v>
      </c>
      <c r="Q123" s="178">
        <f t="shared" si="3"/>
        <v>149</v>
      </c>
      <c r="R123" s="2" t="s">
        <v>1619</v>
      </c>
      <c r="S123" s="2" t="s">
        <v>78</v>
      </c>
      <c r="T123" s="2"/>
      <c r="U123" s="2"/>
      <c r="V123" s="2"/>
      <c r="W123" s="2"/>
      <c r="X123" s="2"/>
      <c r="Y123" s="2"/>
      <c r="Z123" s="2"/>
      <c r="AA123" s="2"/>
      <c r="AB123" s="2"/>
      <c r="AC123" s="2" t="s">
        <v>1386</v>
      </c>
      <c r="AD123" s="3" t="s">
        <v>80</v>
      </c>
      <c r="AE123" s="5" t="s">
        <v>1397</v>
      </c>
      <c r="AF123" s="5" t="s">
        <v>1397</v>
      </c>
      <c r="AG123" s="5" t="s">
        <v>1397</v>
      </c>
      <c r="AH123" s="5" t="s">
        <v>1397</v>
      </c>
      <c r="AI123" s="5" t="s">
        <v>1397</v>
      </c>
      <c r="AJ123" s="5" t="s">
        <v>1397</v>
      </c>
      <c r="AK123" s="5" t="s">
        <v>1397</v>
      </c>
      <c r="AL123" s="5" t="s">
        <v>1397</v>
      </c>
      <c r="AM123" s="5" t="s">
        <v>2561</v>
      </c>
      <c r="AN123" s="5" t="s">
        <v>1397</v>
      </c>
      <c r="AO123" s="5" t="s">
        <v>2561</v>
      </c>
      <c r="AP123" s="214" t="s">
        <v>1397</v>
      </c>
      <c r="AQ123" s="230" t="s">
        <v>1397</v>
      </c>
      <c r="AR123" s="230" t="s">
        <v>1397</v>
      </c>
      <c r="AS123" s="230" t="s">
        <v>4218</v>
      </c>
      <c r="AT123" s="230" t="s">
        <v>1397</v>
      </c>
      <c r="AU123" s="205" t="s">
        <v>918</v>
      </c>
      <c r="AV123" s="210">
        <v>43122</v>
      </c>
      <c r="AW123" s="34" t="s">
        <v>1070</v>
      </c>
      <c r="AX123" s="35"/>
      <c r="AY123" s="30"/>
      <c r="AZ123" s="30"/>
      <c r="BA123" s="30"/>
      <c r="BB123" s="30"/>
      <c r="BC123" s="30" t="s">
        <v>1372</v>
      </c>
      <c r="BD123" s="30"/>
      <c r="BE123" s="30"/>
    </row>
    <row r="124" spans="2:57" s="14" customFormat="1" ht="120" hidden="1" customHeight="1" x14ac:dyDescent="0.25">
      <c r="B124" s="29" t="s">
        <v>2106</v>
      </c>
      <c r="C124" s="5" t="s">
        <v>15</v>
      </c>
      <c r="D124" s="60">
        <v>42661</v>
      </c>
      <c r="E124" s="29" t="s">
        <v>1556</v>
      </c>
      <c r="F124" s="2" t="s">
        <v>1126</v>
      </c>
      <c r="G124" s="3" t="s">
        <v>81</v>
      </c>
      <c r="H124" s="3" t="s">
        <v>82</v>
      </c>
      <c r="I124" s="17" t="s">
        <v>83</v>
      </c>
      <c r="J124" s="5" t="s">
        <v>77</v>
      </c>
      <c r="K124" s="1">
        <v>1</v>
      </c>
      <c r="L124" s="212">
        <v>42795</v>
      </c>
      <c r="M124" s="212">
        <v>43100</v>
      </c>
      <c r="N124" s="83">
        <f t="shared" si="2"/>
        <v>44</v>
      </c>
      <c r="O124" s="110">
        <v>1</v>
      </c>
      <c r="P124" s="2" t="s">
        <v>1460</v>
      </c>
      <c r="Q124" s="178">
        <f t="shared" si="3"/>
        <v>386</v>
      </c>
      <c r="R124" s="2" t="s">
        <v>1619</v>
      </c>
      <c r="S124" s="2" t="s">
        <v>78</v>
      </c>
      <c r="T124" s="2"/>
      <c r="U124" s="2"/>
      <c r="V124" s="2"/>
      <c r="W124" s="2"/>
      <c r="X124" s="2"/>
      <c r="Y124" s="2"/>
      <c r="Z124" s="2"/>
      <c r="AA124" s="2"/>
      <c r="AB124" s="2"/>
      <c r="AC124" s="2" t="s">
        <v>1386</v>
      </c>
      <c r="AD124" s="3" t="s">
        <v>84</v>
      </c>
      <c r="AE124" s="5" t="s">
        <v>1397</v>
      </c>
      <c r="AF124" s="5" t="s">
        <v>1397</v>
      </c>
      <c r="AG124" s="5" t="s">
        <v>1397</v>
      </c>
      <c r="AH124" s="5" t="s">
        <v>1397</v>
      </c>
      <c r="AI124" s="5" t="s">
        <v>1397</v>
      </c>
      <c r="AJ124" s="5" t="s">
        <v>1397</v>
      </c>
      <c r="AK124" s="5" t="s">
        <v>1397</v>
      </c>
      <c r="AL124" s="5" t="s">
        <v>1397</v>
      </c>
      <c r="AM124" s="5" t="s">
        <v>2561</v>
      </c>
      <c r="AN124" s="5" t="s">
        <v>1397</v>
      </c>
      <c r="AO124" s="5" t="s">
        <v>2561</v>
      </c>
      <c r="AP124" s="214" t="s">
        <v>1397</v>
      </c>
      <c r="AQ124" s="230" t="s">
        <v>1397</v>
      </c>
      <c r="AR124" s="230" t="s">
        <v>1397</v>
      </c>
      <c r="AS124" s="230" t="s">
        <v>4218</v>
      </c>
      <c r="AT124" s="230" t="s">
        <v>1397</v>
      </c>
      <c r="AU124" s="205" t="s">
        <v>918</v>
      </c>
      <c r="AV124" s="210">
        <v>43122</v>
      </c>
      <c r="AW124" s="34" t="s">
        <v>1070</v>
      </c>
      <c r="AX124" s="35"/>
      <c r="AY124" s="30"/>
      <c r="AZ124" s="30"/>
      <c r="BA124" s="30"/>
      <c r="BB124" s="30"/>
      <c r="BC124" s="30" t="s">
        <v>1372</v>
      </c>
      <c r="BD124" s="30"/>
      <c r="BE124" s="30"/>
    </row>
    <row r="125" spans="2:57" s="14" customFormat="1" ht="120" hidden="1" customHeight="1" x14ac:dyDescent="0.25">
      <c r="B125" s="29" t="s">
        <v>2107</v>
      </c>
      <c r="C125" s="5" t="s">
        <v>15</v>
      </c>
      <c r="D125" s="60">
        <v>42661</v>
      </c>
      <c r="E125" s="29" t="s">
        <v>1541</v>
      </c>
      <c r="F125" s="2" t="s">
        <v>1127</v>
      </c>
      <c r="G125" s="3" t="s">
        <v>53</v>
      </c>
      <c r="H125" s="3" t="s">
        <v>54</v>
      </c>
      <c r="I125" s="17" t="s">
        <v>55</v>
      </c>
      <c r="J125" s="5" t="s">
        <v>33</v>
      </c>
      <c r="K125" s="1">
        <v>1</v>
      </c>
      <c r="L125" s="212">
        <v>42826</v>
      </c>
      <c r="M125" s="212">
        <v>43190</v>
      </c>
      <c r="N125" s="83">
        <f t="shared" si="2"/>
        <v>52</v>
      </c>
      <c r="O125" s="110">
        <v>1</v>
      </c>
      <c r="P125" s="2" t="s">
        <v>1462</v>
      </c>
      <c r="Q125" s="178">
        <f t="shared" si="3"/>
        <v>235</v>
      </c>
      <c r="R125" s="2" t="s">
        <v>56</v>
      </c>
      <c r="S125" s="2" t="s">
        <v>57</v>
      </c>
      <c r="T125" s="2"/>
      <c r="U125" s="2"/>
      <c r="V125" s="2"/>
      <c r="W125" s="2"/>
      <c r="X125" s="2"/>
      <c r="Y125" s="2"/>
      <c r="Z125" s="2"/>
      <c r="AA125" s="2"/>
      <c r="AB125" s="2"/>
      <c r="AC125" s="2" t="s">
        <v>1386</v>
      </c>
      <c r="AD125" s="3" t="s">
        <v>58</v>
      </c>
      <c r="AE125" s="5" t="s">
        <v>1397</v>
      </c>
      <c r="AF125" s="5" t="s">
        <v>1397</v>
      </c>
      <c r="AG125" s="5" t="s">
        <v>1397</v>
      </c>
      <c r="AH125" s="5" t="s">
        <v>1397</v>
      </c>
      <c r="AI125" s="5" t="s">
        <v>1397</v>
      </c>
      <c r="AJ125" s="5" t="s">
        <v>1397</v>
      </c>
      <c r="AK125" s="5" t="s">
        <v>1397</v>
      </c>
      <c r="AL125" s="5" t="s">
        <v>1397</v>
      </c>
      <c r="AM125" s="5" t="s">
        <v>2561</v>
      </c>
      <c r="AN125" s="5" t="s">
        <v>1397</v>
      </c>
      <c r="AO125" s="5" t="s">
        <v>2561</v>
      </c>
      <c r="AP125" s="214" t="s">
        <v>1397</v>
      </c>
      <c r="AQ125" s="230" t="s">
        <v>1397</v>
      </c>
      <c r="AR125" s="230" t="s">
        <v>1397</v>
      </c>
      <c r="AS125" s="230" t="s">
        <v>4218</v>
      </c>
      <c r="AT125" s="230" t="s">
        <v>1397</v>
      </c>
      <c r="AU125" s="205" t="s">
        <v>918</v>
      </c>
      <c r="AV125" s="210">
        <v>43122</v>
      </c>
      <c r="AW125" s="34" t="s">
        <v>1070</v>
      </c>
      <c r="AX125" s="35"/>
      <c r="AY125" s="30"/>
      <c r="AZ125" s="30"/>
      <c r="BA125" s="30"/>
      <c r="BB125" s="30"/>
      <c r="BC125" s="30" t="s">
        <v>1372</v>
      </c>
      <c r="BD125" s="30"/>
      <c r="BE125" s="30"/>
    </row>
    <row r="126" spans="2:57" s="14" customFormat="1" ht="120" hidden="1" customHeight="1" x14ac:dyDescent="0.25">
      <c r="B126" s="29" t="s">
        <v>2108</v>
      </c>
      <c r="C126" s="5" t="s">
        <v>15</v>
      </c>
      <c r="D126" s="60">
        <v>42661</v>
      </c>
      <c r="E126" s="29" t="s">
        <v>1557</v>
      </c>
      <c r="F126" s="2" t="s">
        <v>1128</v>
      </c>
      <c r="G126" s="3" t="s">
        <v>264</v>
      </c>
      <c r="H126" s="3" t="s">
        <v>265</v>
      </c>
      <c r="I126" s="17" t="s">
        <v>266</v>
      </c>
      <c r="J126" s="5" t="s">
        <v>267</v>
      </c>
      <c r="K126" s="1">
        <v>1</v>
      </c>
      <c r="L126" s="212">
        <v>42795</v>
      </c>
      <c r="M126" s="212">
        <v>43424</v>
      </c>
      <c r="N126" s="83">
        <f t="shared" si="2"/>
        <v>38</v>
      </c>
      <c r="O126" s="110">
        <v>1</v>
      </c>
      <c r="P126" s="4" t="s">
        <v>1483</v>
      </c>
      <c r="Q126" s="178">
        <f t="shared" si="3"/>
        <v>383</v>
      </c>
      <c r="R126" s="2" t="s">
        <v>56</v>
      </c>
      <c r="S126" s="2" t="s">
        <v>57</v>
      </c>
      <c r="T126" s="2"/>
      <c r="U126" s="2"/>
      <c r="V126" s="2"/>
      <c r="W126" s="2"/>
      <c r="X126" s="2"/>
      <c r="Y126" s="2"/>
      <c r="Z126" s="2"/>
      <c r="AA126" s="2"/>
      <c r="AB126" s="2"/>
      <c r="AC126" s="2" t="s">
        <v>1386</v>
      </c>
      <c r="AD126" s="2" t="s">
        <v>1463</v>
      </c>
      <c r="AE126" s="2" t="s">
        <v>1477</v>
      </c>
      <c r="AF126" s="2" t="s">
        <v>268</v>
      </c>
      <c r="AG126" s="5" t="s">
        <v>1483</v>
      </c>
      <c r="AH126" s="2" t="s">
        <v>1484</v>
      </c>
      <c r="AI126" s="2" t="s">
        <v>1484</v>
      </c>
      <c r="AJ126" s="2" t="s">
        <v>1484</v>
      </c>
      <c r="AK126" s="2" t="s">
        <v>1484</v>
      </c>
      <c r="AL126" s="2" t="s">
        <v>1484</v>
      </c>
      <c r="AM126" s="2" t="s">
        <v>2562</v>
      </c>
      <c r="AN126" s="2" t="s">
        <v>1484</v>
      </c>
      <c r="AO126" s="2" t="s">
        <v>2562</v>
      </c>
      <c r="AP126" s="42" t="s">
        <v>1484</v>
      </c>
      <c r="AQ126" s="42" t="s">
        <v>1484</v>
      </c>
      <c r="AR126" s="42" t="s">
        <v>1484</v>
      </c>
      <c r="AS126" s="42" t="s">
        <v>4218</v>
      </c>
      <c r="AT126" s="42" t="s">
        <v>1484</v>
      </c>
      <c r="AU126" s="205" t="s">
        <v>918</v>
      </c>
      <c r="AV126" s="210">
        <v>43482</v>
      </c>
      <c r="AW126" s="34" t="s">
        <v>1070</v>
      </c>
      <c r="AX126" s="35"/>
      <c r="AY126" s="30"/>
      <c r="AZ126" s="30"/>
      <c r="BA126" s="30"/>
      <c r="BB126" s="30"/>
      <c r="BC126" s="30" t="s">
        <v>1372</v>
      </c>
      <c r="BD126" s="30"/>
      <c r="BE126" s="30"/>
    </row>
    <row r="127" spans="2:57" s="14" customFormat="1" ht="120" hidden="1" customHeight="1" x14ac:dyDescent="0.25">
      <c r="B127" s="29" t="s">
        <v>2109</v>
      </c>
      <c r="C127" s="5" t="s">
        <v>15</v>
      </c>
      <c r="D127" s="60">
        <v>42661</v>
      </c>
      <c r="E127" s="29" t="s">
        <v>1558</v>
      </c>
      <c r="F127" s="2" t="s">
        <v>1129</v>
      </c>
      <c r="G127" s="3" t="s">
        <v>99</v>
      </c>
      <c r="H127" s="3" t="s">
        <v>100</v>
      </c>
      <c r="I127" s="17" t="s">
        <v>100</v>
      </c>
      <c r="J127" s="5" t="s">
        <v>77</v>
      </c>
      <c r="K127" s="1">
        <v>1</v>
      </c>
      <c r="L127" s="212">
        <v>42795</v>
      </c>
      <c r="M127" s="212">
        <v>42978</v>
      </c>
      <c r="N127" s="83">
        <f t="shared" si="2"/>
        <v>27</v>
      </c>
      <c r="O127" s="110">
        <v>1</v>
      </c>
      <c r="P127" s="2" t="s">
        <v>1464</v>
      </c>
      <c r="Q127" s="178">
        <f t="shared" si="3"/>
        <v>191</v>
      </c>
      <c r="R127" s="2" t="s">
        <v>101</v>
      </c>
      <c r="S127" s="2" t="s">
        <v>102</v>
      </c>
      <c r="T127" s="2"/>
      <c r="U127" s="2"/>
      <c r="V127" s="2"/>
      <c r="W127" s="2"/>
      <c r="X127" s="2"/>
      <c r="Y127" s="2"/>
      <c r="Z127" s="2"/>
      <c r="AA127" s="2"/>
      <c r="AB127" s="2"/>
      <c r="AC127" s="2" t="s">
        <v>1386</v>
      </c>
      <c r="AD127" s="3" t="s">
        <v>103</v>
      </c>
      <c r="AE127" s="5" t="s">
        <v>1397</v>
      </c>
      <c r="AF127" s="5" t="s">
        <v>1397</v>
      </c>
      <c r="AG127" s="5" t="s">
        <v>1397</v>
      </c>
      <c r="AH127" s="5" t="s">
        <v>1397</v>
      </c>
      <c r="AI127" s="5" t="s">
        <v>1397</v>
      </c>
      <c r="AJ127" s="5" t="s">
        <v>1397</v>
      </c>
      <c r="AK127" s="5" t="s">
        <v>1397</v>
      </c>
      <c r="AL127" s="5" t="s">
        <v>1397</v>
      </c>
      <c r="AM127" s="5" t="s">
        <v>2561</v>
      </c>
      <c r="AN127" s="5" t="s">
        <v>1397</v>
      </c>
      <c r="AO127" s="5" t="s">
        <v>2561</v>
      </c>
      <c r="AP127" s="214" t="s">
        <v>1397</v>
      </c>
      <c r="AQ127" s="230" t="s">
        <v>1397</v>
      </c>
      <c r="AR127" s="230" t="s">
        <v>1397</v>
      </c>
      <c r="AS127" s="230" t="s">
        <v>4218</v>
      </c>
      <c r="AT127" s="230" t="s">
        <v>1397</v>
      </c>
      <c r="AU127" s="205" t="s">
        <v>918</v>
      </c>
      <c r="AV127" s="210">
        <v>43122</v>
      </c>
      <c r="AW127" s="34" t="s">
        <v>1070</v>
      </c>
      <c r="AX127" s="35"/>
      <c r="AY127" s="30"/>
      <c r="AZ127" s="30"/>
      <c r="BA127" s="30"/>
      <c r="BB127" s="30"/>
      <c r="BC127" s="30" t="s">
        <v>1372</v>
      </c>
      <c r="BD127" s="30"/>
      <c r="BE127" s="30"/>
    </row>
    <row r="128" spans="2:57" s="14" customFormat="1" ht="120" hidden="1" customHeight="1" x14ac:dyDescent="0.25">
      <c r="B128" s="29" t="s">
        <v>2110</v>
      </c>
      <c r="C128" s="5" t="s">
        <v>15</v>
      </c>
      <c r="D128" s="60">
        <v>42661</v>
      </c>
      <c r="E128" s="29" t="s">
        <v>1559</v>
      </c>
      <c r="F128" s="2" t="s">
        <v>1130</v>
      </c>
      <c r="G128" s="3" t="s">
        <v>104</v>
      </c>
      <c r="H128" s="18" t="s">
        <v>105</v>
      </c>
      <c r="I128" s="17" t="s">
        <v>106</v>
      </c>
      <c r="J128" s="5" t="s">
        <v>107</v>
      </c>
      <c r="K128" s="1">
        <v>1</v>
      </c>
      <c r="L128" s="212">
        <v>43009</v>
      </c>
      <c r="M128" s="212">
        <v>43281</v>
      </c>
      <c r="N128" s="83">
        <f t="shared" si="2"/>
        <v>39</v>
      </c>
      <c r="O128" s="110">
        <v>1</v>
      </c>
      <c r="P128" s="4" t="s">
        <v>1787</v>
      </c>
      <c r="Q128" s="178">
        <f t="shared" si="3"/>
        <v>322</v>
      </c>
      <c r="R128" s="2" t="s">
        <v>29</v>
      </c>
      <c r="S128" s="2"/>
      <c r="T128" s="2"/>
      <c r="U128" s="2"/>
      <c r="V128" s="2"/>
      <c r="W128" s="2"/>
      <c r="X128" s="2"/>
      <c r="Y128" s="2"/>
      <c r="Z128" s="2"/>
      <c r="AA128" s="2"/>
      <c r="AB128" s="2"/>
      <c r="AC128" s="2" t="s">
        <v>1386</v>
      </c>
      <c r="AD128" s="2" t="s">
        <v>1465</v>
      </c>
      <c r="AE128" s="3" t="s">
        <v>108</v>
      </c>
      <c r="AF128" s="5" t="s">
        <v>1400</v>
      </c>
      <c r="AG128" s="5" t="s">
        <v>1400</v>
      </c>
      <c r="AH128" s="5" t="s">
        <v>1400</v>
      </c>
      <c r="AI128" s="5" t="s">
        <v>1400</v>
      </c>
      <c r="AJ128" s="5" t="s">
        <v>1400</v>
      </c>
      <c r="AK128" s="5" t="s">
        <v>1400</v>
      </c>
      <c r="AL128" s="5" t="s">
        <v>1400</v>
      </c>
      <c r="AM128" s="5" t="s">
        <v>2557</v>
      </c>
      <c r="AN128" s="5" t="s">
        <v>1400</v>
      </c>
      <c r="AO128" s="5" t="s">
        <v>2557</v>
      </c>
      <c r="AP128" s="214" t="s">
        <v>1400</v>
      </c>
      <c r="AQ128" s="214" t="s">
        <v>1400</v>
      </c>
      <c r="AR128" s="214" t="s">
        <v>1400</v>
      </c>
      <c r="AS128" s="214" t="s">
        <v>4218</v>
      </c>
      <c r="AT128" s="214" t="s">
        <v>1400</v>
      </c>
      <c r="AU128" s="205" t="s">
        <v>918</v>
      </c>
      <c r="AV128" s="210">
        <v>43307</v>
      </c>
      <c r="AW128" s="34" t="s">
        <v>1070</v>
      </c>
      <c r="AX128" s="35"/>
      <c r="AY128" s="30"/>
      <c r="AZ128" s="30"/>
      <c r="BA128" s="30"/>
      <c r="BB128" s="30"/>
      <c r="BC128" s="30" t="s">
        <v>1372</v>
      </c>
      <c r="BD128" s="30"/>
      <c r="BE128" s="30"/>
    </row>
    <row r="129" spans="2:57" s="14" customFormat="1" ht="120" hidden="1" customHeight="1" x14ac:dyDescent="0.25">
      <c r="B129" s="29" t="s">
        <v>2111</v>
      </c>
      <c r="C129" s="5" t="s">
        <v>15</v>
      </c>
      <c r="D129" s="60">
        <v>42661</v>
      </c>
      <c r="E129" s="29" t="s">
        <v>1560</v>
      </c>
      <c r="F129" s="2" t="s">
        <v>1131</v>
      </c>
      <c r="G129" s="3" t="s">
        <v>109</v>
      </c>
      <c r="H129" s="18" t="s">
        <v>110</v>
      </c>
      <c r="I129" s="17" t="s">
        <v>111</v>
      </c>
      <c r="J129" s="5" t="s">
        <v>112</v>
      </c>
      <c r="K129" s="1">
        <v>1</v>
      </c>
      <c r="L129" s="212">
        <v>42979</v>
      </c>
      <c r="M129" s="212">
        <v>43190</v>
      </c>
      <c r="N129" s="83">
        <f t="shared" si="2"/>
        <v>31</v>
      </c>
      <c r="O129" s="110">
        <v>1</v>
      </c>
      <c r="P129" s="2" t="s">
        <v>1773</v>
      </c>
      <c r="Q129" s="178">
        <f t="shared" si="3"/>
        <v>161</v>
      </c>
      <c r="R129" s="2" t="s">
        <v>56</v>
      </c>
      <c r="S129" s="2" t="s">
        <v>113</v>
      </c>
      <c r="T129" s="2"/>
      <c r="U129" s="2"/>
      <c r="V129" s="2"/>
      <c r="W129" s="2"/>
      <c r="X129" s="2"/>
      <c r="Y129" s="2"/>
      <c r="Z129" s="2"/>
      <c r="AA129" s="2"/>
      <c r="AB129" s="2"/>
      <c r="AC129" s="2" t="s">
        <v>1386</v>
      </c>
      <c r="AD129" s="3" t="s">
        <v>114</v>
      </c>
      <c r="AE129" s="5" t="s">
        <v>1397</v>
      </c>
      <c r="AF129" s="5" t="s">
        <v>1397</v>
      </c>
      <c r="AG129" s="5" t="s">
        <v>1397</v>
      </c>
      <c r="AH129" s="5" t="s">
        <v>1397</v>
      </c>
      <c r="AI129" s="5" t="s">
        <v>1397</v>
      </c>
      <c r="AJ129" s="5" t="s">
        <v>1397</v>
      </c>
      <c r="AK129" s="5" t="s">
        <v>1397</v>
      </c>
      <c r="AL129" s="5" t="s">
        <v>1397</v>
      </c>
      <c r="AM129" s="5" t="s">
        <v>2561</v>
      </c>
      <c r="AN129" s="5" t="s">
        <v>1397</v>
      </c>
      <c r="AO129" s="5" t="s">
        <v>2561</v>
      </c>
      <c r="AP129" s="214" t="s">
        <v>1397</v>
      </c>
      <c r="AQ129" s="230" t="s">
        <v>1397</v>
      </c>
      <c r="AR129" s="230" t="s">
        <v>1397</v>
      </c>
      <c r="AS129" s="230" t="s">
        <v>4218</v>
      </c>
      <c r="AT129" s="230" t="s">
        <v>1397</v>
      </c>
      <c r="AU129" s="205" t="s">
        <v>918</v>
      </c>
      <c r="AV129" s="210">
        <v>43122</v>
      </c>
      <c r="AW129" s="34" t="s">
        <v>1070</v>
      </c>
      <c r="AX129" s="35"/>
      <c r="AY129" s="30"/>
      <c r="AZ129" s="30"/>
      <c r="BA129" s="30"/>
      <c r="BB129" s="30"/>
      <c r="BC129" s="30" t="s">
        <v>1372</v>
      </c>
      <c r="BD129" s="30"/>
      <c r="BE129" s="30"/>
    </row>
    <row r="130" spans="2:57" s="14" customFormat="1" ht="120" hidden="1" customHeight="1" x14ac:dyDescent="0.25">
      <c r="B130" s="29" t="s">
        <v>2112</v>
      </c>
      <c r="C130" s="5" t="s">
        <v>15</v>
      </c>
      <c r="D130" s="60">
        <v>42661</v>
      </c>
      <c r="E130" s="29" t="s">
        <v>1561</v>
      </c>
      <c r="F130" s="2" t="s">
        <v>1132</v>
      </c>
      <c r="G130" s="3" t="s">
        <v>109</v>
      </c>
      <c r="H130" s="18" t="s">
        <v>110</v>
      </c>
      <c r="I130" s="17" t="s">
        <v>111</v>
      </c>
      <c r="J130" s="5" t="s">
        <v>112</v>
      </c>
      <c r="K130" s="1">
        <v>1</v>
      </c>
      <c r="L130" s="212">
        <v>42979</v>
      </c>
      <c r="M130" s="212">
        <v>43190</v>
      </c>
      <c r="N130" s="83">
        <f t="shared" si="2"/>
        <v>31</v>
      </c>
      <c r="O130" s="110">
        <v>1</v>
      </c>
      <c r="P130" s="2" t="s">
        <v>1773</v>
      </c>
      <c r="Q130" s="178">
        <f t="shared" si="3"/>
        <v>161</v>
      </c>
      <c r="R130" s="2" t="s">
        <v>56</v>
      </c>
      <c r="S130" s="2" t="s">
        <v>113</v>
      </c>
      <c r="T130" s="2"/>
      <c r="U130" s="2"/>
      <c r="V130" s="2"/>
      <c r="W130" s="2"/>
      <c r="X130" s="2"/>
      <c r="Y130" s="2"/>
      <c r="Z130" s="2"/>
      <c r="AA130" s="2"/>
      <c r="AB130" s="2"/>
      <c r="AC130" s="2" t="s">
        <v>1386</v>
      </c>
      <c r="AD130" s="3" t="s">
        <v>114</v>
      </c>
      <c r="AE130" s="5" t="s">
        <v>1397</v>
      </c>
      <c r="AF130" s="5" t="s">
        <v>1397</v>
      </c>
      <c r="AG130" s="5" t="s">
        <v>1397</v>
      </c>
      <c r="AH130" s="5" t="s">
        <v>1397</v>
      </c>
      <c r="AI130" s="5" t="s">
        <v>1397</v>
      </c>
      <c r="AJ130" s="5" t="s">
        <v>1397</v>
      </c>
      <c r="AK130" s="5" t="s">
        <v>1397</v>
      </c>
      <c r="AL130" s="5" t="s">
        <v>1397</v>
      </c>
      <c r="AM130" s="5" t="s">
        <v>2561</v>
      </c>
      <c r="AN130" s="5" t="s">
        <v>1397</v>
      </c>
      <c r="AO130" s="5" t="s">
        <v>2561</v>
      </c>
      <c r="AP130" s="214" t="s">
        <v>1397</v>
      </c>
      <c r="AQ130" s="230" t="s">
        <v>1397</v>
      </c>
      <c r="AR130" s="230" t="s">
        <v>1397</v>
      </c>
      <c r="AS130" s="230" t="s">
        <v>4218</v>
      </c>
      <c r="AT130" s="230" t="s">
        <v>1397</v>
      </c>
      <c r="AU130" s="205" t="s">
        <v>918</v>
      </c>
      <c r="AV130" s="210">
        <v>43122</v>
      </c>
      <c r="AW130" s="34" t="s">
        <v>1070</v>
      </c>
      <c r="AX130" s="35"/>
      <c r="AY130" s="30"/>
      <c r="AZ130" s="30"/>
      <c r="BA130" s="30"/>
      <c r="BB130" s="30"/>
      <c r="BC130" s="30" t="s">
        <v>1372</v>
      </c>
      <c r="BD130" s="30"/>
      <c r="BE130" s="30"/>
    </row>
    <row r="131" spans="2:57" s="14" customFormat="1" ht="120" hidden="1" customHeight="1" x14ac:dyDescent="0.25">
      <c r="B131" s="29" t="s">
        <v>2113</v>
      </c>
      <c r="C131" s="5" t="s">
        <v>15</v>
      </c>
      <c r="D131" s="60">
        <v>42661</v>
      </c>
      <c r="E131" s="29" t="s">
        <v>1585</v>
      </c>
      <c r="F131" s="3" t="s">
        <v>403</v>
      </c>
      <c r="G131" s="3" t="s">
        <v>404</v>
      </c>
      <c r="H131" s="3" t="s">
        <v>405</v>
      </c>
      <c r="I131" s="17" t="s">
        <v>278</v>
      </c>
      <c r="J131" s="5" t="s">
        <v>33</v>
      </c>
      <c r="K131" s="1">
        <v>3</v>
      </c>
      <c r="L131" s="212">
        <v>42737</v>
      </c>
      <c r="M131" s="212">
        <v>43100</v>
      </c>
      <c r="N131" s="83">
        <f t="shared" si="2"/>
        <v>52</v>
      </c>
      <c r="O131" s="110">
        <v>3</v>
      </c>
      <c r="P131" s="2" t="s">
        <v>1402</v>
      </c>
      <c r="Q131" s="178">
        <f t="shared" si="3"/>
        <v>350</v>
      </c>
      <c r="R131" s="2" t="s">
        <v>29</v>
      </c>
      <c r="S131" s="2"/>
      <c r="T131" s="2"/>
      <c r="U131" s="2"/>
      <c r="V131" s="2"/>
      <c r="W131" s="2"/>
      <c r="X131" s="2"/>
      <c r="Y131" s="2"/>
      <c r="Z131" s="2"/>
      <c r="AA131" s="2"/>
      <c r="AB131" s="2"/>
      <c r="AC131" s="2" t="s">
        <v>1386</v>
      </c>
      <c r="AD131" s="3" t="s">
        <v>406</v>
      </c>
      <c r="AE131" s="5" t="s">
        <v>1397</v>
      </c>
      <c r="AF131" s="5" t="s">
        <v>1397</v>
      </c>
      <c r="AG131" s="5" t="s">
        <v>1397</v>
      </c>
      <c r="AH131" s="5" t="s">
        <v>1397</v>
      </c>
      <c r="AI131" s="5" t="s">
        <v>1397</v>
      </c>
      <c r="AJ131" s="5" t="s">
        <v>1397</v>
      </c>
      <c r="AK131" s="5" t="s">
        <v>1397</v>
      </c>
      <c r="AL131" s="5" t="s">
        <v>1397</v>
      </c>
      <c r="AM131" s="5" t="s">
        <v>2561</v>
      </c>
      <c r="AN131" s="5" t="s">
        <v>1397</v>
      </c>
      <c r="AO131" s="5" t="s">
        <v>2561</v>
      </c>
      <c r="AP131" s="214" t="s">
        <v>1397</v>
      </c>
      <c r="AQ131" s="230" t="s">
        <v>1397</v>
      </c>
      <c r="AR131" s="230" t="s">
        <v>1397</v>
      </c>
      <c r="AS131" s="230" t="s">
        <v>4218</v>
      </c>
      <c r="AT131" s="230" t="s">
        <v>1397</v>
      </c>
      <c r="AU131" s="205" t="s">
        <v>918</v>
      </c>
      <c r="AV131" s="210">
        <v>43122</v>
      </c>
      <c r="AW131" s="34" t="s">
        <v>1070</v>
      </c>
      <c r="AX131" s="35"/>
      <c r="AY131" s="30"/>
      <c r="AZ131" s="30"/>
      <c r="BA131" s="30"/>
      <c r="BB131" s="30"/>
      <c r="BC131" s="30" t="s">
        <v>1372</v>
      </c>
      <c r="BD131" s="30"/>
      <c r="BE131" s="30"/>
    </row>
    <row r="132" spans="2:57" s="14" customFormat="1" ht="120" hidden="1" customHeight="1" x14ac:dyDescent="0.25">
      <c r="B132" s="29" t="s">
        <v>2114</v>
      </c>
      <c r="C132" s="5" t="s">
        <v>15</v>
      </c>
      <c r="D132" s="60">
        <v>42661</v>
      </c>
      <c r="E132" s="29" t="s">
        <v>1562</v>
      </c>
      <c r="F132" s="3" t="s">
        <v>1133</v>
      </c>
      <c r="G132" s="3" t="s">
        <v>115</v>
      </c>
      <c r="H132" s="3" t="s">
        <v>116</v>
      </c>
      <c r="I132" s="17" t="s">
        <v>117</v>
      </c>
      <c r="J132" s="5" t="s">
        <v>33</v>
      </c>
      <c r="K132" s="1">
        <v>1</v>
      </c>
      <c r="L132" s="212">
        <v>42737</v>
      </c>
      <c r="M132" s="212">
        <v>43099</v>
      </c>
      <c r="N132" s="83">
        <f t="shared" si="2"/>
        <v>52</v>
      </c>
      <c r="O132" s="110">
        <v>1</v>
      </c>
      <c r="P132" s="3" t="s">
        <v>1466</v>
      </c>
      <c r="Q132" s="178">
        <f t="shared" si="3"/>
        <v>366</v>
      </c>
      <c r="R132" s="2" t="s">
        <v>29</v>
      </c>
      <c r="S132" s="2"/>
      <c r="T132" s="2"/>
      <c r="U132" s="2"/>
      <c r="V132" s="2"/>
      <c r="W132" s="2"/>
      <c r="X132" s="2"/>
      <c r="Y132" s="2"/>
      <c r="Z132" s="2"/>
      <c r="AA132" s="2"/>
      <c r="AB132" s="2"/>
      <c r="AC132" s="2" t="s">
        <v>1386</v>
      </c>
      <c r="AD132" s="3" t="s">
        <v>118</v>
      </c>
      <c r="AE132" s="5" t="s">
        <v>1397</v>
      </c>
      <c r="AF132" s="5" t="s">
        <v>1397</v>
      </c>
      <c r="AG132" s="5" t="s">
        <v>1397</v>
      </c>
      <c r="AH132" s="5" t="s">
        <v>1397</v>
      </c>
      <c r="AI132" s="5" t="s">
        <v>1397</v>
      </c>
      <c r="AJ132" s="5" t="s">
        <v>1397</v>
      </c>
      <c r="AK132" s="5" t="s">
        <v>1397</v>
      </c>
      <c r="AL132" s="5" t="s">
        <v>1397</v>
      </c>
      <c r="AM132" s="5" t="s">
        <v>2561</v>
      </c>
      <c r="AN132" s="5" t="s">
        <v>1397</v>
      </c>
      <c r="AO132" s="5" t="s">
        <v>2561</v>
      </c>
      <c r="AP132" s="214" t="s">
        <v>1397</v>
      </c>
      <c r="AQ132" s="230" t="s">
        <v>1397</v>
      </c>
      <c r="AR132" s="230" t="s">
        <v>1397</v>
      </c>
      <c r="AS132" s="230" t="s">
        <v>4218</v>
      </c>
      <c r="AT132" s="230" t="s">
        <v>1397</v>
      </c>
      <c r="AU132" s="205" t="s">
        <v>918</v>
      </c>
      <c r="AV132" s="210">
        <v>43122</v>
      </c>
      <c r="AW132" s="34" t="s">
        <v>1070</v>
      </c>
      <c r="AX132" s="35"/>
      <c r="AY132" s="30"/>
      <c r="AZ132" s="30"/>
      <c r="BA132" s="30"/>
      <c r="BB132" s="30"/>
      <c r="BC132" s="30" t="s">
        <v>1372</v>
      </c>
      <c r="BD132" s="30"/>
      <c r="BE132" s="30"/>
    </row>
    <row r="133" spans="2:57" s="14" customFormat="1" ht="120" hidden="1" customHeight="1" x14ac:dyDescent="0.25">
      <c r="B133" s="29" t="s">
        <v>2115</v>
      </c>
      <c r="C133" s="5" t="s">
        <v>15</v>
      </c>
      <c r="D133" s="60">
        <v>42661</v>
      </c>
      <c r="E133" s="29" t="s">
        <v>1564</v>
      </c>
      <c r="F133" s="2" t="s">
        <v>1134</v>
      </c>
      <c r="G133" s="3" t="s">
        <v>115</v>
      </c>
      <c r="H133" s="3" t="s">
        <v>119</v>
      </c>
      <c r="I133" s="17" t="s">
        <v>120</v>
      </c>
      <c r="J133" s="5" t="s">
        <v>33</v>
      </c>
      <c r="K133" s="1">
        <v>1</v>
      </c>
      <c r="L133" s="212">
        <v>42737</v>
      </c>
      <c r="M133" s="212">
        <v>43100</v>
      </c>
      <c r="N133" s="83">
        <f t="shared" si="2"/>
        <v>52</v>
      </c>
      <c r="O133" s="110">
        <v>1</v>
      </c>
      <c r="P133" s="3" t="s">
        <v>1467</v>
      </c>
      <c r="Q133" s="178">
        <f t="shared" si="3"/>
        <v>383</v>
      </c>
      <c r="R133" s="2" t="s">
        <v>29</v>
      </c>
      <c r="S133" s="2"/>
      <c r="T133" s="2"/>
      <c r="U133" s="2"/>
      <c r="V133" s="2"/>
      <c r="W133" s="2"/>
      <c r="X133" s="2"/>
      <c r="Y133" s="2"/>
      <c r="Z133" s="2"/>
      <c r="AA133" s="2"/>
      <c r="AB133" s="2"/>
      <c r="AC133" s="2" t="s">
        <v>1386</v>
      </c>
      <c r="AD133" s="3" t="s">
        <v>121</v>
      </c>
      <c r="AE133" s="5" t="s">
        <v>1397</v>
      </c>
      <c r="AF133" s="5" t="s">
        <v>1397</v>
      </c>
      <c r="AG133" s="5" t="s">
        <v>1397</v>
      </c>
      <c r="AH133" s="5" t="s">
        <v>1397</v>
      </c>
      <c r="AI133" s="5" t="s">
        <v>1397</v>
      </c>
      <c r="AJ133" s="5" t="s">
        <v>1397</v>
      </c>
      <c r="AK133" s="5" t="s">
        <v>1397</v>
      </c>
      <c r="AL133" s="5" t="s">
        <v>1397</v>
      </c>
      <c r="AM133" s="5" t="s">
        <v>2561</v>
      </c>
      <c r="AN133" s="5" t="s">
        <v>1397</v>
      </c>
      <c r="AO133" s="5" t="s">
        <v>2561</v>
      </c>
      <c r="AP133" s="214" t="s">
        <v>1397</v>
      </c>
      <c r="AQ133" s="230" t="s">
        <v>1397</v>
      </c>
      <c r="AR133" s="230" t="s">
        <v>1397</v>
      </c>
      <c r="AS133" s="230" t="s">
        <v>4218</v>
      </c>
      <c r="AT133" s="230" t="s">
        <v>1397</v>
      </c>
      <c r="AU133" s="205" t="s">
        <v>918</v>
      </c>
      <c r="AV133" s="210">
        <v>43122</v>
      </c>
      <c r="AW133" s="34" t="s">
        <v>1070</v>
      </c>
      <c r="AX133" s="35"/>
      <c r="AY133" s="30"/>
      <c r="AZ133" s="30"/>
      <c r="BA133" s="30"/>
      <c r="BB133" s="30"/>
      <c r="BC133" s="30" t="s">
        <v>1372</v>
      </c>
      <c r="BD133" s="30"/>
      <c r="BE133" s="30"/>
    </row>
    <row r="134" spans="2:57" s="14" customFormat="1" ht="120" hidden="1" customHeight="1" x14ac:dyDescent="0.25">
      <c r="B134" s="29" t="s">
        <v>2116</v>
      </c>
      <c r="C134" s="5" t="s">
        <v>15</v>
      </c>
      <c r="D134" s="60">
        <v>42661</v>
      </c>
      <c r="E134" s="29" t="s">
        <v>1565</v>
      </c>
      <c r="F134" s="2" t="s">
        <v>1135</v>
      </c>
      <c r="G134" s="3" t="s">
        <v>122</v>
      </c>
      <c r="H134" s="3" t="s">
        <v>123</v>
      </c>
      <c r="I134" s="17" t="s">
        <v>124</v>
      </c>
      <c r="J134" s="5" t="s">
        <v>125</v>
      </c>
      <c r="K134" s="1">
        <v>1</v>
      </c>
      <c r="L134" s="212">
        <v>43009</v>
      </c>
      <c r="M134" s="212">
        <v>43373</v>
      </c>
      <c r="N134" s="83">
        <f t="shared" ref="N134:N197" si="4">+WEEKNUM(M134-L134)</f>
        <v>52</v>
      </c>
      <c r="O134" s="110">
        <v>1</v>
      </c>
      <c r="P134" s="3" t="s">
        <v>1788</v>
      </c>
      <c r="Q134" s="178">
        <f t="shared" ref="Q134:Q197" si="5">LEN(P134)</f>
        <v>91</v>
      </c>
      <c r="R134" s="2" t="s">
        <v>29</v>
      </c>
      <c r="S134" s="2"/>
      <c r="T134" s="2"/>
      <c r="U134" s="2"/>
      <c r="V134" s="2"/>
      <c r="W134" s="2"/>
      <c r="X134" s="2"/>
      <c r="Y134" s="2"/>
      <c r="Z134" s="2"/>
      <c r="AA134" s="2"/>
      <c r="AB134" s="2"/>
      <c r="AC134" s="2" t="s">
        <v>1386</v>
      </c>
      <c r="AD134" s="3" t="s">
        <v>126</v>
      </c>
      <c r="AE134" s="5" t="s">
        <v>1397</v>
      </c>
      <c r="AF134" s="5" t="s">
        <v>1397</v>
      </c>
      <c r="AG134" s="5" t="s">
        <v>1397</v>
      </c>
      <c r="AH134" s="5" t="s">
        <v>1397</v>
      </c>
      <c r="AI134" s="5" t="s">
        <v>1397</v>
      </c>
      <c r="AJ134" s="5" t="s">
        <v>1397</v>
      </c>
      <c r="AK134" s="5" t="s">
        <v>1397</v>
      </c>
      <c r="AL134" s="5" t="s">
        <v>1397</v>
      </c>
      <c r="AM134" s="5" t="s">
        <v>2561</v>
      </c>
      <c r="AN134" s="5" t="s">
        <v>1397</v>
      </c>
      <c r="AO134" s="5" t="s">
        <v>2561</v>
      </c>
      <c r="AP134" s="214" t="s">
        <v>1397</v>
      </c>
      <c r="AQ134" s="230" t="s">
        <v>1397</v>
      </c>
      <c r="AR134" s="230" t="s">
        <v>1397</v>
      </c>
      <c r="AS134" s="230" t="s">
        <v>4218</v>
      </c>
      <c r="AT134" s="230" t="s">
        <v>1397</v>
      </c>
      <c r="AU134" s="205" t="s">
        <v>918</v>
      </c>
      <c r="AV134" s="210">
        <v>43122</v>
      </c>
      <c r="AW134" s="34" t="s">
        <v>1070</v>
      </c>
      <c r="AX134" s="35"/>
      <c r="AY134" s="30"/>
      <c r="AZ134" s="30"/>
      <c r="BA134" s="30"/>
      <c r="BB134" s="30"/>
      <c r="BC134" s="30" t="s">
        <v>1372</v>
      </c>
      <c r="BD134" s="30"/>
      <c r="BE134" s="30"/>
    </row>
    <row r="135" spans="2:57" s="14" customFormat="1" ht="120" hidden="1" customHeight="1" x14ac:dyDescent="0.25">
      <c r="B135" s="29" t="s">
        <v>2117</v>
      </c>
      <c r="C135" s="5" t="s">
        <v>15</v>
      </c>
      <c r="D135" s="60">
        <v>42661</v>
      </c>
      <c r="E135" s="29" t="s">
        <v>1566</v>
      </c>
      <c r="F135" s="2" t="s">
        <v>1136</v>
      </c>
      <c r="G135" s="3" t="s">
        <v>81</v>
      </c>
      <c r="H135" s="3" t="s">
        <v>82</v>
      </c>
      <c r="I135" s="17" t="s">
        <v>83</v>
      </c>
      <c r="J135" s="5" t="s">
        <v>77</v>
      </c>
      <c r="K135" s="1">
        <v>1</v>
      </c>
      <c r="L135" s="212">
        <v>42795</v>
      </c>
      <c r="M135" s="212">
        <v>43100</v>
      </c>
      <c r="N135" s="83">
        <f t="shared" si="4"/>
        <v>44</v>
      </c>
      <c r="O135" s="110">
        <v>1</v>
      </c>
      <c r="P135" s="3" t="s">
        <v>1460</v>
      </c>
      <c r="Q135" s="178">
        <f t="shared" si="5"/>
        <v>386</v>
      </c>
      <c r="R135" s="2" t="s">
        <v>1619</v>
      </c>
      <c r="S135" s="2" t="s">
        <v>78</v>
      </c>
      <c r="T135" s="2"/>
      <c r="U135" s="2"/>
      <c r="V135" s="2"/>
      <c r="W135" s="2"/>
      <c r="X135" s="2"/>
      <c r="Y135" s="2"/>
      <c r="Z135" s="2"/>
      <c r="AA135" s="2"/>
      <c r="AB135" s="2"/>
      <c r="AC135" s="2" t="s">
        <v>1386</v>
      </c>
      <c r="AD135" s="3" t="s">
        <v>84</v>
      </c>
      <c r="AE135" s="5" t="s">
        <v>1397</v>
      </c>
      <c r="AF135" s="5" t="s">
        <v>1397</v>
      </c>
      <c r="AG135" s="5" t="s">
        <v>1397</v>
      </c>
      <c r="AH135" s="5" t="s">
        <v>1397</v>
      </c>
      <c r="AI135" s="5" t="s">
        <v>1397</v>
      </c>
      <c r="AJ135" s="5" t="s">
        <v>1397</v>
      </c>
      <c r="AK135" s="5" t="s">
        <v>1397</v>
      </c>
      <c r="AL135" s="5" t="s">
        <v>1397</v>
      </c>
      <c r="AM135" s="5" t="s">
        <v>2561</v>
      </c>
      <c r="AN135" s="5" t="s">
        <v>1397</v>
      </c>
      <c r="AO135" s="5" t="s">
        <v>2561</v>
      </c>
      <c r="AP135" s="214" t="s">
        <v>1397</v>
      </c>
      <c r="AQ135" s="230" t="s">
        <v>1397</v>
      </c>
      <c r="AR135" s="230" t="s">
        <v>1397</v>
      </c>
      <c r="AS135" s="230" t="s">
        <v>4218</v>
      </c>
      <c r="AT135" s="230" t="s">
        <v>1397</v>
      </c>
      <c r="AU135" s="205" t="s">
        <v>918</v>
      </c>
      <c r="AV135" s="210">
        <v>43122</v>
      </c>
      <c r="AW135" s="34" t="s">
        <v>1070</v>
      </c>
      <c r="AX135" s="35"/>
      <c r="AY135" s="30"/>
      <c r="AZ135" s="30"/>
      <c r="BA135" s="30"/>
      <c r="BB135" s="30"/>
      <c r="BC135" s="30" t="s">
        <v>1372</v>
      </c>
      <c r="BD135" s="30"/>
      <c r="BE135" s="30"/>
    </row>
    <row r="136" spans="2:57" s="14" customFormat="1" ht="120" hidden="1" customHeight="1" x14ac:dyDescent="0.25">
      <c r="B136" s="29" t="s">
        <v>2118</v>
      </c>
      <c r="C136" s="5" t="s">
        <v>15</v>
      </c>
      <c r="D136" s="60">
        <v>42661</v>
      </c>
      <c r="E136" s="29" t="s">
        <v>1567</v>
      </c>
      <c r="F136" s="2" t="s">
        <v>1137</v>
      </c>
      <c r="G136" s="3" t="s">
        <v>81</v>
      </c>
      <c r="H136" s="3" t="s">
        <v>82</v>
      </c>
      <c r="I136" s="17" t="s">
        <v>83</v>
      </c>
      <c r="J136" s="5" t="s">
        <v>77</v>
      </c>
      <c r="K136" s="1">
        <v>1</v>
      </c>
      <c r="L136" s="212">
        <v>42795</v>
      </c>
      <c r="M136" s="212">
        <v>43100</v>
      </c>
      <c r="N136" s="83">
        <f t="shared" si="4"/>
        <v>44</v>
      </c>
      <c r="O136" s="110">
        <v>1</v>
      </c>
      <c r="P136" s="2" t="s">
        <v>1460</v>
      </c>
      <c r="Q136" s="178">
        <f t="shared" si="5"/>
        <v>386</v>
      </c>
      <c r="R136" s="2" t="s">
        <v>1619</v>
      </c>
      <c r="S136" s="2" t="s">
        <v>78</v>
      </c>
      <c r="T136" s="2"/>
      <c r="U136" s="2"/>
      <c r="V136" s="2"/>
      <c r="W136" s="2"/>
      <c r="X136" s="2"/>
      <c r="Y136" s="2"/>
      <c r="Z136" s="2"/>
      <c r="AA136" s="2"/>
      <c r="AB136" s="2"/>
      <c r="AC136" s="2" t="s">
        <v>1386</v>
      </c>
      <c r="AD136" s="3" t="s">
        <v>84</v>
      </c>
      <c r="AE136" s="5" t="s">
        <v>1397</v>
      </c>
      <c r="AF136" s="5" t="s">
        <v>1397</v>
      </c>
      <c r="AG136" s="5" t="s">
        <v>1397</v>
      </c>
      <c r="AH136" s="5" t="s">
        <v>1397</v>
      </c>
      <c r="AI136" s="5" t="s">
        <v>1397</v>
      </c>
      <c r="AJ136" s="5" t="s">
        <v>1397</v>
      </c>
      <c r="AK136" s="5" t="s">
        <v>1397</v>
      </c>
      <c r="AL136" s="5" t="s">
        <v>1397</v>
      </c>
      <c r="AM136" s="5" t="s">
        <v>2561</v>
      </c>
      <c r="AN136" s="5" t="s">
        <v>1397</v>
      </c>
      <c r="AO136" s="5" t="s">
        <v>2561</v>
      </c>
      <c r="AP136" s="214" t="s">
        <v>1397</v>
      </c>
      <c r="AQ136" s="230" t="s">
        <v>1397</v>
      </c>
      <c r="AR136" s="230" t="s">
        <v>1397</v>
      </c>
      <c r="AS136" s="230" t="s">
        <v>4218</v>
      </c>
      <c r="AT136" s="230" t="s">
        <v>1397</v>
      </c>
      <c r="AU136" s="205" t="s">
        <v>918</v>
      </c>
      <c r="AV136" s="210">
        <v>43122</v>
      </c>
      <c r="AW136" s="34" t="s">
        <v>1070</v>
      </c>
      <c r="AX136" s="35"/>
      <c r="AY136" s="30"/>
      <c r="AZ136" s="30"/>
      <c r="BA136" s="30"/>
      <c r="BB136" s="30"/>
      <c r="BC136" s="30" t="s">
        <v>1372</v>
      </c>
      <c r="BD136" s="30"/>
      <c r="BE136" s="30"/>
    </row>
    <row r="137" spans="2:57" s="14" customFormat="1" ht="120" hidden="1" customHeight="1" x14ac:dyDescent="0.25">
      <c r="B137" s="29" t="s">
        <v>2119</v>
      </c>
      <c r="C137" s="5" t="s">
        <v>15</v>
      </c>
      <c r="D137" s="60">
        <v>42661</v>
      </c>
      <c r="E137" s="29" t="s">
        <v>1568</v>
      </c>
      <c r="F137" s="2" t="s">
        <v>1138</v>
      </c>
      <c r="G137" s="3" t="s">
        <v>81</v>
      </c>
      <c r="H137" s="3" t="s">
        <v>82</v>
      </c>
      <c r="I137" s="17" t="s">
        <v>83</v>
      </c>
      <c r="J137" s="5" t="s">
        <v>77</v>
      </c>
      <c r="K137" s="1">
        <v>1</v>
      </c>
      <c r="L137" s="212">
        <v>42795</v>
      </c>
      <c r="M137" s="212">
        <v>43100</v>
      </c>
      <c r="N137" s="83">
        <f t="shared" si="4"/>
        <v>44</v>
      </c>
      <c r="O137" s="110">
        <v>1</v>
      </c>
      <c r="P137" s="2" t="s">
        <v>1460</v>
      </c>
      <c r="Q137" s="178">
        <f t="shared" si="5"/>
        <v>386</v>
      </c>
      <c r="R137" s="2" t="s">
        <v>1619</v>
      </c>
      <c r="S137" s="2" t="s">
        <v>78</v>
      </c>
      <c r="T137" s="2"/>
      <c r="U137" s="2"/>
      <c r="V137" s="2"/>
      <c r="W137" s="2"/>
      <c r="X137" s="2"/>
      <c r="Y137" s="2"/>
      <c r="Z137" s="2"/>
      <c r="AA137" s="2"/>
      <c r="AB137" s="2"/>
      <c r="AC137" s="2" t="s">
        <v>1386</v>
      </c>
      <c r="AD137" s="3" t="s">
        <v>84</v>
      </c>
      <c r="AE137" s="5" t="s">
        <v>1397</v>
      </c>
      <c r="AF137" s="5" t="s">
        <v>1397</v>
      </c>
      <c r="AG137" s="5" t="s">
        <v>1397</v>
      </c>
      <c r="AH137" s="5" t="s">
        <v>1397</v>
      </c>
      <c r="AI137" s="5" t="s">
        <v>1397</v>
      </c>
      <c r="AJ137" s="5" t="s">
        <v>1397</v>
      </c>
      <c r="AK137" s="5" t="s">
        <v>1397</v>
      </c>
      <c r="AL137" s="5" t="s">
        <v>1397</v>
      </c>
      <c r="AM137" s="5" t="s">
        <v>2561</v>
      </c>
      <c r="AN137" s="5" t="s">
        <v>1397</v>
      </c>
      <c r="AO137" s="5" t="s">
        <v>2561</v>
      </c>
      <c r="AP137" s="214" t="s">
        <v>1397</v>
      </c>
      <c r="AQ137" s="230" t="s">
        <v>1397</v>
      </c>
      <c r="AR137" s="230" t="s">
        <v>1397</v>
      </c>
      <c r="AS137" s="230" t="s">
        <v>4218</v>
      </c>
      <c r="AT137" s="230" t="s">
        <v>1397</v>
      </c>
      <c r="AU137" s="205" t="s">
        <v>918</v>
      </c>
      <c r="AV137" s="210">
        <v>43122</v>
      </c>
      <c r="AW137" s="34" t="s">
        <v>1070</v>
      </c>
      <c r="AX137" s="35"/>
      <c r="AY137" s="30"/>
      <c r="AZ137" s="30"/>
      <c r="BA137" s="30"/>
      <c r="BB137" s="30"/>
      <c r="BC137" s="30" t="s">
        <v>1372</v>
      </c>
      <c r="BD137" s="30"/>
      <c r="BE137" s="30"/>
    </row>
    <row r="138" spans="2:57" s="14" customFormat="1" ht="120" hidden="1" customHeight="1" x14ac:dyDescent="0.25">
      <c r="B138" s="29" t="s">
        <v>2120</v>
      </c>
      <c r="C138" s="5" t="s">
        <v>15</v>
      </c>
      <c r="D138" s="60">
        <v>42661</v>
      </c>
      <c r="E138" s="29" t="s">
        <v>1570</v>
      </c>
      <c r="F138" s="2" t="s">
        <v>1139</v>
      </c>
      <c r="G138" s="3" t="s">
        <v>133</v>
      </c>
      <c r="H138" s="3" t="s">
        <v>134</v>
      </c>
      <c r="I138" s="17" t="s">
        <v>76</v>
      </c>
      <c r="J138" s="5" t="s">
        <v>77</v>
      </c>
      <c r="K138" s="1">
        <v>1</v>
      </c>
      <c r="L138" s="212">
        <v>42795</v>
      </c>
      <c r="M138" s="212">
        <v>42978</v>
      </c>
      <c r="N138" s="83">
        <f t="shared" si="4"/>
        <v>27</v>
      </c>
      <c r="O138" s="110">
        <v>1</v>
      </c>
      <c r="P138" s="2" t="s">
        <v>1457</v>
      </c>
      <c r="Q138" s="178">
        <f t="shared" si="5"/>
        <v>149</v>
      </c>
      <c r="R138" s="2" t="s">
        <v>1619</v>
      </c>
      <c r="S138" s="2" t="s">
        <v>78</v>
      </c>
      <c r="T138" s="2"/>
      <c r="U138" s="2"/>
      <c r="V138" s="2"/>
      <c r="W138" s="2"/>
      <c r="X138" s="2"/>
      <c r="Y138" s="2"/>
      <c r="Z138" s="2"/>
      <c r="AA138" s="2"/>
      <c r="AB138" s="2"/>
      <c r="AC138" s="2" t="s">
        <v>1386</v>
      </c>
      <c r="AD138" s="3" t="s">
        <v>80</v>
      </c>
      <c r="AE138" s="5" t="s">
        <v>1397</v>
      </c>
      <c r="AF138" s="5" t="s">
        <v>1397</v>
      </c>
      <c r="AG138" s="5" t="s">
        <v>1397</v>
      </c>
      <c r="AH138" s="5" t="s">
        <v>1397</v>
      </c>
      <c r="AI138" s="5" t="s">
        <v>1397</v>
      </c>
      <c r="AJ138" s="5" t="s">
        <v>1397</v>
      </c>
      <c r="AK138" s="5" t="s">
        <v>1397</v>
      </c>
      <c r="AL138" s="5" t="s">
        <v>1397</v>
      </c>
      <c r="AM138" s="5" t="s">
        <v>2561</v>
      </c>
      <c r="AN138" s="5" t="s">
        <v>1397</v>
      </c>
      <c r="AO138" s="5" t="s">
        <v>2561</v>
      </c>
      <c r="AP138" s="214" t="s">
        <v>1397</v>
      </c>
      <c r="AQ138" s="230" t="s">
        <v>1397</v>
      </c>
      <c r="AR138" s="230" t="s">
        <v>1397</v>
      </c>
      <c r="AS138" s="230" t="s">
        <v>4218</v>
      </c>
      <c r="AT138" s="230" t="s">
        <v>1397</v>
      </c>
      <c r="AU138" s="205" t="s">
        <v>918</v>
      </c>
      <c r="AV138" s="210">
        <v>43122</v>
      </c>
      <c r="AW138" s="34" t="s">
        <v>1070</v>
      </c>
      <c r="AX138" s="35"/>
      <c r="AY138" s="30"/>
      <c r="AZ138" s="30"/>
      <c r="BA138" s="30"/>
      <c r="BB138" s="30"/>
      <c r="BC138" s="30" t="s">
        <v>1372</v>
      </c>
      <c r="BD138" s="30"/>
      <c r="BE138" s="30"/>
    </row>
    <row r="139" spans="2:57" s="14" customFormat="1" ht="120" hidden="1" customHeight="1" x14ac:dyDescent="0.25">
      <c r="B139" s="29" t="s">
        <v>2121</v>
      </c>
      <c r="C139" s="5" t="s">
        <v>15</v>
      </c>
      <c r="D139" s="60">
        <v>42661</v>
      </c>
      <c r="E139" s="29" t="s">
        <v>1571</v>
      </c>
      <c r="F139" s="2" t="s">
        <v>1140</v>
      </c>
      <c r="G139" s="3" t="s">
        <v>127</v>
      </c>
      <c r="H139" s="3" t="s">
        <v>128</v>
      </c>
      <c r="I139" s="17" t="s">
        <v>128</v>
      </c>
      <c r="J139" s="5" t="s">
        <v>77</v>
      </c>
      <c r="K139" s="1">
        <v>1</v>
      </c>
      <c r="L139" s="212">
        <v>42795</v>
      </c>
      <c r="M139" s="212">
        <v>43069</v>
      </c>
      <c r="N139" s="83">
        <f t="shared" si="4"/>
        <v>40</v>
      </c>
      <c r="O139" s="110">
        <v>1</v>
      </c>
      <c r="P139" s="2" t="s">
        <v>1468</v>
      </c>
      <c r="Q139" s="178">
        <f t="shared" si="5"/>
        <v>185</v>
      </c>
      <c r="R139" s="2" t="s">
        <v>29</v>
      </c>
      <c r="S139" s="2"/>
      <c r="T139" s="2"/>
      <c r="U139" s="2"/>
      <c r="V139" s="2"/>
      <c r="W139" s="2"/>
      <c r="X139" s="2"/>
      <c r="Y139" s="2"/>
      <c r="Z139" s="2"/>
      <c r="AA139" s="2"/>
      <c r="AB139" s="2"/>
      <c r="AC139" s="2" t="s">
        <v>1386</v>
      </c>
      <c r="AD139" s="2" t="s">
        <v>1468</v>
      </c>
      <c r="AE139" s="5" t="s">
        <v>1397</v>
      </c>
      <c r="AF139" s="5" t="s">
        <v>1397</v>
      </c>
      <c r="AG139" s="5" t="s">
        <v>1397</v>
      </c>
      <c r="AH139" s="5" t="s">
        <v>1397</v>
      </c>
      <c r="AI139" s="5" t="s">
        <v>1397</v>
      </c>
      <c r="AJ139" s="5" t="s">
        <v>1397</v>
      </c>
      <c r="AK139" s="5" t="s">
        <v>1397</v>
      </c>
      <c r="AL139" s="5" t="s">
        <v>1397</v>
      </c>
      <c r="AM139" s="5" t="s">
        <v>2561</v>
      </c>
      <c r="AN139" s="5" t="s">
        <v>1397</v>
      </c>
      <c r="AO139" s="5" t="s">
        <v>2561</v>
      </c>
      <c r="AP139" s="214" t="s">
        <v>1397</v>
      </c>
      <c r="AQ139" s="230" t="s">
        <v>1397</v>
      </c>
      <c r="AR139" s="230" t="s">
        <v>1397</v>
      </c>
      <c r="AS139" s="230" t="s">
        <v>4218</v>
      </c>
      <c r="AT139" s="230" t="s">
        <v>1397</v>
      </c>
      <c r="AU139" s="205" t="s">
        <v>918</v>
      </c>
      <c r="AV139" s="210">
        <v>43122</v>
      </c>
      <c r="AW139" s="34" t="s">
        <v>1070</v>
      </c>
      <c r="AX139" s="35"/>
      <c r="AY139" s="30"/>
      <c r="AZ139" s="30"/>
      <c r="BA139" s="30"/>
      <c r="BB139" s="30"/>
      <c r="BC139" s="30" t="s">
        <v>1372</v>
      </c>
      <c r="BD139" s="30"/>
      <c r="BE139" s="30"/>
    </row>
    <row r="140" spans="2:57" s="14" customFormat="1" ht="120" hidden="1" customHeight="1" x14ac:dyDescent="0.25">
      <c r="B140" s="29" t="s">
        <v>2122</v>
      </c>
      <c r="C140" s="5" t="s">
        <v>15</v>
      </c>
      <c r="D140" s="60">
        <v>42661</v>
      </c>
      <c r="E140" s="29" t="s">
        <v>1572</v>
      </c>
      <c r="F140" s="2" t="s">
        <v>1141</v>
      </c>
      <c r="G140" s="3" t="s">
        <v>19</v>
      </c>
      <c r="H140" s="3" t="s">
        <v>135</v>
      </c>
      <c r="I140" s="17" t="s">
        <v>136</v>
      </c>
      <c r="J140" s="5" t="s">
        <v>22</v>
      </c>
      <c r="K140" s="1">
        <v>3</v>
      </c>
      <c r="L140" s="212">
        <v>42795</v>
      </c>
      <c r="M140" s="212">
        <v>43100</v>
      </c>
      <c r="N140" s="83">
        <f t="shared" si="4"/>
        <v>44</v>
      </c>
      <c r="O140" s="110">
        <v>3</v>
      </c>
      <c r="P140" s="2" t="s">
        <v>1410</v>
      </c>
      <c r="Q140" s="178">
        <f t="shared" si="5"/>
        <v>229</v>
      </c>
      <c r="R140" s="2" t="s">
        <v>16</v>
      </c>
      <c r="S140" s="2"/>
      <c r="T140" s="2"/>
      <c r="U140" s="2"/>
      <c r="V140" s="2"/>
      <c r="W140" s="2"/>
      <c r="X140" s="2"/>
      <c r="Y140" s="2"/>
      <c r="Z140" s="2"/>
      <c r="AA140" s="2"/>
      <c r="AB140" s="2"/>
      <c r="AC140" s="2" t="s">
        <v>1386</v>
      </c>
      <c r="AD140" s="3" t="s">
        <v>23</v>
      </c>
      <c r="AE140" s="5" t="s">
        <v>1397</v>
      </c>
      <c r="AF140" s="5" t="s">
        <v>1397</v>
      </c>
      <c r="AG140" s="5" t="s">
        <v>1397</v>
      </c>
      <c r="AH140" s="5" t="s">
        <v>1397</v>
      </c>
      <c r="AI140" s="5" t="s">
        <v>1397</v>
      </c>
      <c r="AJ140" s="5" t="s">
        <v>1397</v>
      </c>
      <c r="AK140" s="5" t="s">
        <v>1397</v>
      </c>
      <c r="AL140" s="5" t="s">
        <v>1397</v>
      </c>
      <c r="AM140" s="5" t="s">
        <v>2561</v>
      </c>
      <c r="AN140" s="5" t="s">
        <v>1397</v>
      </c>
      <c r="AO140" s="5" t="s">
        <v>2561</v>
      </c>
      <c r="AP140" s="214" t="s">
        <v>1397</v>
      </c>
      <c r="AQ140" s="230" t="s">
        <v>1397</v>
      </c>
      <c r="AR140" s="230" t="s">
        <v>1397</v>
      </c>
      <c r="AS140" s="230" t="s">
        <v>4218</v>
      </c>
      <c r="AT140" s="230" t="s">
        <v>1397</v>
      </c>
      <c r="AU140" s="205" t="s">
        <v>918</v>
      </c>
      <c r="AV140" s="210">
        <v>43122</v>
      </c>
      <c r="AW140" s="34" t="s">
        <v>1070</v>
      </c>
      <c r="AX140" s="35"/>
      <c r="AY140" s="30"/>
      <c r="AZ140" s="30"/>
      <c r="BA140" s="30"/>
      <c r="BB140" s="30"/>
      <c r="BC140" s="30" t="s">
        <v>1372</v>
      </c>
      <c r="BD140" s="30"/>
      <c r="BE140" s="30"/>
    </row>
    <row r="141" spans="2:57" s="14" customFormat="1" ht="120" hidden="1" customHeight="1" x14ac:dyDescent="0.25">
      <c r="B141" s="29" t="s">
        <v>2123</v>
      </c>
      <c r="C141" s="5" t="s">
        <v>15</v>
      </c>
      <c r="D141" s="60">
        <v>42661</v>
      </c>
      <c r="E141" s="29" t="s">
        <v>1574</v>
      </c>
      <c r="F141" s="2" t="s">
        <v>391</v>
      </c>
      <c r="G141" s="3" t="s">
        <v>392</v>
      </c>
      <c r="H141" s="3" t="s">
        <v>277</v>
      </c>
      <c r="I141" s="17" t="s">
        <v>393</v>
      </c>
      <c r="J141" s="5" t="s">
        <v>33</v>
      </c>
      <c r="K141" s="1">
        <v>2</v>
      </c>
      <c r="L141" s="212">
        <v>42737</v>
      </c>
      <c r="M141" s="212">
        <v>43100</v>
      </c>
      <c r="N141" s="83">
        <f t="shared" si="4"/>
        <v>52</v>
      </c>
      <c r="O141" s="110">
        <v>2</v>
      </c>
      <c r="P141" s="2" t="s">
        <v>1469</v>
      </c>
      <c r="Q141" s="178">
        <f t="shared" si="5"/>
        <v>315</v>
      </c>
      <c r="R141" s="2" t="s">
        <v>29</v>
      </c>
      <c r="S141" s="2"/>
      <c r="T141" s="2"/>
      <c r="U141" s="2"/>
      <c r="V141" s="2"/>
      <c r="W141" s="2"/>
      <c r="X141" s="2"/>
      <c r="Y141" s="2"/>
      <c r="Z141" s="2"/>
      <c r="AA141" s="2"/>
      <c r="AB141" s="2"/>
      <c r="AC141" s="2" t="s">
        <v>1386</v>
      </c>
      <c r="AD141" s="2" t="s">
        <v>394</v>
      </c>
      <c r="AE141" s="5" t="s">
        <v>1397</v>
      </c>
      <c r="AF141" s="5" t="s">
        <v>1397</v>
      </c>
      <c r="AG141" s="5" t="s">
        <v>1397</v>
      </c>
      <c r="AH141" s="5" t="s">
        <v>1397</v>
      </c>
      <c r="AI141" s="5" t="s">
        <v>1397</v>
      </c>
      <c r="AJ141" s="5" t="s">
        <v>1397</v>
      </c>
      <c r="AK141" s="5" t="s">
        <v>1397</v>
      </c>
      <c r="AL141" s="5" t="s">
        <v>1397</v>
      </c>
      <c r="AM141" s="5" t="s">
        <v>2561</v>
      </c>
      <c r="AN141" s="5" t="s">
        <v>1397</v>
      </c>
      <c r="AO141" s="5" t="s">
        <v>2561</v>
      </c>
      <c r="AP141" s="214" t="s">
        <v>1397</v>
      </c>
      <c r="AQ141" s="230" t="s">
        <v>1397</v>
      </c>
      <c r="AR141" s="230" t="s">
        <v>1397</v>
      </c>
      <c r="AS141" s="230" t="s">
        <v>4218</v>
      </c>
      <c r="AT141" s="230" t="s">
        <v>1397</v>
      </c>
      <c r="AU141" s="205" t="s">
        <v>918</v>
      </c>
      <c r="AV141" s="210">
        <v>43122</v>
      </c>
      <c r="AW141" s="34" t="s">
        <v>1070</v>
      </c>
      <c r="AX141" s="35"/>
      <c r="AY141" s="30"/>
      <c r="AZ141" s="30"/>
      <c r="BA141" s="30"/>
      <c r="BB141" s="30"/>
      <c r="BC141" s="30" t="s">
        <v>1372</v>
      </c>
      <c r="BD141" s="30"/>
      <c r="BE141" s="30"/>
    </row>
    <row r="142" spans="2:57" s="14" customFormat="1" ht="120" hidden="1" customHeight="1" x14ac:dyDescent="0.25">
      <c r="B142" s="29" t="s">
        <v>2124</v>
      </c>
      <c r="C142" s="5" t="s">
        <v>15</v>
      </c>
      <c r="D142" s="60">
        <v>42661</v>
      </c>
      <c r="E142" s="29" t="s">
        <v>1507</v>
      </c>
      <c r="F142" s="2" t="s">
        <v>1289</v>
      </c>
      <c r="G142" s="3" t="s">
        <v>129</v>
      </c>
      <c r="H142" s="3" t="s">
        <v>130</v>
      </c>
      <c r="I142" s="17" t="s">
        <v>131</v>
      </c>
      <c r="J142" s="5" t="s">
        <v>33</v>
      </c>
      <c r="K142" s="1">
        <v>1</v>
      </c>
      <c r="L142" s="212">
        <v>42737</v>
      </c>
      <c r="M142" s="212">
        <v>43100</v>
      </c>
      <c r="N142" s="83">
        <f t="shared" si="4"/>
        <v>52</v>
      </c>
      <c r="O142" s="110">
        <v>1</v>
      </c>
      <c r="P142" s="2" t="s">
        <v>1470</v>
      </c>
      <c r="Q142" s="178">
        <f t="shared" si="5"/>
        <v>174</v>
      </c>
      <c r="R142" s="2" t="s">
        <v>29</v>
      </c>
      <c r="S142" s="2"/>
      <c r="T142" s="2"/>
      <c r="U142" s="2"/>
      <c r="V142" s="2"/>
      <c r="W142" s="2"/>
      <c r="X142" s="2"/>
      <c r="Y142" s="2"/>
      <c r="Z142" s="2"/>
      <c r="AA142" s="2"/>
      <c r="AB142" s="2"/>
      <c r="AC142" s="2" t="s">
        <v>1386</v>
      </c>
      <c r="AD142" s="3" t="s">
        <v>132</v>
      </c>
      <c r="AE142" s="5" t="s">
        <v>1397</v>
      </c>
      <c r="AF142" s="5" t="s">
        <v>1397</v>
      </c>
      <c r="AG142" s="5" t="s">
        <v>1397</v>
      </c>
      <c r="AH142" s="5" t="s">
        <v>1397</v>
      </c>
      <c r="AI142" s="5" t="s">
        <v>1397</v>
      </c>
      <c r="AJ142" s="5" t="s">
        <v>1397</v>
      </c>
      <c r="AK142" s="5" t="s">
        <v>1397</v>
      </c>
      <c r="AL142" s="5" t="s">
        <v>1397</v>
      </c>
      <c r="AM142" s="5" t="s">
        <v>2561</v>
      </c>
      <c r="AN142" s="5" t="s">
        <v>1397</v>
      </c>
      <c r="AO142" s="5" t="s">
        <v>2561</v>
      </c>
      <c r="AP142" s="214" t="s">
        <v>1397</v>
      </c>
      <c r="AQ142" s="230" t="s">
        <v>1397</v>
      </c>
      <c r="AR142" s="230" t="s">
        <v>1397</v>
      </c>
      <c r="AS142" s="230" t="s">
        <v>4218</v>
      </c>
      <c r="AT142" s="230" t="s">
        <v>1397</v>
      </c>
      <c r="AU142" s="205" t="s">
        <v>918</v>
      </c>
      <c r="AV142" s="210">
        <v>43122</v>
      </c>
      <c r="AW142" s="34" t="s">
        <v>1070</v>
      </c>
      <c r="AX142" s="35"/>
      <c r="AY142" s="30"/>
      <c r="AZ142" s="30"/>
      <c r="BA142" s="30"/>
      <c r="BB142" s="30"/>
      <c r="BC142" s="30" t="s">
        <v>1372</v>
      </c>
      <c r="BD142" s="30"/>
      <c r="BE142" s="30"/>
    </row>
    <row r="143" spans="2:57" s="14" customFormat="1" ht="120" hidden="1" customHeight="1" x14ac:dyDescent="0.25">
      <c r="B143" s="29" t="s">
        <v>2125</v>
      </c>
      <c r="C143" s="5" t="s">
        <v>15</v>
      </c>
      <c r="D143" s="60">
        <v>42661</v>
      </c>
      <c r="E143" s="29" t="s">
        <v>1509</v>
      </c>
      <c r="F143" s="2" t="s">
        <v>1290</v>
      </c>
      <c r="G143" s="3" t="s">
        <v>25</v>
      </c>
      <c r="H143" s="3" t="s">
        <v>26</v>
      </c>
      <c r="I143" s="17" t="s">
        <v>27</v>
      </c>
      <c r="J143" s="3" t="s">
        <v>28</v>
      </c>
      <c r="K143" s="1">
        <v>1</v>
      </c>
      <c r="L143" s="212">
        <v>42979</v>
      </c>
      <c r="M143" s="212">
        <v>43434</v>
      </c>
      <c r="N143" s="83">
        <f t="shared" si="4"/>
        <v>13</v>
      </c>
      <c r="O143" s="110">
        <v>1</v>
      </c>
      <c r="P143" s="17" t="s">
        <v>1620</v>
      </c>
      <c r="Q143" s="178">
        <f t="shared" si="5"/>
        <v>44</v>
      </c>
      <c r="R143" s="2" t="s">
        <v>29</v>
      </c>
      <c r="S143" s="2"/>
      <c r="T143" s="2"/>
      <c r="U143" s="2"/>
      <c r="V143" s="2"/>
      <c r="W143" s="2"/>
      <c r="X143" s="2"/>
      <c r="Y143" s="2"/>
      <c r="Z143" s="2"/>
      <c r="AA143" s="2"/>
      <c r="AB143" s="2"/>
      <c r="AC143" s="2" t="s">
        <v>1386</v>
      </c>
      <c r="AD143" s="3" t="s">
        <v>1471</v>
      </c>
      <c r="AE143" s="2" t="s">
        <v>1478</v>
      </c>
      <c r="AF143" s="2" t="s">
        <v>1481</v>
      </c>
      <c r="AG143" s="2" t="s">
        <v>1482</v>
      </c>
      <c r="AH143" s="2" t="s">
        <v>30</v>
      </c>
      <c r="AI143" s="2"/>
      <c r="AJ143" s="3"/>
      <c r="AK143" s="17" t="s">
        <v>1620</v>
      </c>
      <c r="AL143" s="17" t="s">
        <v>1620</v>
      </c>
      <c r="AM143" s="17" t="s">
        <v>2567</v>
      </c>
      <c r="AN143" s="17" t="s">
        <v>1620</v>
      </c>
      <c r="AO143" s="17" t="s">
        <v>2567</v>
      </c>
      <c r="AP143" s="6" t="s">
        <v>1620</v>
      </c>
      <c r="AQ143" s="6" t="s">
        <v>1620</v>
      </c>
      <c r="AR143" s="6" t="s">
        <v>934</v>
      </c>
      <c r="AS143" s="6" t="s">
        <v>4218</v>
      </c>
      <c r="AT143" s="6" t="s">
        <v>934</v>
      </c>
      <c r="AU143" s="205" t="s">
        <v>918</v>
      </c>
      <c r="AV143" s="210"/>
      <c r="AW143" s="34" t="s">
        <v>1369</v>
      </c>
      <c r="AX143" s="33">
        <v>44162</v>
      </c>
      <c r="AY143" s="32" t="s">
        <v>2808</v>
      </c>
      <c r="AZ143" s="32" t="s">
        <v>3472</v>
      </c>
      <c r="BA143" s="32" t="s">
        <v>3471</v>
      </c>
      <c r="BB143" s="32" t="s">
        <v>304</v>
      </c>
      <c r="BC143" s="30" t="s">
        <v>2800</v>
      </c>
      <c r="BD143" s="30" t="s">
        <v>3866</v>
      </c>
      <c r="BE143" s="30"/>
    </row>
    <row r="144" spans="2:57" s="14" customFormat="1" ht="120" hidden="1" customHeight="1" x14ac:dyDescent="0.25">
      <c r="B144" s="29" t="s">
        <v>2126</v>
      </c>
      <c r="C144" s="5" t="s">
        <v>15</v>
      </c>
      <c r="D144" s="60">
        <v>42661</v>
      </c>
      <c r="E144" s="29" t="s">
        <v>1586</v>
      </c>
      <c r="F144" s="3" t="s">
        <v>407</v>
      </c>
      <c r="G144" s="3" t="s">
        <v>408</v>
      </c>
      <c r="H144" s="3" t="s">
        <v>405</v>
      </c>
      <c r="I144" s="17" t="s">
        <v>278</v>
      </c>
      <c r="J144" s="5" t="s">
        <v>33</v>
      </c>
      <c r="K144" s="1">
        <v>3</v>
      </c>
      <c r="L144" s="212">
        <v>42737</v>
      </c>
      <c r="M144" s="212">
        <v>43100</v>
      </c>
      <c r="N144" s="83">
        <f t="shared" si="4"/>
        <v>52</v>
      </c>
      <c r="O144" s="110">
        <v>3</v>
      </c>
      <c r="P144" s="2" t="s">
        <v>1402</v>
      </c>
      <c r="Q144" s="178">
        <f t="shared" si="5"/>
        <v>350</v>
      </c>
      <c r="R144" s="2" t="s">
        <v>29</v>
      </c>
      <c r="S144" s="2"/>
      <c r="T144" s="2"/>
      <c r="U144" s="2"/>
      <c r="V144" s="2"/>
      <c r="W144" s="2"/>
      <c r="X144" s="2"/>
      <c r="Y144" s="2"/>
      <c r="Z144" s="2"/>
      <c r="AA144" s="2"/>
      <c r="AB144" s="2"/>
      <c r="AC144" s="2" t="s">
        <v>1386</v>
      </c>
      <c r="AD144" s="3" t="s">
        <v>406</v>
      </c>
      <c r="AE144" s="5" t="s">
        <v>1478</v>
      </c>
      <c r="AF144" s="5" t="s">
        <v>1397</v>
      </c>
      <c r="AG144" s="5" t="s">
        <v>1397</v>
      </c>
      <c r="AH144" s="5" t="s">
        <v>1397</v>
      </c>
      <c r="AI144" s="5" t="s">
        <v>1397</v>
      </c>
      <c r="AJ144" s="5" t="s">
        <v>1397</v>
      </c>
      <c r="AK144" s="5" t="s">
        <v>1397</v>
      </c>
      <c r="AL144" s="5" t="s">
        <v>1397</v>
      </c>
      <c r="AM144" s="5" t="s">
        <v>2561</v>
      </c>
      <c r="AN144" s="5" t="s">
        <v>1397</v>
      </c>
      <c r="AO144" s="5" t="s">
        <v>2561</v>
      </c>
      <c r="AP144" s="214" t="s">
        <v>1397</v>
      </c>
      <c r="AQ144" s="230" t="s">
        <v>1397</v>
      </c>
      <c r="AR144" s="230" t="s">
        <v>1397</v>
      </c>
      <c r="AS144" s="230" t="s">
        <v>4218</v>
      </c>
      <c r="AT144" s="230" t="s">
        <v>1397</v>
      </c>
      <c r="AU144" s="205" t="s">
        <v>918</v>
      </c>
      <c r="AV144" s="210">
        <v>43122</v>
      </c>
      <c r="AW144" s="34" t="s">
        <v>1070</v>
      </c>
      <c r="AX144" s="35"/>
      <c r="AY144" s="30"/>
      <c r="AZ144" s="30"/>
      <c r="BA144" s="30"/>
      <c r="BB144" s="30"/>
      <c r="BC144" s="30" t="s">
        <v>1372</v>
      </c>
      <c r="BD144" s="30"/>
      <c r="BE144" s="30"/>
    </row>
    <row r="145" spans="2:57" s="14" customFormat="1" ht="120" hidden="1" customHeight="1" x14ac:dyDescent="0.25">
      <c r="B145" s="29" t="s">
        <v>2127</v>
      </c>
      <c r="C145" s="5" t="s">
        <v>15</v>
      </c>
      <c r="D145" s="60">
        <v>42661</v>
      </c>
      <c r="E145" s="29" t="s">
        <v>1508</v>
      </c>
      <c r="F145" s="2" t="s">
        <v>1291</v>
      </c>
      <c r="G145" s="3" t="s">
        <v>145</v>
      </c>
      <c r="H145" s="3" t="s">
        <v>146</v>
      </c>
      <c r="I145" s="17" t="s">
        <v>147</v>
      </c>
      <c r="J145" s="5" t="s">
        <v>148</v>
      </c>
      <c r="K145" s="1">
        <v>1</v>
      </c>
      <c r="L145" s="212">
        <v>42755</v>
      </c>
      <c r="M145" s="212">
        <v>43100</v>
      </c>
      <c r="N145" s="83">
        <f t="shared" si="4"/>
        <v>50</v>
      </c>
      <c r="O145" s="110">
        <v>1</v>
      </c>
      <c r="P145" s="2" t="s">
        <v>1472</v>
      </c>
      <c r="Q145" s="178">
        <f t="shared" si="5"/>
        <v>276</v>
      </c>
      <c r="R145" s="2" t="s">
        <v>149</v>
      </c>
      <c r="S145" s="2"/>
      <c r="T145" s="2"/>
      <c r="U145" s="2"/>
      <c r="V145" s="2"/>
      <c r="W145" s="2"/>
      <c r="X145" s="2"/>
      <c r="Y145" s="2"/>
      <c r="Z145" s="2"/>
      <c r="AA145" s="2"/>
      <c r="AB145" s="2"/>
      <c r="AC145" s="2" t="s">
        <v>1386</v>
      </c>
      <c r="AD145" s="3" t="s">
        <v>150</v>
      </c>
      <c r="AE145" s="5" t="s">
        <v>1397</v>
      </c>
      <c r="AF145" s="5" t="s">
        <v>1397</v>
      </c>
      <c r="AG145" s="5" t="s">
        <v>1397</v>
      </c>
      <c r="AH145" s="5" t="s">
        <v>1397</v>
      </c>
      <c r="AI145" s="5" t="s">
        <v>1397</v>
      </c>
      <c r="AJ145" s="5" t="s">
        <v>1397</v>
      </c>
      <c r="AK145" s="5" t="s">
        <v>1397</v>
      </c>
      <c r="AL145" s="5" t="s">
        <v>1397</v>
      </c>
      <c r="AM145" s="5" t="s">
        <v>2561</v>
      </c>
      <c r="AN145" s="5" t="s">
        <v>1397</v>
      </c>
      <c r="AO145" s="5" t="s">
        <v>2561</v>
      </c>
      <c r="AP145" s="214" t="s">
        <v>1397</v>
      </c>
      <c r="AQ145" s="230" t="s">
        <v>1397</v>
      </c>
      <c r="AR145" s="230" t="s">
        <v>1397</v>
      </c>
      <c r="AS145" s="230" t="s">
        <v>4218</v>
      </c>
      <c r="AT145" s="230" t="s">
        <v>1397</v>
      </c>
      <c r="AU145" s="205" t="s">
        <v>918</v>
      </c>
      <c r="AV145" s="210">
        <v>43122</v>
      </c>
      <c r="AW145" s="34" t="s">
        <v>1070</v>
      </c>
      <c r="AX145" s="35"/>
      <c r="AY145" s="30"/>
      <c r="AZ145" s="30"/>
      <c r="BA145" s="30"/>
      <c r="BB145" s="30"/>
      <c r="BC145" s="30" t="s">
        <v>1372</v>
      </c>
      <c r="BD145" s="30"/>
      <c r="BE145" s="30"/>
    </row>
    <row r="146" spans="2:57" s="14" customFormat="1" ht="120" hidden="1" customHeight="1" x14ac:dyDescent="0.25">
      <c r="B146" s="29" t="s">
        <v>2128</v>
      </c>
      <c r="C146" s="5" t="s">
        <v>15</v>
      </c>
      <c r="D146" s="60">
        <v>42661</v>
      </c>
      <c r="E146" s="29" t="s">
        <v>1510</v>
      </c>
      <c r="F146" s="2" t="s">
        <v>1292</v>
      </c>
      <c r="G146" s="3" t="s">
        <v>145</v>
      </c>
      <c r="H146" s="3" t="s">
        <v>146</v>
      </c>
      <c r="I146" s="17" t="s">
        <v>147</v>
      </c>
      <c r="J146" s="5" t="s">
        <v>148</v>
      </c>
      <c r="K146" s="1">
        <v>1</v>
      </c>
      <c r="L146" s="212">
        <v>42755</v>
      </c>
      <c r="M146" s="212">
        <v>43100</v>
      </c>
      <c r="N146" s="83">
        <f t="shared" si="4"/>
        <v>50</v>
      </c>
      <c r="O146" s="110">
        <v>1</v>
      </c>
      <c r="P146" s="2" t="s">
        <v>1789</v>
      </c>
      <c r="Q146" s="178">
        <f t="shared" si="5"/>
        <v>374</v>
      </c>
      <c r="R146" s="2" t="s">
        <v>149</v>
      </c>
      <c r="S146" s="2"/>
      <c r="T146" s="2"/>
      <c r="U146" s="2"/>
      <c r="V146" s="2"/>
      <c r="W146" s="2"/>
      <c r="X146" s="2"/>
      <c r="Y146" s="2"/>
      <c r="Z146" s="2"/>
      <c r="AA146" s="2"/>
      <c r="AB146" s="2"/>
      <c r="AC146" s="2" t="s">
        <v>1386</v>
      </c>
      <c r="AD146" s="3" t="s">
        <v>150</v>
      </c>
      <c r="AE146" s="5" t="s">
        <v>1397</v>
      </c>
      <c r="AF146" s="5" t="s">
        <v>1397</v>
      </c>
      <c r="AG146" s="5" t="s">
        <v>1397</v>
      </c>
      <c r="AH146" s="5" t="s">
        <v>1397</v>
      </c>
      <c r="AI146" s="5" t="s">
        <v>1397</v>
      </c>
      <c r="AJ146" s="5" t="s">
        <v>1397</v>
      </c>
      <c r="AK146" s="5" t="s">
        <v>1397</v>
      </c>
      <c r="AL146" s="5" t="s">
        <v>1397</v>
      </c>
      <c r="AM146" s="5" t="s">
        <v>2561</v>
      </c>
      <c r="AN146" s="5" t="s">
        <v>1397</v>
      </c>
      <c r="AO146" s="5" t="s">
        <v>2561</v>
      </c>
      <c r="AP146" s="214" t="s">
        <v>1397</v>
      </c>
      <c r="AQ146" s="230" t="s">
        <v>1397</v>
      </c>
      <c r="AR146" s="230" t="s">
        <v>1397</v>
      </c>
      <c r="AS146" s="230" t="s">
        <v>4218</v>
      </c>
      <c r="AT146" s="230" t="s">
        <v>1397</v>
      </c>
      <c r="AU146" s="205" t="s">
        <v>918</v>
      </c>
      <c r="AV146" s="210">
        <v>43122</v>
      </c>
      <c r="AW146" s="34" t="s">
        <v>1070</v>
      </c>
      <c r="AX146" s="35"/>
      <c r="AY146" s="30"/>
      <c r="AZ146" s="30"/>
      <c r="BA146" s="30"/>
      <c r="BB146" s="30"/>
      <c r="BC146" s="30" t="s">
        <v>1372</v>
      </c>
      <c r="BD146" s="30"/>
      <c r="BE146" s="30"/>
    </row>
    <row r="147" spans="2:57" s="14" customFormat="1" ht="120" hidden="1" customHeight="1" x14ac:dyDescent="0.25">
      <c r="B147" s="29" t="s">
        <v>2129</v>
      </c>
      <c r="C147" s="5" t="s">
        <v>15</v>
      </c>
      <c r="D147" s="60">
        <v>42661</v>
      </c>
      <c r="E147" s="29" t="s">
        <v>1511</v>
      </c>
      <c r="F147" s="2" t="s">
        <v>1293</v>
      </c>
      <c r="G147" s="3" t="s">
        <v>151</v>
      </c>
      <c r="H147" s="3" t="s">
        <v>152</v>
      </c>
      <c r="I147" s="17" t="s">
        <v>153</v>
      </c>
      <c r="J147" s="5" t="s">
        <v>77</v>
      </c>
      <c r="K147" s="1">
        <v>1</v>
      </c>
      <c r="L147" s="212">
        <v>42767</v>
      </c>
      <c r="M147" s="212">
        <v>43069</v>
      </c>
      <c r="N147" s="83">
        <f t="shared" si="4"/>
        <v>44</v>
      </c>
      <c r="O147" s="110">
        <v>1</v>
      </c>
      <c r="P147" s="2" t="s">
        <v>1424</v>
      </c>
      <c r="Q147" s="178">
        <f t="shared" si="5"/>
        <v>170</v>
      </c>
      <c r="R147" s="2" t="s">
        <v>154</v>
      </c>
      <c r="S147" s="2" t="s">
        <v>78</v>
      </c>
      <c r="T147" s="2"/>
      <c r="U147" s="2"/>
      <c r="V147" s="2"/>
      <c r="W147" s="2"/>
      <c r="X147" s="2"/>
      <c r="Y147" s="2"/>
      <c r="Z147" s="2"/>
      <c r="AA147" s="2"/>
      <c r="AB147" s="2"/>
      <c r="AC147" s="2" t="s">
        <v>1386</v>
      </c>
      <c r="AD147" s="3" t="s">
        <v>155</v>
      </c>
      <c r="AE147" s="5" t="s">
        <v>1397</v>
      </c>
      <c r="AF147" s="5" t="s">
        <v>1397</v>
      </c>
      <c r="AG147" s="5" t="s">
        <v>1397</v>
      </c>
      <c r="AH147" s="5" t="s">
        <v>1397</v>
      </c>
      <c r="AI147" s="5" t="s">
        <v>1397</v>
      </c>
      <c r="AJ147" s="5" t="s">
        <v>1397</v>
      </c>
      <c r="AK147" s="5" t="s">
        <v>1397</v>
      </c>
      <c r="AL147" s="5" t="s">
        <v>1397</v>
      </c>
      <c r="AM147" s="5" t="s">
        <v>2561</v>
      </c>
      <c r="AN147" s="5" t="s">
        <v>1397</v>
      </c>
      <c r="AO147" s="5" t="s">
        <v>2561</v>
      </c>
      <c r="AP147" s="214" t="s">
        <v>1397</v>
      </c>
      <c r="AQ147" s="230" t="s">
        <v>1397</v>
      </c>
      <c r="AR147" s="230" t="s">
        <v>1397</v>
      </c>
      <c r="AS147" s="230" t="s">
        <v>4218</v>
      </c>
      <c r="AT147" s="230" t="s">
        <v>1397</v>
      </c>
      <c r="AU147" s="205" t="s">
        <v>918</v>
      </c>
      <c r="AV147" s="210">
        <v>43122</v>
      </c>
      <c r="AW147" s="34" t="s">
        <v>1070</v>
      </c>
      <c r="AX147" s="35"/>
      <c r="AY147" s="30"/>
      <c r="AZ147" s="30"/>
      <c r="BA147" s="30"/>
      <c r="BB147" s="30"/>
      <c r="BC147" s="30" t="s">
        <v>1372</v>
      </c>
      <c r="BD147" s="30"/>
      <c r="BE147" s="30"/>
    </row>
    <row r="148" spans="2:57" s="14" customFormat="1" ht="120" hidden="1" customHeight="1" x14ac:dyDescent="0.25">
      <c r="B148" s="29" t="s">
        <v>2130</v>
      </c>
      <c r="C148" s="5" t="s">
        <v>15</v>
      </c>
      <c r="D148" s="60">
        <v>42661</v>
      </c>
      <c r="E148" s="29" t="s">
        <v>1587</v>
      </c>
      <c r="F148" s="3" t="s">
        <v>409</v>
      </c>
      <c r="G148" s="3" t="s">
        <v>410</v>
      </c>
      <c r="H148" s="3" t="s">
        <v>411</v>
      </c>
      <c r="I148" s="17" t="s">
        <v>411</v>
      </c>
      <c r="J148" s="5" t="s">
        <v>33</v>
      </c>
      <c r="K148" s="1">
        <v>3</v>
      </c>
      <c r="L148" s="212">
        <v>42767</v>
      </c>
      <c r="M148" s="212">
        <v>43008</v>
      </c>
      <c r="N148" s="83">
        <f t="shared" si="4"/>
        <v>35</v>
      </c>
      <c r="O148" s="110">
        <v>3</v>
      </c>
      <c r="P148" s="2" t="s">
        <v>1402</v>
      </c>
      <c r="Q148" s="178">
        <f t="shared" si="5"/>
        <v>350</v>
      </c>
      <c r="R148" s="2" t="s">
        <v>29</v>
      </c>
      <c r="S148" s="2"/>
      <c r="T148" s="2"/>
      <c r="U148" s="2"/>
      <c r="V148" s="2"/>
      <c r="W148" s="2"/>
      <c r="X148" s="2"/>
      <c r="Y148" s="2"/>
      <c r="Z148" s="2"/>
      <c r="AA148" s="2"/>
      <c r="AB148" s="2"/>
      <c r="AC148" s="2" t="s">
        <v>1386</v>
      </c>
      <c r="AD148" s="3" t="s">
        <v>394</v>
      </c>
      <c r="AE148" s="5" t="s">
        <v>1397</v>
      </c>
      <c r="AF148" s="5" t="s">
        <v>1397</v>
      </c>
      <c r="AG148" s="5" t="s">
        <v>1397</v>
      </c>
      <c r="AH148" s="5" t="s">
        <v>1397</v>
      </c>
      <c r="AI148" s="5" t="s">
        <v>1397</v>
      </c>
      <c r="AJ148" s="5" t="s">
        <v>1397</v>
      </c>
      <c r="AK148" s="5" t="s">
        <v>1397</v>
      </c>
      <c r="AL148" s="5" t="s">
        <v>1397</v>
      </c>
      <c r="AM148" s="5" t="s">
        <v>2561</v>
      </c>
      <c r="AN148" s="5" t="s">
        <v>1397</v>
      </c>
      <c r="AO148" s="5" t="s">
        <v>2561</v>
      </c>
      <c r="AP148" s="214" t="s">
        <v>1397</v>
      </c>
      <c r="AQ148" s="230" t="s">
        <v>1397</v>
      </c>
      <c r="AR148" s="230" t="s">
        <v>1397</v>
      </c>
      <c r="AS148" s="230" t="s">
        <v>4218</v>
      </c>
      <c r="AT148" s="230" t="s">
        <v>1397</v>
      </c>
      <c r="AU148" s="205" t="s">
        <v>918</v>
      </c>
      <c r="AV148" s="210">
        <v>43122</v>
      </c>
      <c r="AW148" s="34" t="s">
        <v>1070</v>
      </c>
      <c r="AX148" s="35"/>
      <c r="AY148" s="30"/>
      <c r="AZ148" s="30"/>
      <c r="BA148" s="30"/>
      <c r="BB148" s="30"/>
      <c r="BC148" s="30" t="s">
        <v>1372</v>
      </c>
      <c r="BD148" s="30"/>
      <c r="BE148" s="30"/>
    </row>
    <row r="149" spans="2:57" s="14" customFormat="1" ht="120" hidden="1" customHeight="1" x14ac:dyDescent="0.25">
      <c r="B149" s="29" t="s">
        <v>2131</v>
      </c>
      <c r="C149" s="5" t="s">
        <v>15</v>
      </c>
      <c r="D149" s="60">
        <v>42661</v>
      </c>
      <c r="E149" s="29" t="s">
        <v>1512</v>
      </c>
      <c r="F149" s="2" t="s">
        <v>1294</v>
      </c>
      <c r="G149" s="3" t="s">
        <v>158</v>
      </c>
      <c r="H149" s="3" t="s">
        <v>159</v>
      </c>
      <c r="I149" s="17" t="s">
        <v>160</v>
      </c>
      <c r="J149" s="5" t="s">
        <v>161</v>
      </c>
      <c r="K149" s="1">
        <v>8</v>
      </c>
      <c r="L149" s="212">
        <v>42856</v>
      </c>
      <c r="M149" s="212">
        <v>43100</v>
      </c>
      <c r="N149" s="83">
        <f t="shared" si="4"/>
        <v>35</v>
      </c>
      <c r="O149" s="110">
        <v>8</v>
      </c>
      <c r="P149" s="2" t="s">
        <v>1391</v>
      </c>
      <c r="Q149" s="178">
        <f t="shared" si="5"/>
        <v>360</v>
      </c>
      <c r="R149" s="2" t="s">
        <v>16</v>
      </c>
      <c r="S149" s="2"/>
      <c r="T149" s="2"/>
      <c r="U149" s="2"/>
      <c r="V149" s="2"/>
      <c r="W149" s="2"/>
      <c r="X149" s="2"/>
      <c r="Y149" s="2"/>
      <c r="Z149" s="2"/>
      <c r="AA149" s="2"/>
      <c r="AB149" s="2"/>
      <c r="AC149" s="2" t="s">
        <v>1386</v>
      </c>
      <c r="AD149" s="3" t="s">
        <v>162</v>
      </c>
      <c r="AE149" s="5" t="s">
        <v>1397</v>
      </c>
      <c r="AF149" s="5" t="s">
        <v>1397</v>
      </c>
      <c r="AG149" s="5" t="s">
        <v>1397</v>
      </c>
      <c r="AH149" s="5" t="s">
        <v>1397</v>
      </c>
      <c r="AI149" s="5" t="s">
        <v>1397</v>
      </c>
      <c r="AJ149" s="5" t="s">
        <v>1397</v>
      </c>
      <c r="AK149" s="5" t="s">
        <v>1397</v>
      </c>
      <c r="AL149" s="5" t="s">
        <v>1397</v>
      </c>
      <c r="AM149" s="5" t="s">
        <v>2561</v>
      </c>
      <c r="AN149" s="5" t="s">
        <v>1397</v>
      </c>
      <c r="AO149" s="5" t="s">
        <v>2561</v>
      </c>
      <c r="AP149" s="214" t="s">
        <v>1397</v>
      </c>
      <c r="AQ149" s="230" t="s">
        <v>1397</v>
      </c>
      <c r="AR149" s="230" t="s">
        <v>1397</v>
      </c>
      <c r="AS149" s="230" t="s">
        <v>4218</v>
      </c>
      <c r="AT149" s="230" t="s">
        <v>1397</v>
      </c>
      <c r="AU149" s="205" t="s">
        <v>918</v>
      </c>
      <c r="AV149" s="210">
        <v>43122</v>
      </c>
      <c r="AW149" s="34" t="s">
        <v>1070</v>
      </c>
      <c r="AX149" s="35"/>
      <c r="AY149" s="30"/>
      <c r="AZ149" s="30"/>
      <c r="BA149" s="30"/>
      <c r="BB149" s="30"/>
      <c r="BC149" s="30" t="s">
        <v>1372</v>
      </c>
      <c r="BD149" s="30"/>
      <c r="BE149" s="30"/>
    </row>
    <row r="150" spans="2:57" s="14" customFormat="1" ht="120" hidden="1" customHeight="1" x14ac:dyDescent="0.25">
      <c r="B150" s="29" t="s">
        <v>2132</v>
      </c>
      <c r="C150" s="5" t="s">
        <v>15</v>
      </c>
      <c r="D150" s="60">
        <v>42661</v>
      </c>
      <c r="E150" s="29" t="s">
        <v>1513</v>
      </c>
      <c r="F150" s="2" t="s">
        <v>1295</v>
      </c>
      <c r="G150" s="3" t="s">
        <v>158</v>
      </c>
      <c r="H150" s="3" t="s">
        <v>159</v>
      </c>
      <c r="I150" s="17" t="s">
        <v>160</v>
      </c>
      <c r="J150" s="5" t="s">
        <v>161</v>
      </c>
      <c r="K150" s="1">
        <v>8</v>
      </c>
      <c r="L150" s="212">
        <v>42856</v>
      </c>
      <c r="M150" s="212">
        <v>43100</v>
      </c>
      <c r="N150" s="83">
        <f t="shared" si="4"/>
        <v>35</v>
      </c>
      <c r="O150" s="110">
        <v>8</v>
      </c>
      <c r="P150" s="2" t="s">
        <v>1391</v>
      </c>
      <c r="Q150" s="178">
        <f t="shared" si="5"/>
        <v>360</v>
      </c>
      <c r="R150" s="2" t="s">
        <v>16</v>
      </c>
      <c r="S150" s="2"/>
      <c r="T150" s="2"/>
      <c r="U150" s="2"/>
      <c r="V150" s="2"/>
      <c r="W150" s="2"/>
      <c r="X150" s="2"/>
      <c r="Y150" s="2"/>
      <c r="Z150" s="2"/>
      <c r="AA150" s="2"/>
      <c r="AB150" s="2"/>
      <c r="AC150" s="2" t="s">
        <v>1386</v>
      </c>
      <c r="AD150" s="3" t="s">
        <v>162</v>
      </c>
      <c r="AE150" s="5" t="s">
        <v>1397</v>
      </c>
      <c r="AF150" s="5" t="s">
        <v>1397</v>
      </c>
      <c r="AG150" s="5" t="s">
        <v>1397</v>
      </c>
      <c r="AH150" s="5" t="s">
        <v>1397</v>
      </c>
      <c r="AI150" s="5" t="s">
        <v>1397</v>
      </c>
      <c r="AJ150" s="5" t="s">
        <v>1397</v>
      </c>
      <c r="AK150" s="5" t="s">
        <v>1397</v>
      </c>
      <c r="AL150" s="5" t="s">
        <v>1397</v>
      </c>
      <c r="AM150" s="5" t="s">
        <v>2561</v>
      </c>
      <c r="AN150" s="5" t="s">
        <v>1397</v>
      </c>
      <c r="AO150" s="5" t="s">
        <v>2561</v>
      </c>
      <c r="AP150" s="214" t="s">
        <v>1397</v>
      </c>
      <c r="AQ150" s="230" t="s">
        <v>1397</v>
      </c>
      <c r="AR150" s="230" t="s">
        <v>1397</v>
      </c>
      <c r="AS150" s="230" t="s">
        <v>4218</v>
      </c>
      <c r="AT150" s="230" t="s">
        <v>1397</v>
      </c>
      <c r="AU150" s="205" t="s">
        <v>918</v>
      </c>
      <c r="AV150" s="210">
        <v>43122</v>
      </c>
      <c r="AW150" s="34" t="s">
        <v>1070</v>
      </c>
      <c r="AX150" s="35"/>
      <c r="AY150" s="30"/>
      <c r="AZ150" s="30"/>
      <c r="BA150" s="30"/>
      <c r="BB150" s="30"/>
      <c r="BC150" s="30" t="s">
        <v>1372</v>
      </c>
      <c r="BD150" s="30"/>
      <c r="BE150" s="30"/>
    </row>
    <row r="151" spans="2:57" s="14" customFormat="1" ht="120" hidden="1" customHeight="1" x14ac:dyDescent="0.25">
      <c r="B151" s="29" t="s">
        <v>2133</v>
      </c>
      <c r="C151" s="5" t="s">
        <v>15</v>
      </c>
      <c r="D151" s="60">
        <v>42661</v>
      </c>
      <c r="E151" s="29" t="s">
        <v>1514</v>
      </c>
      <c r="F151" s="2" t="s">
        <v>1296</v>
      </c>
      <c r="G151" s="3" t="s">
        <v>158</v>
      </c>
      <c r="H151" s="3" t="s">
        <v>159</v>
      </c>
      <c r="I151" s="17" t="s">
        <v>160</v>
      </c>
      <c r="J151" s="5" t="s">
        <v>161</v>
      </c>
      <c r="K151" s="1">
        <v>8</v>
      </c>
      <c r="L151" s="212">
        <v>42856</v>
      </c>
      <c r="M151" s="212">
        <v>43100</v>
      </c>
      <c r="N151" s="83">
        <f t="shared" si="4"/>
        <v>35</v>
      </c>
      <c r="O151" s="110">
        <v>8</v>
      </c>
      <c r="P151" s="2" t="s">
        <v>1391</v>
      </c>
      <c r="Q151" s="178">
        <f t="shared" si="5"/>
        <v>360</v>
      </c>
      <c r="R151" s="2" t="s">
        <v>16</v>
      </c>
      <c r="S151" s="2"/>
      <c r="T151" s="2"/>
      <c r="U151" s="2"/>
      <c r="V151" s="2"/>
      <c r="W151" s="2"/>
      <c r="X151" s="2"/>
      <c r="Y151" s="2"/>
      <c r="Z151" s="2"/>
      <c r="AA151" s="2"/>
      <c r="AB151" s="2"/>
      <c r="AC151" s="2" t="s">
        <v>1386</v>
      </c>
      <c r="AD151" s="3" t="s">
        <v>162</v>
      </c>
      <c r="AE151" s="5" t="s">
        <v>1397</v>
      </c>
      <c r="AF151" s="5" t="s">
        <v>1397</v>
      </c>
      <c r="AG151" s="5" t="s">
        <v>1397</v>
      </c>
      <c r="AH151" s="5" t="s">
        <v>1397</v>
      </c>
      <c r="AI151" s="5" t="s">
        <v>1397</v>
      </c>
      <c r="AJ151" s="5" t="s">
        <v>1397</v>
      </c>
      <c r="AK151" s="5" t="s">
        <v>1397</v>
      </c>
      <c r="AL151" s="5" t="s">
        <v>1397</v>
      </c>
      <c r="AM151" s="5" t="s">
        <v>2561</v>
      </c>
      <c r="AN151" s="5" t="s">
        <v>1397</v>
      </c>
      <c r="AO151" s="5" t="s">
        <v>2561</v>
      </c>
      <c r="AP151" s="214" t="s">
        <v>1397</v>
      </c>
      <c r="AQ151" s="230" t="s">
        <v>1397</v>
      </c>
      <c r="AR151" s="230" t="s">
        <v>1397</v>
      </c>
      <c r="AS151" s="230" t="s">
        <v>4218</v>
      </c>
      <c r="AT151" s="230" t="s">
        <v>1397</v>
      </c>
      <c r="AU151" s="205" t="s">
        <v>918</v>
      </c>
      <c r="AV151" s="210">
        <v>43122</v>
      </c>
      <c r="AW151" s="34" t="s">
        <v>1070</v>
      </c>
      <c r="AX151" s="35"/>
      <c r="AY151" s="30"/>
      <c r="AZ151" s="30"/>
      <c r="BA151" s="30"/>
      <c r="BB151" s="30"/>
      <c r="BC151" s="30" t="s">
        <v>1372</v>
      </c>
      <c r="BD151" s="30"/>
      <c r="BE151" s="30"/>
    </row>
    <row r="152" spans="2:57" s="14" customFormat="1" ht="120" hidden="1" customHeight="1" x14ac:dyDescent="0.25">
      <c r="B152" s="29" t="s">
        <v>2134</v>
      </c>
      <c r="C152" s="5" t="s">
        <v>15</v>
      </c>
      <c r="D152" s="60">
        <v>42661</v>
      </c>
      <c r="E152" s="29" t="s">
        <v>1515</v>
      </c>
      <c r="F152" s="2" t="s">
        <v>1297</v>
      </c>
      <c r="G152" s="3" t="s">
        <v>163</v>
      </c>
      <c r="H152" s="3" t="s">
        <v>164</v>
      </c>
      <c r="I152" s="17" t="s">
        <v>165</v>
      </c>
      <c r="J152" s="5" t="s">
        <v>166</v>
      </c>
      <c r="K152" s="1">
        <v>1</v>
      </c>
      <c r="L152" s="212">
        <v>43009</v>
      </c>
      <c r="M152" s="212">
        <v>43190</v>
      </c>
      <c r="N152" s="83">
        <f t="shared" si="4"/>
        <v>26</v>
      </c>
      <c r="O152" s="110">
        <v>1</v>
      </c>
      <c r="P152" s="2" t="s">
        <v>1479</v>
      </c>
      <c r="Q152" s="178">
        <f t="shared" si="5"/>
        <v>54</v>
      </c>
      <c r="R152" s="2" t="s">
        <v>61</v>
      </c>
      <c r="S152" s="2" t="s">
        <v>154</v>
      </c>
      <c r="T152" s="2"/>
      <c r="U152" s="2"/>
      <c r="V152" s="2"/>
      <c r="W152" s="2"/>
      <c r="X152" s="2"/>
      <c r="Y152" s="2"/>
      <c r="Z152" s="2"/>
      <c r="AA152" s="2"/>
      <c r="AB152" s="2"/>
      <c r="AC152" s="2" t="s">
        <v>1386</v>
      </c>
      <c r="AD152" s="2" t="s">
        <v>1473</v>
      </c>
      <c r="AE152" s="2" t="s">
        <v>167</v>
      </c>
      <c r="AF152" s="5" t="s">
        <v>1400</v>
      </c>
      <c r="AG152" s="5" t="s">
        <v>1400</v>
      </c>
      <c r="AH152" s="5" t="s">
        <v>1400</v>
      </c>
      <c r="AI152" s="5" t="s">
        <v>1400</v>
      </c>
      <c r="AJ152" s="5" t="s">
        <v>1400</v>
      </c>
      <c r="AK152" s="5" t="s">
        <v>1400</v>
      </c>
      <c r="AL152" s="5" t="s">
        <v>1400</v>
      </c>
      <c r="AM152" s="5" t="s">
        <v>2557</v>
      </c>
      <c r="AN152" s="5" t="s">
        <v>1400</v>
      </c>
      <c r="AO152" s="5" t="s">
        <v>2557</v>
      </c>
      <c r="AP152" s="214" t="s">
        <v>1400</v>
      </c>
      <c r="AQ152" s="214" t="s">
        <v>1400</v>
      </c>
      <c r="AR152" s="214" t="s">
        <v>1400</v>
      </c>
      <c r="AS152" s="214" t="s">
        <v>4218</v>
      </c>
      <c r="AT152" s="214" t="s">
        <v>1400</v>
      </c>
      <c r="AU152" s="205" t="s">
        <v>918</v>
      </c>
      <c r="AV152" s="210">
        <v>43307</v>
      </c>
      <c r="AW152" s="34" t="s">
        <v>1070</v>
      </c>
      <c r="AX152" s="35"/>
      <c r="AY152" s="30"/>
      <c r="AZ152" s="30"/>
      <c r="BA152" s="30"/>
      <c r="BB152" s="30"/>
      <c r="BC152" s="30" t="s">
        <v>1372</v>
      </c>
      <c r="BD152" s="30"/>
      <c r="BE152" s="30"/>
    </row>
    <row r="153" spans="2:57" s="14" customFormat="1" ht="120" hidden="1" customHeight="1" x14ac:dyDescent="0.25">
      <c r="B153" s="29" t="s">
        <v>2135</v>
      </c>
      <c r="C153" s="5" t="s">
        <v>15</v>
      </c>
      <c r="D153" s="60">
        <v>42661</v>
      </c>
      <c r="E153" s="29" t="s">
        <v>1516</v>
      </c>
      <c r="F153" s="2" t="s">
        <v>1298</v>
      </c>
      <c r="G153" s="3" t="s">
        <v>163</v>
      </c>
      <c r="H153" s="3" t="s">
        <v>164</v>
      </c>
      <c r="I153" s="17" t="s">
        <v>165</v>
      </c>
      <c r="J153" s="5" t="s">
        <v>166</v>
      </c>
      <c r="K153" s="1">
        <v>1</v>
      </c>
      <c r="L153" s="212">
        <v>43009</v>
      </c>
      <c r="M153" s="212">
        <v>43190</v>
      </c>
      <c r="N153" s="83">
        <f t="shared" si="4"/>
        <v>26</v>
      </c>
      <c r="O153" s="110">
        <v>1</v>
      </c>
      <c r="P153" s="2" t="s">
        <v>1479</v>
      </c>
      <c r="Q153" s="178">
        <f t="shared" si="5"/>
        <v>54</v>
      </c>
      <c r="R153" s="2" t="s">
        <v>61</v>
      </c>
      <c r="S153" s="2" t="s">
        <v>154</v>
      </c>
      <c r="T153" s="2"/>
      <c r="U153" s="2"/>
      <c r="V153" s="2"/>
      <c r="W153" s="2"/>
      <c r="X153" s="2"/>
      <c r="Y153" s="2"/>
      <c r="Z153" s="2"/>
      <c r="AA153" s="2"/>
      <c r="AB153" s="2"/>
      <c r="AC153" s="2" t="s">
        <v>1386</v>
      </c>
      <c r="AD153" s="2" t="s">
        <v>1473</v>
      </c>
      <c r="AE153" s="3" t="s">
        <v>167</v>
      </c>
      <c r="AF153" s="5" t="s">
        <v>1400</v>
      </c>
      <c r="AG153" s="5" t="s">
        <v>1400</v>
      </c>
      <c r="AH153" s="5" t="s">
        <v>1400</v>
      </c>
      <c r="AI153" s="5" t="s">
        <v>1400</v>
      </c>
      <c r="AJ153" s="5" t="s">
        <v>1400</v>
      </c>
      <c r="AK153" s="5" t="s">
        <v>1400</v>
      </c>
      <c r="AL153" s="5" t="s">
        <v>1400</v>
      </c>
      <c r="AM153" s="5" t="s">
        <v>2557</v>
      </c>
      <c r="AN153" s="5" t="s">
        <v>1400</v>
      </c>
      <c r="AO153" s="5" t="s">
        <v>2557</v>
      </c>
      <c r="AP153" s="214" t="s">
        <v>1400</v>
      </c>
      <c r="AQ153" s="214" t="s">
        <v>1400</v>
      </c>
      <c r="AR153" s="214" t="s">
        <v>1400</v>
      </c>
      <c r="AS153" s="214" t="s">
        <v>4218</v>
      </c>
      <c r="AT153" s="214" t="s">
        <v>1400</v>
      </c>
      <c r="AU153" s="205" t="s">
        <v>918</v>
      </c>
      <c r="AV153" s="210">
        <v>43307</v>
      </c>
      <c r="AW153" s="34" t="s">
        <v>1070</v>
      </c>
      <c r="AX153" s="35"/>
      <c r="AY153" s="30"/>
      <c r="AZ153" s="30"/>
      <c r="BA153" s="30"/>
      <c r="BB153" s="30"/>
      <c r="BC153" s="30" t="s">
        <v>1372</v>
      </c>
      <c r="BD153" s="30"/>
      <c r="BE153" s="30"/>
    </row>
    <row r="154" spans="2:57" s="14" customFormat="1" ht="120" hidden="1" customHeight="1" x14ac:dyDescent="0.25">
      <c r="B154" s="29" t="s">
        <v>2136</v>
      </c>
      <c r="C154" s="5" t="s">
        <v>15</v>
      </c>
      <c r="D154" s="60">
        <v>42661</v>
      </c>
      <c r="E154" s="29" t="s">
        <v>1517</v>
      </c>
      <c r="F154" s="2" t="s">
        <v>1312</v>
      </c>
      <c r="G154" s="3" t="s">
        <v>137</v>
      </c>
      <c r="H154" s="18" t="s">
        <v>180</v>
      </c>
      <c r="I154" s="17" t="s">
        <v>181</v>
      </c>
      <c r="J154" s="5" t="s">
        <v>182</v>
      </c>
      <c r="K154" s="1">
        <v>7</v>
      </c>
      <c r="L154" s="212">
        <v>42979</v>
      </c>
      <c r="M154" s="212">
        <v>43190</v>
      </c>
      <c r="N154" s="83">
        <f t="shared" si="4"/>
        <v>31</v>
      </c>
      <c r="O154" s="110">
        <v>7</v>
      </c>
      <c r="P154" s="2" t="s">
        <v>1319</v>
      </c>
      <c r="Q154" s="178">
        <f t="shared" si="5"/>
        <v>258</v>
      </c>
      <c r="R154" s="2" t="s">
        <v>56</v>
      </c>
      <c r="S154" s="2" t="s">
        <v>35</v>
      </c>
      <c r="T154" s="2"/>
      <c r="U154" s="2"/>
      <c r="V154" s="2"/>
      <c r="W154" s="2"/>
      <c r="X154" s="2"/>
      <c r="Y154" s="2"/>
      <c r="Z154" s="2"/>
      <c r="AA154" s="2"/>
      <c r="AB154" s="2"/>
      <c r="AC154" s="2" t="s">
        <v>1386</v>
      </c>
      <c r="AD154" s="2" t="s">
        <v>1474</v>
      </c>
      <c r="AE154" s="3" t="s">
        <v>183</v>
      </c>
      <c r="AF154" s="5" t="s">
        <v>1400</v>
      </c>
      <c r="AG154" s="5" t="s">
        <v>1400</v>
      </c>
      <c r="AH154" s="5" t="s">
        <v>1400</v>
      </c>
      <c r="AI154" s="5" t="s">
        <v>1400</v>
      </c>
      <c r="AJ154" s="5" t="s">
        <v>1400</v>
      </c>
      <c r="AK154" s="5" t="s">
        <v>1400</v>
      </c>
      <c r="AL154" s="5" t="s">
        <v>1400</v>
      </c>
      <c r="AM154" s="5" t="s">
        <v>2557</v>
      </c>
      <c r="AN154" s="5" t="s">
        <v>1400</v>
      </c>
      <c r="AO154" s="5" t="s">
        <v>2557</v>
      </c>
      <c r="AP154" s="214" t="s">
        <v>1400</v>
      </c>
      <c r="AQ154" s="214" t="s">
        <v>1400</v>
      </c>
      <c r="AR154" s="214" t="s">
        <v>1400</v>
      </c>
      <c r="AS154" s="214" t="s">
        <v>4218</v>
      </c>
      <c r="AT154" s="214" t="s">
        <v>1400</v>
      </c>
      <c r="AU154" s="205" t="s">
        <v>918</v>
      </c>
      <c r="AV154" s="210">
        <v>43307</v>
      </c>
      <c r="AW154" s="34" t="s">
        <v>1070</v>
      </c>
      <c r="AX154" s="35"/>
      <c r="AY154" s="30"/>
      <c r="AZ154" s="30"/>
      <c r="BA154" s="30"/>
      <c r="BB154" s="30"/>
      <c r="BC154" s="30" t="s">
        <v>1372</v>
      </c>
      <c r="BD154" s="30"/>
      <c r="BE154" s="30"/>
    </row>
    <row r="155" spans="2:57" s="14" customFormat="1" ht="120" hidden="1" customHeight="1" x14ac:dyDescent="0.25">
      <c r="B155" s="29" t="s">
        <v>2137</v>
      </c>
      <c r="C155" s="5" t="s">
        <v>15</v>
      </c>
      <c r="D155" s="60">
        <v>42661</v>
      </c>
      <c r="E155" s="29" t="s">
        <v>1518</v>
      </c>
      <c r="F155" s="2" t="s">
        <v>1311</v>
      </c>
      <c r="G155" s="3" t="s">
        <v>137</v>
      </c>
      <c r="H155" s="18" t="s">
        <v>180</v>
      </c>
      <c r="I155" s="17" t="s">
        <v>181</v>
      </c>
      <c r="J155" s="5" t="s">
        <v>182</v>
      </c>
      <c r="K155" s="1">
        <v>7</v>
      </c>
      <c r="L155" s="212">
        <v>42979</v>
      </c>
      <c r="M155" s="212">
        <v>43190</v>
      </c>
      <c r="N155" s="83">
        <f t="shared" si="4"/>
        <v>31</v>
      </c>
      <c r="O155" s="110">
        <v>7</v>
      </c>
      <c r="P155" s="2" t="s">
        <v>1319</v>
      </c>
      <c r="Q155" s="178">
        <f t="shared" si="5"/>
        <v>258</v>
      </c>
      <c r="R155" s="2" t="s">
        <v>56</v>
      </c>
      <c r="S155" s="2" t="s">
        <v>462</v>
      </c>
      <c r="T155" s="2"/>
      <c r="U155" s="2"/>
      <c r="V155" s="2"/>
      <c r="W155" s="2"/>
      <c r="X155" s="2"/>
      <c r="Y155" s="2"/>
      <c r="Z155" s="2"/>
      <c r="AA155" s="2"/>
      <c r="AB155" s="2"/>
      <c r="AC155" s="2" t="s">
        <v>1386</v>
      </c>
      <c r="AD155" s="2" t="s">
        <v>1474</v>
      </c>
      <c r="AE155" s="3" t="s">
        <v>183</v>
      </c>
      <c r="AF155" s="5" t="s">
        <v>1400</v>
      </c>
      <c r="AG155" s="5" t="s">
        <v>1400</v>
      </c>
      <c r="AH155" s="5" t="s">
        <v>1400</v>
      </c>
      <c r="AI155" s="5" t="s">
        <v>1400</v>
      </c>
      <c r="AJ155" s="5" t="s">
        <v>1400</v>
      </c>
      <c r="AK155" s="5" t="s">
        <v>1400</v>
      </c>
      <c r="AL155" s="5" t="s">
        <v>1400</v>
      </c>
      <c r="AM155" s="5" t="s">
        <v>2557</v>
      </c>
      <c r="AN155" s="5" t="s">
        <v>1400</v>
      </c>
      <c r="AO155" s="5" t="s">
        <v>2557</v>
      </c>
      <c r="AP155" s="214" t="s">
        <v>1400</v>
      </c>
      <c r="AQ155" s="214" t="s">
        <v>1400</v>
      </c>
      <c r="AR155" s="214" t="s">
        <v>1400</v>
      </c>
      <c r="AS155" s="214" t="s">
        <v>4218</v>
      </c>
      <c r="AT155" s="214" t="s">
        <v>1400</v>
      </c>
      <c r="AU155" s="205" t="s">
        <v>918</v>
      </c>
      <c r="AV155" s="210">
        <v>43307</v>
      </c>
      <c r="AW155" s="34" t="s">
        <v>1070</v>
      </c>
      <c r="AX155" s="35"/>
      <c r="AY155" s="30"/>
      <c r="AZ155" s="30"/>
      <c r="BA155" s="30"/>
      <c r="BB155" s="30"/>
      <c r="BC155" s="30" t="s">
        <v>1372</v>
      </c>
      <c r="BD155" s="30"/>
      <c r="BE155" s="30"/>
    </row>
    <row r="156" spans="2:57" s="14" customFormat="1" ht="120" hidden="1" customHeight="1" x14ac:dyDescent="0.25">
      <c r="B156" s="29" t="s">
        <v>2138</v>
      </c>
      <c r="C156" s="5" t="s">
        <v>15</v>
      </c>
      <c r="D156" s="60">
        <v>42661</v>
      </c>
      <c r="E156" s="29" t="s">
        <v>1519</v>
      </c>
      <c r="F156" s="2" t="s">
        <v>1299</v>
      </c>
      <c r="G156" s="3" t="s">
        <v>173</v>
      </c>
      <c r="H156" s="3" t="s">
        <v>174</v>
      </c>
      <c r="I156" s="17" t="s">
        <v>175</v>
      </c>
      <c r="J156" s="5" t="s">
        <v>176</v>
      </c>
      <c r="K156" s="1">
        <v>1</v>
      </c>
      <c r="L156" s="212">
        <v>43009</v>
      </c>
      <c r="M156" s="212">
        <v>43100</v>
      </c>
      <c r="N156" s="83">
        <f t="shared" si="4"/>
        <v>13</v>
      </c>
      <c r="O156" s="110">
        <v>1</v>
      </c>
      <c r="P156" s="2" t="s">
        <v>1319</v>
      </c>
      <c r="Q156" s="178">
        <f t="shared" si="5"/>
        <v>258</v>
      </c>
      <c r="R156" s="2" t="s">
        <v>177</v>
      </c>
      <c r="S156" s="2" t="s">
        <v>78</v>
      </c>
      <c r="T156" s="2"/>
      <c r="U156" s="2"/>
      <c r="V156" s="2"/>
      <c r="W156" s="2"/>
      <c r="X156" s="2"/>
      <c r="Y156" s="2"/>
      <c r="Z156" s="2"/>
      <c r="AA156" s="2"/>
      <c r="AB156" s="2"/>
      <c r="AC156" s="2" t="s">
        <v>1386</v>
      </c>
      <c r="AD156" s="3" t="s">
        <v>178</v>
      </c>
      <c r="AE156" s="5" t="s">
        <v>1397</v>
      </c>
      <c r="AF156" s="5" t="s">
        <v>1397</v>
      </c>
      <c r="AG156" s="5" t="s">
        <v>1397</v>
      </c>
      <c r="AH156" s="5" t="s">
        <v>1397</v>
      </c>
      <c r="AI156" s="5" t="s">
        <v>1397</v>
      </c>
      <c r="AJ156" s="5" t="s">
        <v>1397</v>
      </c>
      <c r="AK156" s="5" t="s">
        <v>1397</v>
      </c>
      <c r="AL156" s="5" t="s">
        <v>1397</v>
      </c>
      <c r="AM156" s="5" t="s">
        <v>2561</v>
      </c>
      <c r="AN156" s="5" t="s">
        <v>1397</v>
      </c>
      <c r="AO156" s="5" t="s">
        <v>2561</v>
      </c>
      <c r="AP156" s="214" t="s">
        <v>1397</v>
      </c>
      <c r="AQ156" s="230" t="s">
        <v>1397</v>
      </c>
      <c r="AR156" s="230" t="s">
        <v>1397</v>
      </c>
      <c r="AS156" s="230" t="s">
        <v>4218</v>
      </c>
      <c r="AT156" s="230" t="s">
        <v>1397</v>
      </c>
      <c r="AU156" s="205" t="s">
        <v>918</v>
      </c>
      <c r="AV156" s="210">
        <v>43122</v>
      </c>
      <c r="AW156" s="34" t="s">
        <v>1070</v>
      </c>
      <c r="AX156" s="35"/>
      <c r="AY156" s="30"/>
      <c r="AZ156" s="30"/>
      <c r="BA156" s="30"/>
      <c r="BB156" s="30"/>
      <c r="BC156" s="30" t="s">
        <v>1372</v>
      </c>
      <c r="BD156" s="30"/>
      <c r="BE156" s="30"/>
    </row>
    <row r="157" spans="2:57" s="14" customFormat="1" ht="120" hidden="1" customHeight="1" x14ac:dyDescent="0.25">
      <c r="B157" s="29" t="s">
        <v>2139</v>
      </c>
      <c r="C157" s="5" t="s">
        <v>15</v>
      </c>
      <c r="D157" s="60">
        <v>42661</v>
      </c>
      <c r="E157" s="29" t="s">
        <v>1520</v>
      </c>
      <c r="F157" s="2" t="s">
        <v>1300</v>
      </c>
      <c r="G157" s="3" t="s">
        <v>179</v>
      </c>
      <c r="H157" s="3" t="s">
        <v>180</v>
      </c>
      <c r="I157" s="17" t="s">
        <v>181</v>
      </c>
      <c r="J157" s="5" t="s">
        <v>182</v>
      </c>
      <c r="K157" s="1">
        <v>7</v>
      </c>
      <c r="L157" s="212">
        <v>42979</v>
      </c>
      <c r="M157" s="212">
        <v>43190</v>
      </c>
      <c r="N157" s="83">
        <f t="shared" si="4"/>
        <v>31</v>
      </c>
      <c r="O157" s="110">
        <v>7</v>
      </c>
      <c r="P157" s="2" t="s">
        <v>1319</v>
      </c>
      <c r="Q157" s="178">
        <f t="shared" si="5"/>
        <v>258</v>
      </c>
      <c r="R157" s="2" t="s">
        <v>94</v>
      </c>
      <c r="S157" s="2" t="s">
        <v>78</v>
      </c>
      <c r="T157" s="2"/>
      <c r="U157" s="2"/>
      <c r="V157" s="2"/>
      <c r="W157" s="2"/>
      <c r="X157" s="2"/>
      <c r="Y157" s="2"/>
      <c r="Z157" s="2"/>
      <c r="AA157" s="2"/>
      <c r="AB157" s="2"/>
      <c r="AC157" s="2" t="s">
        <v>1386</v>
      </c>
      <c r="AD157" s="2" t="s">
        <v>1434</v>
      </c>
      <c r="AE157" s="3" t="s">
        <v>183</v>
      </c>
      <c r="AF157" s="5" t="s">
        <v>1400</v>
      </c>
      <c r="AG157" s="5" t="s">
        <v>1400</v>
      </c>
      <c r="AH157" s="5" t="s">
        <v>1400</v>
      </c>
      <c r="AI157" s="5" t="s">
        <v>1400</v>
      </c>
      <c r="AJ157" s="5" t="s">
        <v>1400</v>
      </c>
      <c r="AK157" s="5" t="s">
        <v>1400</v>
      </c>
      <c r="AL157" s="5" t="s">
        <v>1400</v>
      </c>
      <c r="AM157" s="5" t="s">
        <v>2557</v>
      </c>
      <c r="AN157" s="5" t="s">
        <v>1400</v>
      </c>
      <c r="AO157" s="5" t="s">
        <v>2557</v>
      </c>
      <c r="AP157" s="214" t="s">
        <v>1400</v>
      </c>
      <c r="AQ157" s="214" t="s">
        <v>1400</v>
      </c>
      <c r="AR157" s="214" t="s">
        <v>1400</v>
      </c>
      <c r="AS157" s="214" t="s">
        <v>4218</v>
      </c>
      <c r="AT157" s="214" t="s">
        <v>1400</v>
      </c>
      <c r="AU157" s="205" t="s">
        <v>918</v>
      </c>
      <c r="AV157" s="210">
        <v>43307</v>
      </c>
      <c r="AW157" s="34" t="s">
        <v>1070</v>
      </c>
      <c r="AX157" s="35"/>
      <c r="AY157" s="30"/>
      <c r="AZ157" s="30"/>
      <c r="BA157" s="30"/>
      <c r="BB157" s="30"/>
      <c r="BC157" s="30" t="s">
        <v>1372</v>
      </c>
      <c r="BD157" s="30"/>
      <c r="BE157" s="30"/>
    </row>
    <row r="158" spans="2:57" s="14" customFormat="1" ht="120" hidden="1" customHeight="1" x14ac:dyDescent="0.25">
      <c r="B158" s="29" t="s">
        <v>2140</v>
      </c>
      <c r="C158" s="5" t="s">
        <v>15</v>
      </c>
      <c r="D158" s="60">
        <v>42661</v>
      </c>
      <c r="E158" s="29" t="s">
        <v>1521</v>
      </c>
      <c r="F158" s="2" t="s">
        <v>1310</v>
      </c>
      <c r="G158" s="3" t="s">
        <v>137</v>
      </c>
      <c r="H158" s="18" t="s">
        <v>180</v>
      </c>
      <c r="I158" s="17" t="s">
        <v>181</v>
      </c>
      <c r="J158" s="5" t="s">
        <v>182</v>
      </c>
      <c r="K158" s="1">
        <v>7</v>
      </c>
      <c r="L158" s="212">
        <v>42979</v>
      </c>
      <c r="M158" s="212">
        <v>43190</v>
      </c>
      <c r="N158" s="83">
        <f t="shared" si="4"/>
        <v>31</v>
      </c>
      <c r="O158" s="110">
        <v>7</v>
      </c>
      <c r="P158" s="2" t="s">
        <v>1319</v>
      </c>
      <c r="Q158" s="178">
        <f t="shared" si="5"/>
        <v>258</v>
      </c>
      <c r="R158" s="2" t="s">
        <v>56</v>
      </c>
      <c r="S158" s="2" t="s">
        <v>462</v>
      </c>
      <c r="T158" s="2"/>
      <c r="U158" s="2"/>
      <c r="V158" s="2"/>
      <c r="W158" s="2"/>
      <c r="X158" s="2"/>
      <c r="Y158" s="2"/>
      <c r="Z158" s="2"/>
      <c r="AA158" s="2"/>
      <c r="AB158" s="2"/>
      <c r="AC158" s="2" t="s">
        <v>1386</v>
      </c>
      <c r="AD158" s="2" t="s">
        <v>1434</v>
      </c>
      <c r="AE158" s="3" t="s">
        <v>183</v>
      </c>
      <c r="AF158" s="5" t="s">
        <v>1400</v>
      </c>
      <c r="AG158" s="5" t="s">
        <v>1400</v>
      </c>
      <c r="AH158" s="5" t="s">
        <v>1400</v>
      </c>
      <c r="AI158" s="5" t="s">
        <v>1400</v>
      </c>
      <c r="AJ158" s="5" t="s">
        <v>1400</v>
      </c>
      <c r="AK158" s="5" t="s">
        <v>1400</v>
      </c>
      <c r="AL158" s="5" t="s">
        <v>1400</v>
      </c>
      <c r="AM158" s="5" t="s">
        <v>2557</v>
      </c>
      <c r="AN158" s="5" t="s">
        <v>1400</v>
      </c>
      <c r="AO158" s="5" t="s">
        <v>2557</v>
      </c>
      <c r="AP158" s="214" t="s">
        <v>1400</v>
      </c>
      <c r="AQ158" s="214" t="s">
        <v>1400</v>
      </c>
      <c r="AR158" s="214" t="s">
        <v>1400</v>
      </c>
      <c r="AS158" s="214" t="s">
        <v>4218</v>
      </c>
      <c r="AT158" s="214" t="s">
        <v>1400</v>
      </c>
      <c r="AU158" s="205" t="s">
        <v>918</v>
      </c>
      <c r="AV158" s="210">
        <v>43307</v>
      </c>
      <c r="AW158" s="34" t="s">
        <v>1070</v>
      </c>
      <c r="AX158" s="35"/>
      <c r="AY158" s="30"/>
      <c r="AZ158" s="30"/>
      <c r="BA158" s="30"/>
      <c r="BB158" s="30"/>
      <c r="BC158" s="30" t="s">
        <v>1372</v>
      </c>
      <c r="BD158" s="30"/>
      <c r="BE158" s="30"/>
    </row>
    <row r="159" spans="2:57" s="14" customFormat="1" ht="120" hidden="1" customHeight="1" x14ac:dyDescent="0.25">
      <c r="B159" s="29" t="s">
        <v>2141</v>
      </c>
      <c r="C159" s="5" t="s">
        <v>15</v>
      </c>
      <c r="D159" s="60">
        <v>42661</v>
      </c>
      <c r="E159" s="29" t="s">
        <v>1522</v>
      </c>
      <c r="F159" s="2" t="s">
        <v>1309</v>
      </c>
      <c r="G159" s="3" t="s">
        <v>137</v>
      </c>
      <c r="H159" s="18" t="s">
        <v>180</v>
      </c>
      <c r="I159" s="17" t="s">
        <v>181</v>
      </c>
      <c r="J159" s="5" t="s">
        <v>182</v>
      </c>
      <c r="K159" s="1">
        <v>7</v>
      </c>
      <c r="L159" s="212">
        <v>42979</v>
      </c>
      <c r="M159" s="212">
        <v>43190</v>
      </c>
      <c r="N159" s="83">
        <f t="shared" si="4"/>
        <v>31</v>
      </c>
      <c r="O159" s="110">
        <v>7</v>
      </c>
      <c r="P159" s="2" t="s">
        <v>1319</v>
      </c>
      <c r="Q159" s="178">
        <f t="shared" si="5"/>
        <v>258</v>
      </c>
      <c r="R159" s="2" t="s">
        <v>56</v>
      </c>
      <c r="S159" s="2" t="s">
        <v>462</v>
      </c>
      <c r="T159" s="2"/>
      <c r="U159" s="2"/>
      <c r="V159" s="2"/>
      <c r="W159" s="2"/>
      <c r="X159" s="2"/>
      <c r="Y159" s="2"/>
      <c r="Z159" s="2"/>
      <c r="AA159" s="2"/>
      <c r="AB159" s="2"/>
      <c r="AC159" s="2" t="s">
        <v>1386</v>
      </c>
      <c r="AD159" s="2" t="s">
        <v>1434</v>
      </c>
      <c r="AE159" s="3" t="s">
        <v>183</v>
      </c>
      <c r="AF159" s="5" t="s">
        <v>1400</v>
      </c>
      <c r="AG159" s="5" t="s">
        <v>1400</v>
      </c>
      <c r="AH159" s="5" t="s">
        <v>1400</v>
      </c>
      <c r="AI159" s="5" t="s">
        <v>1400</v>
      </c>
      <c r="AJ159" s="5" t="s">
        <v>1400</v>
      </c>
      <c r="AK159" s="5" t="s">
        <v>1400</v>
      </c>
      <c r="AL159" s="5" t="s">
        <v>1400</v>
      </c>
      <c r="AM159" s="5" t="s">
        <v>2557</v>
      </c>
      <c r="AN159" s="5" t="s">
        <v>1400</v>
      </c>
      <c r="AO159" s="5" t="s">
        <v>2557</v>
      </c>
      <c r="AP159" s="214" t="s">
        <v>1400</v>
      </c>
      <c r="AQ159" s="214" t="s">
        <v>1400</v>
      </c>
      <c r="AR159" s="214" t="s">
        <v>1400</v>
      </c>
      <c r="AS159" s="214" t="s">
        <v>4218</v>
      </c>
      <c r="AT159" s="214" t="s">
        <v>1400</v>
      </c>
      <c r="AU159" s="205" t="s">
        <v>918</v>
      </c>
      <c r="AV159" s="210">
        <v>43307</v>
      </c>
      <c r="AW159" s="34" t="s">
        <v>1070</v>
      </c>
      <c r="AX159" s="35"/>
      <c r="AY159" s="30"/>
      <c r="AZ159" s="30"/>
      <c r="BA159" s="30"/>
      <c r="BB159" s="30"/>
      <c r="BC159" s="30" t="s">
        <v>1372</v>
      </c>
      <c r="BD159" s="30"/>
      <c r="BE159" s="30"/>
    </row>
    <row r="160" spans="2:57" s="14" customFormat="1" ht="120" hidden="1" customHeight="1" x14ac:dyDescent="0.25">
      <c r="B160" s="29" t="s">
        <v>2142</v>
      </c>
      <c r="C160" s="5" t="s">
        <v>15</v>
      </c>
      <c r="D160" s="60">
        <v>42661</v>
      </c>
      <c r="E160" s="29" t="s">
        <v>1523</v>
      </c>
      <c r="F160" s="2" t="s">
        <v>1308</v>
      </c>
      <c r="G160" s="3" t="s">
        <v>137</v>
      </c>
      <c r="H160" s="18" t="s">
        <v>180</v>
      </c>
      <c r="I160" s="17" t="s">
        <v>181</v>
      </c>
      <c r="J160" s="5" t="s">
        <v>182</v>
      </c>
      <c r="K160" s="1">
        <v>7</v>
      </c>
      <c r="L160" s="212">
        <v>42979</v>
      </c>
      <c r="M160" s="212">
        <v>43190</v>
      </c>
      <c r="N160" s="83">
        <f t="shared" si="4"/>
        <v>31</v>
      </c>
      <c r="O160" s="110">
        <v>7</v>
      </c>
      <c r="P160" s="2" t="s">
        <v>1319</v>
      </c>
      <c r="Q160" s="178">
        <f t="shared" si="5"/>
        <v>258</v>
      </c>
      <c r="R160" s="2" t="s">
        <v>56</v>
      </c>
      <c r="S160" s="2" t="s">
        <v>462</v>
      </c>
      <c r="T160" s="2"/>
      <c r="U160" s="2"/>
      <c r="V160" s="2"/>
      <c r="W160" s="2"/>
      <c r="X160" s="2"/>
      <c r="Y160" s="2"/>
      <c r="Z160" s="2"/>
      <c r="AA160" s="2"/>
      <c r="AB160" s="2"/>
      <c r="AC160" s="2" t="s">
        <v>1386</v>
      </c>
      <c r="AD160" s="2" t="s">
        <v>1434</v>
      </c>
      <c r="AE160" s="3" t="s">
        <v>183</v>
      </c>
      <c r="AF160" s="5" t="s">
        <v>1400</v>
      </c>
      <c r="AG160" s="5" t="s">
        <v>1400</v>
      </c>
      <c r="AH160" s="5" t="s">
        <v>1400</v>
      </c>
      <c r="AI160" s="5" t="s">
        <v>1400</v>
      </c>
      <c r="AJ160" s="5" t="s">
        <v>1400</v>
      </c>
      <c r="AK160" s="5" t="s">
        <v>1400</v>
      </c>
      <c r="AL160" s="5" t="s">
        <v>1400</v>
      </c>
      <c r="AM160" s="5" t="s">
        <v>2557</v>
      </c>
      <c r="AN160" s="5" t="s">
        <v>1400</v>
      </c>
      <c r="AO160" s="5" t="s">
        <v>2557</v>
      </c>
      <c r="AP160" s="214" t="s">
        <v>1400</v>
      </c>
      <c r="AQ160" s="214" t="s">
        <v>1400</v>
      </c>
      <c r="AR160" s="214" t="s">
        <v>1400</v>
      </c>
      <c r="AS160" s="214" t="s">
        <v>4218</v>
      </c>
      <c r="AT160" s="214" t="s">
        <v>1400</v>
      </c>
      <c r="AU160" s="205" t="s">
        <v>918</v>
      </c>
      <c r="AV160" s="210">
        <v>43307</v>
      </c>
      <c r="AW160" s="34" t="s">
        <v>1070</v>
      </c>
      <c r="AX160" s="35"/>
      <c r="AY160" s="30"/>
      <c r="AZ160" s="30"/>
      <c r="BA160" s="30"/>
      <c r="BB160" s="30"/>
      <c r="BC160" s="30" t="s">
        <v>1372</v>
      </c>
      <c r="BD160" s="30"/>
      <c r="BE160" s="30"/>
    </row>
    <row r="161" spans="2:57" s="14" customFormat="1" ht="120" hidden="1" customHeight="1" x14ac:dyDescent="0.25">
      <c r="B161" s="29" t="s">
        <v>2143</v>
      </c>
      <c r="C161" s="5" t="s">
        <v>15</v>
      </c>
      <c r="D161" s="60">
        <v>42661</v>
      </c>
      <c r="E161" s="29" t="s">
        <v>1524</v>
      </c>
      <c r="F161" s="2" t="s">
        <v>1307</v>
      </c>
      <c r="G161" s="3" t="s">
        <v>137</v>
      </c>
      <c r="H161" s="18" t="s">
        <v>180</v>
      </c>
      <c r="I161" s="17" t="s">
        <v>181</v>
      </c>
      <c r="J161" s="5" t="s">
        <v>182</v>
      </c>
      <c r="K161" s="1">
        <v>7</v>
      </c>
      <c r="L161" s="212">
        <v>42979</v>
      </c>
      <c r="M161" s="212">
        <v>43190</v>
      </c>
      <c r="N161" s="83">
        <f t="shared" si="4"/>
        <v>31</v>
      </c>
      <c r="O161" s="110">
        <v>7</v>
      </c>
      <c r="P161" s="2" t="s">
        <v>1319</v>
      </c>
      <c r="Q161" s="178">
        <f t="shared" si="5"/>
        <v>258</v>
      </c>
      <c r="R161" s="2" t="s">
        <v>56</v>
      </c>
      <c r="S161" s="2" t="s">
        <v>462</v>
      </c>
      <c r="T161" s="2"/>
      <c r="U161" s="2"/>
      <c r="V161" s="2"/>
      <c r="W161" s="2"/>
      <c r="X161" s="2"/>
      <c r="Y161" s="2"/>
      <c r="Z161" s="2"/>
      <c r="AA161" s="2"/>
      <c r="AB161" s="2"/>
      <c r="AC161" s="2" t="s">
        <v>1386</v>
      </c>
      <c r="AD161" s="2" t="s">
        <v>1434</v>
      </c>
      <c r="AE161" s="3" t="s">
        <v>183</v>
      </c>
      <c r="AF161" s="5" t="s">
        <v>1400</v>
      </c>
      <c r="AG161" s="5" t="s">
        <v>1400</v>
      </c>
      <c r="AH161" s="5" t="s">
        <v>1400</v>
      </c>
      <c r="AI161" s="5" t="s">
        <v>1400</v>
      </c>
      <c r="AJ161" s="5" t="s">
        <v>1400</v>
      </c>
      <c r="AK161" s="5" t="s">
        <v>1400</v>
      </c>
      <c r="AL161" s="5" t="s">
        <v>1400</v>
      </c>
      <c r="AM161" s="5" t="s">
        <v>2557</v>
      </c>
      <c r="AN161" s="5" t="s">
        <v>1400</v>
      </c>
      <c r="AO161" s="5" t="s">
        <v>2557</v>
      </c>
      <c r="AP161" s="214" t="s">
        <v>1400</v>
      </c>
      <c r="AQ161" s="214" t="s">
        <v>1400</v>
      </c>
      <c r="AR161" s="214" t="s">
        <v>1400</v>
      </c>
      <c r="AS161" s="214" t="s">
        <v>4218</v>
      </c>
      <c r="AT161" s="214" t="s">
        <v>1400</v>
      </c>
      <c r="AU161" s="205" t="s">
        <v>918</v>
      </c>
      <c r="AV161" s="210">
        <v>43307</v>
      </c>
      <c r="AW161" s="34" t="s">
        <v>1070</v>
      </c>
      <c r="AX161" s="35"/>
      <c r="AY161" s="30"/>
      <c r="AZ161" s="30"/>
      <c r="BA161" s="30"/>
      <c r="BB161" s="30"/>
      <c r="BC161" s="30" t="s">
        <v>1372</v>
      </c>
      <c r="BD161" s="30"/>
      <c r="BE161" s="30"/>
    </row>
    <row r="162" spans="2:57" s="14" customFormat="1" ht="120" hidden="1" customHeight="1" x14ac:dyDescent="0.25">
      <c r="B162" s="29" t="s">
        <v>2144</v>
      </c>
      <c r="C162" s="5" t="s">
        <v>15</v>
      </c>
      <c r="D162" s="60">
        <v>42661</v>
      </c>
      <c r="E162" s="29" t="s">
        <v>1526</v>
      </c>
      <c r="F162" s="2" t="s">
        <v>1301</v>
      </c>
      <c r="G162" s="3" t="s">
        <v>109</v>
      </c>
      <c r="H162" s="18" t="s">
        <v>110</v>
      </c>
      <c r="I162" s="17" t="s">
        <v>111</v>
      </c>
      <c r="J162" s="5" t="s">
        <v>112</v>
      </c>
      <c r="K162" s="1">
        <v>1</v>
      </c>
      <c r="L162" s="212">
        <v>42979</v>
      </c>
      <c r="M162" s="212">
        <v>43190</v>
      </c>
      <c r="N162" s="83">
        <f t="shared" si="4"/>
        <v>31</v>
      </c>
      <c r="O162" s="110">
        <v>1</v>
      </c>
      <c r="P162" s="2" t="s">
        <v>1773</v>
      </c>
      <c r="Q162" s="178">
        <f t="shared" si="5"/>
        <v>161</v>
      </c>
      <c r="R162" s="2" t="s">
        <v>56</v>
      </c>
      <c r="S162" s="2" t="s">
        <v>113</v>
      </c>
      <c r="T162" s="2"/>
      <c r="U162" s="2"/>
      <c r="V162" s="2"/>
      <c r="W162" s="2"/>
      <c r="X162" s="2"/>
      <c r="Y162" s="2"/>
      <c r="Z162" s="2"/>
      <c r="AA162" s="2"/>
      <c r="AB162" s="2"/>
      <c r="AC162" s="2" t="s">
        <v>1386</v>
      </c>
      <c r="AD162" s="2" t="s">
        <v>1433</v>
      </c>
      <c r="AE162" s="3" t="s">
        <v>183</v>
      </c>
      <c r="AF162" s="5" t="s">
        <v>1397</v>
      </c>
      <c r="AG162" s="5" t="s">
        <v>1397</v>
      </c>
      <c r="AH162" s="5" t="s">
        <v>1397</v>
      </c>
      <c r="AI162" s="5" t="s">
        <v>1397</v>
      </c>
      <c r="AJ162" s="5" t="s">
        <v>1397</v>
      </c>
      <c r="AK162" s="5" t="s">
        <v>1397</v>
      </c>
      <c r="AL162" s="5" t="s">
        <v>1397</v>
      </c>
      <c r="AM162" s="5" t="s">
        <v>2561</v>
      </c>
      <c r="AN162" s="5" t="s">
        <v>1397</v>
      </c>
      <c r="AO162" s="5" t="s">
        <v>2561</v>
      </c>
      <c r="AP162" s="214" t="s">
        <v>1397</v>
      </c>
      <c r="AQ162" s="230" t="s">
        <v>1397</v>
      </c>
      <c r="AR162" s="230" t="s">
        <v>1397</v>
      </c>
      <c r="AS162" s="230" t="s">
        <v>4218</v>
      </c>
      <c r="AT162" s="230" t="s">
        <v>1397</v>
      </c>
      <c r="AU162" s="205" t="s">
        <v>918</v>
      </c>
      <c r="AV162" s="210">
        <v>43122</v>
      </c>
      <c r="AW162" s="34" t="s">
        <v>1070</v>
      </c>
      <c r="AX162" s="35"/>
      <c r="AY162" s="30"/>
      <c r="AZ162" s="30"/>
      <c r="BA162" s="30"/>
      <c r="BB162" s="30"/>
      <c r="BC162" s="30" t="s">
        <v>1372</v>
      </c>
      <c r="BD162" s="30"/>
      <c r="BE162" s="30"/>
    </row>
    <row r="163" spans="2:57" s="14" customFormat="1" ht="120" hidden="1" customHeight="1" x14ac:dyDescent="0.25">
      <c r="B163" s="29" t="s">
        <v>2145</v>
      </c>
      <c r="C163" s="5" t="s">
        <v>15</v>
      </c>
      <c r="D163" s="60">
        <v>42661</v>
      </c>
      <c r="E163" s="29" t="s">
        <v>1527</v>
      </c>
      <c r="F163" s="2" t="s">
        <v>1306</v>
      </c>
      <c r="G163" s="3" t="s">
        <v>137</v>
      </c>
      <c r="H163" s="18" t="s">
        <v>180</v>
      </c>
      <c r="I163" s="17" t="s">
        <v>181</v>
      </c>
      <c r="J163" s="5" t="s">
        <v>182</v>
      </c>
      <c r="K163" s="1">
        <v>7</v>
      </c>
      <c r="L163" s="212">
        <v>42979</v>
      </c>
      <c r="M163" s="212">
        <v>43190</v>
      </c>
      <c r="N163" s="83">
        <f t="shared" si="4"/>
        <v>31</v>
      </c>
      <c r="O163" s="110">
        <v>7</v>
      </c>
      <c r="P163" s="2" t="s">
        <v>1319</v>
      </c>
      <c r="Q163" s="178">
        <f t="shared" si="5"/>
        <v>258</v>
      </c>
      <c r="R163" s="2" t="s">
        <v>56</v>
      </c>
      <c r="S163" s="2" t="s">
        <v>462</v>
      </c>
      <c r="T163" s="2"/>
      <c r="U163" s="2"/>
      <c r="V163" s="2"/>
      <c r="W163" s="2"/>
      <c r="X163" s="2"/>
      <c r="Y163" s="2"/>
      <c r="Z163" s="2"/>
      <c r="AA163" s="2"/>
      <c r="AB163" s="2"/>
      <c r="AC163" s="2" t="s">
        <v>1386</v>
      </c>
      <c r="AD163" s="2" t="s">
        <v>1434</v>
      </c>
      <c r="AE163" s="3" t="s">
        <v>183</v>
      </c>
      <c r="AF163" s="5" t="s">
        <v>1400</v>
      </c>
      <c r="AG163" s="5" t="s">
        <v>1400</v>
      </c>
      <c r="AH163" s="5" t="s">
        <v>1400</v>
      </c>
      <c r="AI163" s="5" t="s">
        <v>1400</v>
      </c>
      <c r="AJ163" s="5" t="s">
        <v>1400</v>
      </c>
      <c r="AK163" s="5" t="s">
        <v>1400</v>
      </c>
      <c r="AL163" s="5" t="s">
        <v>1400</v>
      </c>
      <c r="AM163" s="5" t="s">
        <v>2557</v>
      </c>
      <c r="AN163" s="5" t="s">
        <v>1400</v>
      </c>
      <c r="AO163" s="5" t="s">
        <v>2557</v>
      </c>
      <c r="AP163" s="214" t="s">
        <v>1400</v>
      </c>
      <c r="AQ163" s="214" t="s">
        <v>1400</v>
      </c>
      <c r="AR163" s="214" t="s">
        <v>1400</v>
      </c>
      <c r="AS163" s="214" t="s">
        <v>4218</v>
      </c>
      <c r="AT163" s="214" t="s">
        <v>1400</v>
      </c>
      <c r="AU163" s="205" t="s">
        <v>918</v>
      </c>
      <c r="AV163" s="210">
        <v>43307</v>
      </c>
      <c r="AW163" s="34" t="s">
        <v>1070</v>
      </c>
      <c r="AX163" s="35"/>
      <c r="AY163" s="30"/>
      <c r="AZ163" s="30"/>
      <c r="BA163" s="30"/>
      <c r="BB163" s="30"/>
      <c r="BC163" s="30" t="s">
        <v>1372</v>
      </c>
      <c r="BD163" s="30"/>
      <c r="BE163" s="30"/>
    </row>
    <row r="164" spans="2:57" s="14" customFormat="1" ht="120" hidden="1" customHeight="1" x14ac:dyDescent="0.25">
      <c r="B164" s="29" t="s">
        <v>2146</v>
      </c>
      <c r="C164" s="5" t="s">
        <v>15</v>
      </c>
      <c r="D164" s="60">
        <v>42661</v>
      </c>
      <c r="E164" s="29" t="s">
        <v>1528</v>
      </c>
      <c r="F164" s="2" t="s">
        <v>1302</v>
      </c>
      <c r="G164" s="3" t="s">
        <v>19</v>
      </c>
      <c r="H164" s="3" t="s">
        <v>20</v>
      </c>
      <c r="I164" s="17" t="s">
        <v>21</v>
      </c>
      <c r="J164" s="5" t="s">
        <v>22</v>
      </c>
      <c r="K164" s="1">
        <v>3</v>
      </c>
      <c r="L164" s="212">
        <v>42795</v>
      </c>
      <c r="M164" s="212">
        <v>43100</v>
      </c>
      <c r="N164" s="83">
        <f t="shared" si="4"/>
        <v>44</v>
      </c>
      <c r="O164" s="110">
        <v>3</v>
      </c>
      <c r="P164" s="2" t="s">
        <v>1410</v>
      </c>
      <c r="Q164" s="178">
        <f t="shared" si="5"/>
        <v>229</v>
      </c>
      <c r="R164" s="2" t="s">
        <v>16</v>
      </c>
      <c r="S164" s="2"/>
      <c r="T164" s="2"/>
      <c r="U164" s="2"/>
      <c r="V164" s="2"/>
      <c r="W164" s="2"/>
      <c r="X164" s="2"/>
      <c r="Y164" s="2"/>
      <c r="Z164" s="2"/>
      <c r="AA164" s="2"/>
      <c r="AB164" s="2"/>
      <c r="AC164" s="2" t="s">
        <v>1386</v>
      </c>
      <c r="AD164" s="3" t="s">
        <v>197</v>
      </c>
      <c r="AE164" s="5" t="s">
        <v>1397</v>
      </c>
      <c r="AF164" s="5" t="s">
        <v>1397</v>
      </c>
      <c r="AG164" s="5" t="s">
        <v>1397</v>
      </c>
      <c r="AH164" s="5" t="s">
        <v>1397</v>
      </c>
      <c r="AI164" s="5" t="s">
        <v>1397</v>
      </c>
      <c r="AJ164" s="5" t="s">
        <v>1397</v>
      </c>
      <c r="AK164" s="5" t="s">
        <v>1397</v>
      </c>
      <c r="AL164" s="5" t="s">
        <v>1397</v>
      </c>
      <c r="AM164" s="5" t="s">
        <v>2561</v>
      </c>
      <c r="AN164" s="5" t="s">
        <v>1397</v>
      </c>
      <c r="AO164" s="5" t="s">
        <v>2561</v>
      </c>
      <c r="AP164" s="214" t="s">
        <v>1397</v>
      </c>
      <c r="AQ164" s="230" t="s">
        <v>1397</v>
      </c>
      <c r="AR164" s="230" t="s">
        <v>1397</v>
      </c>
      <c r="AS164" s="230" t="s">
        <v>4218</v>
      </c>
      <c r="AT164" s="230" t="s">
        <v>1397</v>
      </c>
      <c r="AU164" s="205" t="s">
        <v>918</v>
      </c>
      <c r="AV164" s="210">
        <v>43122</v>
      </c>
      <c r="AW164" s="34" t="s">
        <v>1070</v>
      </c>
      <c r="AX164" s="35"/>
      <c r="AY164" s="30"/>
      <c r="AZ164" s="30"/>
      <c r="BA164" s="30"/>
      <c r="BB164" s="30"/>
      <c r="BC164" s="30" t="s">
        <v>1372</v>
      </c>
      <c r="BD164" s="30"/>
      <c r="BE164" s="30"/>
    </row>
    <row r="165" spans="2:57" s="14" customFormat="1" ht="120" hidden="1" customHeight="1" x14ac:dyDescent="0.25">
      <c r="B165" s="29" t="s">
        <v>2147</v>
      </c>
      <c r="C165" s="5" t="s">
        <v>15</v>
      </c>
      <c r="D165" s="60">
        <v>42661</v>
      </c>
      <c r="E165" s="29" t="s">
        <v>1529</v>
      </c>
      <c r="F165" s="2" t="s">
        <v>1303</v>
      </c>
      <c r="G165" s="3" t="s">
        <v>198</v>
      </c>
      <c r="H165" s="3" t="s">
        <v>199</v>
      </c>
      <c r="I165" s="17" t="s">
        <v>200</v>
      </c>
      <c r="J165" s="5" t="s">
        <v>201</v>
      </c>
      <c r="K165" s="1">
        <v>1</v>
      </c>
      <c r="L165" s="212">
        <v>42583</v>
      </c>
      <c r="M165" s="212">
        <v>42948</v>
      </c>
      <c r="N165" s="83">
        <f t="shared" si="4"/>
        <v>53</v>
      </c>
      <c r="O165" s="110">
        <v>1</v>
      </c>
      <c r="P165" s="2" t="s">
        <v>1475</v>
      </c>
      <c r="Q165" s="178">
        <f t="shared" si="5"/>
        <v>149</v>
      </c>
      <c r="R165" s="2" t="s">
        <v>202</v>
      </c>
      <c r="S165" s="2" t="s">
        <v>78</v>
      </c>
      <c r="T165" s="2"/>
      <c r="U165" s="2"/>
      <c r="V165" s="2"/>
      <c r="W165" s="2"/>
      <c r="X165" s="2"/>
      <c r="Y165" s="2"/>
      <c r="Z165" s="2"/>
      <c r="AA165" s="2"/>
      <c r="AB165" s="2"/>
      <c r="AC165" s="2" t="s">
        <v>1386</v>
      </c>
      <c r="AD165" s="2" t="s">
        <v>1475</v>
      </c>
      <c r="AE165" s="5" t="s">
        <v>1397</v>
      </c>
      <c r="AF165" s="5" t="s">
        <v>1397</v>
      </c>
      <c r="AG165" s="5" t="s">
        <v>1397</v>
      </c>
      <c r="AH165" s="5" t="s">
        <v>1397</v>
      </c>
      <c r="AI165" s="5" t="s">
        <v>1397</v>
      </c>
      <c r="AJ165" s="5" t="s">
        <v>1397</v>
      </c>
      <c r="AK165" s="5" t="s">
        <v>1397</v>
      </c>
      <c r="AL165" s="5" t="s">
        <v>1397</v>
      </c>
      <c r="AM165" s="5" t="s">
        <v>2561</v>
      </c>
      <c r="AN165" s="5" t="s">
        <v>1397</v>
      </c>
      <c r="AO165" s="5" t="s">
        <v>2561</v>
      </c>
      <c r="AP165" s="214" t="s">
        <v>1397</v>
      </c>
      <c r="AQ165" s="230" t="s">
        <v>1397</v>
      </c>
      <c r="AR165" s="230" t="s">
        <v>1397</v>
      </c>
      <c r="AS165" s="230" t="s">
        <v>4218</v>
      </c>
      <c r="AT165" s="230" t="s">
        <v>1397</v>
      </c>
      <c r="AU165" s="205" t="s">
        <v>918</v>
      </c>
      <c r="AV165" s="210">
        <v>43122</v>
      </c>
      <c r="AW165" s="34" t="s">
        <v>1070</v>
      </c>
      <c r="AX165" s="35"/>
      <c r="AY165" s="30"/>
      <c r="AZ165" s="30"/>
      <c r="BA165" s="30"/>
      <c r="BB165" s="30"/>
      <c r="BC165" s="30" t="s">
        <v>1372</v>
      </c>
      <c r="BD165" s="30"/>
      <c r="BE165" s="30"/>
    </row>
    <row r="166" spans="2:57" s="14" customFormat="1" ht="120" hidden="1" customHeight="1" x14ac:dyDescent="0.25">
      <c r="B166" s="29" t="s">
        <v>2148</v>
      </c>
      <c r="C166" s="5" t="s">
        <v>273</v>
      </c>
      <c r="D166" s="60">
        <v>42661</v>
      </c>
      <c r="E166" s="29" t="s">
        <v>1545</v>
      </c>
      <c r="F166" s="2" t="s">
        <v>1304</v>
      </c>
      <c r="G166" s="3" t="s">
        <v>347</v>
      </c>
      <c r="H166" s="3" t="s">
        <v>348</v>
      </c>
      <c r="I166" s="17" t="s">
        <v>349</v>
      </c>
      <c r="J166" s="515" t="s">
        <v>350</v>
      </c>
      <c r="K166" s="1">
        <v>1</v>
      </c>
      <c r="L166" s="212" t="s">
        <v>351</v>
      </c>
      <c r="M166" s="212">
        <v>43008</v>
      </c>
      <c r="N166" s="83">
        <f t="shared" si="4"/>
        <v>44</v>
      </c>
      <c r="O166" s="114">
        <v>1</v>
      </c>
      <c r="P166" s="351" t="s">
        <v>3763</v>
      </c>
      <c r="Q166" s="178">
        <f t="shared" si="5"/>
        <v>313</v>
      </c>
      <c r="R166" s="2" t="s">
        <v>56</v>
      </c>
      <c r="S166" s="2" t="s">
        <v>352</v>
      </c>
      <c r="T166" s="2"/>
      <c r="U166" s="2"/>
      <c r="V166" s="2"/>
      <c r="W166" s="2"/>
      <c r="X166" s="2"/>
      <c r="Y166" s="2"/>
      <c r="Z166" s="2"/>
      <c r="AA166" s="355" t="s">
        <v>3787</v>
      </c>
      <c r="AB166" s="360" t="s">
        <v>3763</v>
      </c>
      <c r="AC166" s="2"/>
      <c r="AD166" s="7"/>
      <c r="AE166" s="7"/>
      <c r="AF166" s="7"/>
      <c r="AG166" s="7"/>
      <c r="AH166" s="3"/>
      <c r="AI166" s="3"/>
      <c r="AJ166" s="3"/>
      <c r="AK166" s="17" t="s">
        <v>934</v>
      </c>
      <c r="AL166" s="17" t="s">
        <v>934</v>
      </c>
      <c r="AM166" s="17" t="s">
        <v>934</v>
      </c>
      <c r="AN166" s="17" t="s">
        <v>934</v>
      </c>
      <c r="AO166" s="17" t="s">
        <v>934</v>
      </c>
      <c r="AP166" s="6" t="s">
        <v>934</v>
      </c>
      <c r="AQ166" s="6" t="s">
        <v>934</v>
      </c>
      <c r="AR166" s="6" t="s">
        <v>934</v>
      </c>
      <c r="AS166" s="6" t="s">
        <v>4218</v>
      </c>
      <c r="AT166" s="6" t="s">
        <v>934</v>
      </c>
      <c r="AU166" s="205" t="s">
        <v>918</v>
      </c>
      <c r="AV166" s="205"/>
      <c r="AW166" s="34" t="s">
        <v>1070</v>
      </c>
      <c r="AX166" s="35"/>
      <c r="AY166" s="30"/>
      <c r="AZ166" s="30"/>
      <c r="BA166" s="30"/>
      <c r="BB166" s="30"/>
      <c r="BC166" s="30" t="s">
        <v>1372</v>
      </c>
      <c r="BD166" s="30"/>
      <c r="BE166" s="30"/>
    </row>
    <row r="167" spans="2:57" s="14" customFormat="1" ht="120" hidden="1" customHeight="1" x14ac:dyDescent="0.25">
      <c r="B167" s="29" t="s">
        <v>2149</v>
      </c>
      <c r="C167" s="5" t="s">
        <v>273</v>
      </c>
      <c r="D167" s="60">
        <v>42661</v>
      </c>
      <c r="E167" s="29" t="s">
        <v>1545</v>
      </c>
      <c r="F167" s="2" t="s">
        <v>1304</v>
      </c>
      <c r="G167" s="3" t="s">
        <v>347</v>
      </c>
      <c r="H167" s="3" t="s">
        <v>348</v>
      </c>
      <c r="I167" s="17" t="s">
        <v>353</v>
      </c>
      <c r="J167" s="515" t="s">
        <v>354</v>
      </c>
      <c r="K167" s="1">
        <v>1</v>
      </c>
      <c r="L167" s="212" t="s">
        <v>351</v>
      </c>
      <c r="M167" s="212">
        <v>43008</v>
      </c>
      <c r="N167" s="83">
        <f t="shared" si="4"/>
        <v>44</v>
      </c>
      <c r="O167" s="114">
        <v>1</v>
      </c>
      <c r="P167" s="351" t="s">
        <v>3763</v>
      </c>
      <c r="Q167" s="178">
        <f t="shared" si="5"/>
        <v>313</v>
      </c>
      <c r="R167" s="2" t="s">
        <v>56</v>
      </c>
      <c r="S167" s="2" t="s">
        <v>274</v>
      </c>
      <c r="T167" s="2"/>
      <c r="U167" s="2"/>
      <c r="V167" s="2"/>
      <c r="W167" s="2"/>
      <c r="X167" s="2"/>
      <c r="Y167" s="2"/>
      <c r="Z167" s="2"/>
      <c r="AA167" s="355" t="s">
        <v>3787</v>
      </c>
      <c r="AB167" s="360" t="s">
        <v>3763</v>
      </c>
      <c r="AC167" s="2"/>
      <c r="AD167" s="5"/>
      <c r="AE167" s="5"/>
      <c r="AF167" s="5"/>
      <c r="AG167" s="5"/>
      <c r="AH167" s="3"/>
      <c r="AI167" s="3"/>
      <c r="AJ167" s="3"/>
      <c r="AK167" s="17" t="s">
        <v>934</v>
      </c>
      <c r="AL167" s="17" t="s">
        <v>934</v>
      </c>
      <c r="AM167" s="17" t="s">
        <v>934</v>
      </c>
      <c r="AN167" s="17" t="s">
        <v>934</v>
      </c>
      <c r="AO167" s="17" t="s">
        <v>934</v>
      </c>
      <c r="AP167" s="6" t="s">
        <v>934</v>
      </c>
      <c r="AQ167" s="6" t="s">
        <v>934</v>
      </c>
      <c r="AR167" s="6" t="s">
        <v>934</v>
      </c>
      <c r="AS167" s="6" t="s">
        <v>4218</v>
      </c>
      <c r="AT167" s="6" t="s">
        <v>934</v>
      </c>
      <c r="AU167" s="205" t="s">
        <v>918</v>
      </c>
      <c r="AV167" s="205"/>
      <c r="AW167" s="34" t="s">
        <v>1070</v>
      </c>
      <c r="AX167" s="35"/>
      <c r="AY167" s="30"/>
      <c r="AZ167" s="30"/>
      <c r="BA167" s="30"/>
      <c r="BB167" s="30"/>
      <c r="BC167" s="30" t="s">
        <v>1372</v>
      </c>
      <c r="BD167" s="30"/>
      <c r="BE167" s="30"/>
    </row>
    <row r="168" spans="2:57" s="14" customFormat="1" ht="120" hidden="1" customHeight="1" x14ac:dyDescent="0.25">
      <c r="B168" s="29" t="s">
        <v>2150</v>
      </c>
      <c r="C168" s="5" t="s">
        <v>273</v>
      </c>
      <c r="D168" s="60">
        <v>42661</v>
      </c>
      <c r="E168" s="29" t="s">
        <v>1547</v>
      </c>
      <c r="F168" s="2" t="s">
        <v>1142</v>
      </c>
      <c r="G168" s="3" t="s">
        <v>395</v>
      </c>
      <c r="H168" s="3" t="s">
        <v>396</v>
      </c>
      <c r="I168" s="17" t="s">
        <v>397</v>
      </c>
      <c r="J168" s="515" t="s">
        <v>182</v>
      </c>
      <c r="K168" s="1">
        <v>4</v>
      </c>
      <c r="L168" s="212" t="s">
        <v>351</v>
      </c>
      <c r="M168" s="212">
        <v>43008</v>
      </c>
      <c r="N168" s="83">
        <f t="shared" si="4"/>
        <v>44</v>
      </c>
      <c r="O168" s="114">
        <v>4</v>
      </c>
      <c r="P168" s="351" t="s">
        <v>3764</v>
      </c>
      <c r="Q168" s="178">
        <f t="shared" si="5"/>
        <v>332</v>
      </c>
      <c r="R168" s="2" t="s">
        <v>34</v>
      </c>
      <c r="S168" s="2" t="s">
        <v>398</v>
      </c>
      <c r="T168" s="2"/>
      <c r="U168" s="2"/>
      <c r="V168" s="2"/>
      <c r="W168" s="2"/>
      <c r="X168" s="2"/>
      <c r="Y168" s="2"/>
      <c r="Z168" s="2"/>
      <c r="AA168" s="355" t="s">
        <v>3787</v>
      </c>
      <c r="AB168" s="360" t="s">
        <v>3764</v>
      </c>
      <c r="AC168" s="2"/>
      <c r="AD168" s="5"/>
      <c r="AE168" s="5"/>
      <c r="AF168" s="5"/>
      <c r="AG168" s="5"/>
      <c r="AH168" s="3" t="s">
        <v>399</v>
      </c>
      <c r="AI168" s="3" t="s">
        <v>18</v>
      </c>
      <c r="AJ168" s="3" t="s">
        <v>18</v>
      </c>
      <c r="AK168" s="17" t="s">
        <v>18</v>
      </c>
      <c r="AL168" s="17" t="s">
        <v>18</v>
      </c>
      <c r="AM168" s="17" t="s">
        <v>2563</v>
      </c>
      <c r="AN168" s="17" t="s">
        <v>2566</v>
      </c>
      <c r="AO168" s="17" t="s">
        <v>2563</v>
      </c>
      <c r="AP168" s="6" t="s">
        <v>2566</v>
      </c>
      <c r="AQ168" s="6" t="s">
        <v>2566</v>
      </c>
      <c r="AR168" s="6" t="s">
        <v>2566</v>
      </c>
      <c r="AS168" s="6" t="s">
        <v>4218</v>
      </c>
      <c r="AT168" s="6" t="s">
        <v>2566</v>
      </c>
      <c r="AU168" s="205" t="s">
        <v>918</v>
      </c>
      <c r="AV168" s="210">
        <v>43577</v>
      </c>
      <c r="AW168" s="34" t="s">
        <v>1070</v>
      </c>
      <c r="AX168" s="35"/>
      <c r="AY168" s="30"/>
      <c r="AZ168" s="30"/>
      <c r="BA168" s="30"/>
      <c r="BB168" s="30"/>
      <c r="BC168" s="30" t="s">
        <v>1372</v>
      </c>
      <c r="BD168" s="30"/>
      <c r="BE168" s="30"/>
    </row>
    <row r="169" spans="2:57" s="14" customFormat="1" ht="120" hidden="1" customHeight="1" x14ac:dyDescent="0.25">
      <c r="B169" s="29" t="s">
        <v>2151</v>
      </c>
      <c r="C169" s="5" t="s">
        <v>273</v>
      </c>
      <c r="D169" s="60">
        <v>42661</v>
      </c>
      <c r="E169" s="29" t="s">
        <v>1548</v>
      </c>
      <c r="F169" s="2" t="s">
        <v>1143</v>
      </c>
      <c r="G169" s="3" t="s">
        <v>280</v>
      </c>
      <c r="H169" s="3" t="s">
        <v>281</v>
      </c>
      <c r="I169" s="17" t="s">
        <v>282</v>
      </c>
      <c r="J169" s="515" t="s">
        <v>267</v>
      </c>
      <c r="K169" s="1">
        <v>1</v>
      </c>
      <c r="L169" s="212">
        <v>42750</v>
      </c>
      <c r="M169" s="212">
        <v>42993</v>
      </c>
      <c r="N169" s="83">
        <f t="shared" si="4"/>
        <v>35</v>
      </c>
      <c r="O169" s="114">
        <v>1</v>
      </c>
      <c r="P169" s="351" t="s">
        <v>3765</v>
      </c>
      <c r="Q169" s="178">
        <f t="shared" si="5"/>
        <v>193</v>
      </c>
      <c r="R169" s="2" t="s">
        <v>34</v>
      </c>
      <c r="S169" s="2" t="s">
        <v>35</v>
      </c>
      <c r="T169" s="2"/>
      <c r="U169" s="2"/>
      <c r="V169" s="2"/>
      <c r="W169" s="2"/>
      <c r="X169" s="2"/>
      <c r="Y169" s="2"/>
      <c r="Z169" s="2"/>
      <c r="AA169" s="355" t="s">
        <v>3787</v>
      </c>
      <c r="AB169" s="360" t="s">
        <v>3765</v>
      </c>
      <c r="AC169" s="2"/>
      <c r="AD169" s="7"/>
      <c r="AE169" s="7"/>
      <c r="AF169" s="7"/>
      <c r="AG169" s="7"/>
      <c r="AH169" s="2"/>
      <c r="AI169" s="3"/>
      <c r="AJ169" s="3"/>
      <c r="AK169" s="17" t="s">
        <v>934</v>
      </c>
      <c r="AL169" s="17" t="s">
        <v>934</v>
      </c>
      <c r="AM169" s="17" t="s">
        <v>934</v>
      </c>
      <c r="AN169" s="17" t="s">
        <v>934</v>
      </c>
      <c r="AO169" s="17" t="s">
        <v>934</v>
      </c>
      <c r="AP169" s="6" t="s">
        <v>934</v>
      </c>
      <c r="AQ169" s="6" t="s">
        <v>934</v>
      </c>
      <c r="AR169" s="6" t="s">
        <v>934</v>
      </c>
      <c r="AS169" s="6" t="s">
        <v>4218</v>
      </c>
      <c r="AT169" s="6" t="s">
        <v>934</v>
      </c>
      <c r="AU169" s="205" t="s">
        <v>918</v>
      </c>
      <c r="AV169" s="205"/>
      <c r="AW169" s="34" t="s">
        <v>1070</v>
      </c>
      <c r="AX169" s="35"/>
      <c r="AY169" s="30"/>
      <c r="AZ169" s="30"/>
      <c r="BA169" s="30"/>
      <c r="BB169" s="30"/>
      <c r="BC169" s="30" t="s">
        <v>1372</v>
      </c>
      <c r="BD169" s="30"/>
      <c r="BE169" s="30"/>
    </row>
    <row r="170" spans="2:57" s="14" customFormat="1" ht="120" hidden="1" customHeight="1" x14ac:dyDescent="0.25">
      <c r="B170" s="29" t="s">
        <v>2152</v>
      </c>
      <c r="C170" s="5" t="s">
        <v>273</v>
      </c>
      <c r="D170" s="60">
        <v>42661</v>
      </c>
      <c r="E170" s="29" t="s">
        <v>1549</v>
      </c>
      <c r="F170" s="2" t="s">
        <v>1144</v>
      </c>
      <c r="G170" s="3" t="s">
        <v>412</v>
      </c>
      <c r="H170" s="3" t="s">
        <v>413</v>
      </c>
      <c r="I170" s="17" t="s">
        <v>414</v>
      </c>
      <c r="J170" s="515" t="s">
        <v>389</v>
      </c>
      <c r="K170" s="1">
        <v>1</v>
      </c>
      <c r="L170" s="212" t="s">
        <v>311</v>
      </c>
      <c r="M170" s="212">
        <v>42993</v>
      </c>
      <c r="N170" s="83">
        <f t="shared" si="4"/>
        <v>35</v>
      </c>
      <c r="O170" s="114">
        <v>1</v>
      </c>
      <c r="P170" s="351" t="s">
        <v>3766</v>
      </c>
      <c r="Q170" s="178">
        <f t="shared" si="5"/>
        <v>369</v>
      </c>
      <c r="R170" s="2" t="s">
        <v>34</v>
      </c>
      <c r="S170" s="2" t="s">
        <v>35</v>
      </c>
      <c r="T170" s="2"/>
      <c r="U170" s="2"/>
      <c r="V170" s="2"/>
      <c r="W170" s="2"/>
      <c r="X170" s="2"/>
      <c r="Y170" s="2"/>
      <c r="Z170" s="2"/>
      <c r="AA170" s="355" t="s">
        <v>3787</v>
      </c>
      <c r="AB170" s="360" t="s">
        <v>3766</v>
      </c>
      <c r="AC170" s="3" t="s">
        <v>3788</v>
      </c>
      <c r="AD170" s="3" t="s">
        <v>3788</v>
      </c>
      <c r="AE170" s="3" t="s">
        <v>3788</v>
      </c>
      <c r="AF170" s="3" t="s">
        <v>3788</v>
      </c>
      <c r="AG170" s="3" t="s">
        <v>3788</v>
      </c>
      <c r="AH170" s="3" t="s">
        <v>3788</v>
      </c>
      <c r="AI170" s="3" t="s">
        <v>3788</v>
      </c>
      <c r="AJ170" s="3" t="s">
        <v>3788</v>
      </c>
      <c r="AK170" s="3" t="s">
        <v>3788</v>
      </c>
      <c r="AL170" s="3" t="s">
        <v>3788</v>
      </c>
      <c r="AM170" s="3" t="s">
        <v>3788</v>
      </c>
      <c r="AN170" s="3" t="s">
        <v>3788</v>
      </c>
      <c r="AO170" s="3" t="s">
        <v>3788</v>
      </c>
      <c r="AP170" s="3" t="s">
        <v>3788</v>
      </c>
      <c r="AQ170" s="3" t="s">
        <v>3788</v>
      </c>
      <c r="AR170" s="3" t="s">
        <v>3788</v>
      </c>
      <c r="AS170" s="3" t="s">
        <v>4218</v>
      </c>
      <c r="AT170" s="3" t="s">
        <v>3788</v>
      </c>
      <c r="AU170" s="205" t="s">
        <v>918</v>
      </c>
      <c r="AV170" s="210">
        <v>42916</v>
      </c>
      <c r="AW170" s="34" t="s">
        <v>1070</v>
      </c>
      <c r="AX170" s="35"/>
      <c r="AY170" s="30"/>
      <c r="AZ170" s="30"/>
      <c r="BA170" s="30"/>
      <c r="BB170" s="30"/>
      <c r="BC170" s="30" t="s">
        <v>1372</v>
      </c>
      <c r="BD170" s="30"/>
      <c r="BE170" s="30"/>
    </row>
    <row r="171" spans="2:57" s="14" customFormat="1" ht="120" hidden="1" customHeight="1" x14ac:dyDescent="0.25">
      <c r="B171" s="29" t="s">
        <v>2153</v>
      </c>
      <c r="C171" s="5" t="s">
        <v>273</v>
      </c>
      <c r="D171" s="60">
        <v>42661</v>
      </c>
      <c r="E171" s="29" t="s">
        <v>1550</v>
      </c>
      <c r="F171" s="2" t="s">
        <v>1145</v>
      </c>
      <c r="G171" s="3" t="s">
        <v>422</v>
      </c>
      <c r="H171" s="3" t="s">
        <v>423</v>
      </c>
      <c r="I171" s="17" t="s">
        <v>424</v>
      </c>
      <c r="J171" s="515" t="s">
        <v>389</v>
      </c>
      <c r="K171" s="1">
        <v>1</v>
      </c>
      <c r="L171" s="212" t="s">
        <v>311</v>
      </c>
      <c r="M171" s="212">
        <v>42993</v>
      </c>
      <c r="N171" s="83">
        <f t="shared" si="4"/>
        <v>35</v>
      </c>
      <c r="O171" s="114">
        <v>1</v>
      </c>
      <c r="P171" s="351" t="s">
        <v>3766</v>
      </c>
      <c r="Q171" s="178">
        <f t="shared" si="5"/>
        <v>369</v>
      </c>
      <c r="R171" s="2" t="s">
        <v>34</v>
      </c>
      <c r="S171" s="2" t="s">
        <v>35</v>
      </c>
      <c r="T171" s="2"/>
      <c r="U171" s="2"/>
      <c r="V171" s="2"/>
      <c r="W171" s="2"/>
      <c r="X171" s="2"/>
      <c r="Y171" s="2"/>
      <c r="Z171" s="2"/>
      <c r="AA171" s="355" t="s">
        <v>3787</v>
      </c>
      <c r="AB171" s="360" t="s">
        <v>3766</v>
      </c>
      <c r="AC171" s="3" t="s">
        <v>3788</v>
      </c>
      <c r="AD171" s="3" t="s">
        <v>3788</v>
      </c>
      <c r="AE171" s="3" t="s">
        <v>3788</v>
      </c>
      <c r="AF171" s="3" t="s">
        <v>3788</v>
      </c>
      <c r="AG171" s="3" t="s">
        <v>3788</v>
      </c>
      <c r="AH171" s="3" t="s">
        <v>3788</v>
      </c>
      <c r="AI171" s="3" t="s">
        <v>3788</v>
      </c>
      <c r="AJ171" s="3" t="s">
        <v>3788</v>
      </c>
      <c r="AK171" s="3" t="s">
        <v>3788</v>
      </c>
      <c r="AL171" s="3" t="s">
        <v>3788</v>
      </c>
      <c r="AM171" s="3" t="s">
        <v>3788</v>
      </c>
      <c r="AN171" s="3" t="s">
        <v>3788</v>
      </c>
      <c r="AO171" s="3" t="s">
        <v>3788</v>
      </c>
      <c r="AP171" s="3" t="s">
        <v>3788</v>
      </c>
      <c r="AQ171" s="3" t="s">
        <v>3788</v>
      </c>
      <c r="AR171" s="3" t="s">
        <v>3788</v>
      </c>
      <c r="AS171" s="3" t="s">
        <v>4218</v>
      </c>
      <c r="AT171" s="3" t="s">
        <v>3788</v>
      </c>
      <c r="AU171" s="205" t="s">
        <v>918</v>
      </c>
      <c r="AV171" s="210">
        <v>42916</v>
      </c>
      <c r="AW171" s="34" t="s">
        <v>1070</v>
      </c>
      <c r="AX171" s="35"/>
      <c r="AY171" s="30"/>
      <c r="AZ171" s="30"/>
      <c r="BA171" s="30"/>
      <c r="BB171" s="30"/>
      <c r="BC171" s="30" t="s">
        <v>1372</v>
      </c>
      <c r="BD171" s="30"/>
      <c r="BE171" s="30"/>
    </row>
    <row r="172" spans="2:57" s="14" customFormat="1" ht="120" hidden="1" customHeight="1" x14ac:dyDescent="0.25">
      <c r="B172" s="29" t="s">
        <v>2154</v>
      </c>
      <c r="C172" s="5" t="s">
        <v>273</v>
      </c>
      <c r="D172" s="60">
        <v>42661</v>
      </c>
      <c r="E172" s="29" t="s">
        <v>1551</v>
      </c>
      <c r="F172" s="2" t="s">
        <v>1170</v>
      </c>
      <c r="G172" s="3" t="s">
        <v>425</v>
      </c>
      <c r="H172" s="3" t="s">
        <v>426</v>
      </c>
      <c r="I172" s="17" t="s">
        <v>427</v>
      </c>
      <c r="J172" s="515" t="s">
        <v>389</v>
      </c>
      <c r="K172" s="1">
        <v>1</v>
      </c>
      <c r="L172" s="212" t="s">
        <v>311</v>
      </c>
      <c r="M172" s="212">
        <v>42993</v>
      </c>
      <c r="N172" s="83">
        <f t="shared" si="4"/>
        <v>35</v>
      </c>
      <c r="O172" s="114">
        <v>1</v>
      </c>
      <c r="P172" s="351" t="s">
        <v>3766</v>
      </c>
      <c r="Q172" s="178">
        <f t="shared" si="5"/>
        <v>369</v>
      </c>
      <c r="R172" s="2" t="s">
        <v>34</v>
      </c>
      <c r="S172" s="2" t="s">
        <v>35</v>
      </c>
      <c r="T172" s="2"/>
      <c r="U172" s="2"/>
      <c r="V172" s="2"/>
      <c r="W172" s="2"/>
      <c r="X172" s="2"/>
      <c r="Y172" s="2"/>
      <c r="Z172" s="2"/>
      <c r="AA172" s="355" t="s">
        <v>3787</v>
      </c>
      <c r="AB172" s="360" t="s">
        <v>3766</v>
      </c>
      <c r="AC172" s="3" t="s">
        <v>3788</v>
      </c>
      <c r="AD172" s="3" t="s">
        <v>3788</v>
      </c>
      <c r="AE172" s="3" t="s">
        <v>3788</v>
      </c>
      <c r="AF172" s="3" t="s">
        <v>3788</v>
      </c>
      <c r="AG172" s="3" t="s">
        <v>3788</v>
      </c>
      <c r="AH172" s="3" t="s">
        <v>3788</v>
      </c>
      <c r="AI172" s="3" t="s">
        <v>3788</v>
      </c>
      <c r="AJ172" s="3" t="s">
        <v>3788</v>
      </c>
      <c r="AK172" s="3" t="s">
        <v>3788</v>
      </c>
      <c r="AL172" s="3" t="s">
        <v>3788</v>
      </c>
      <c r="AM172" s="3" t="s">
        <v>3788</v>
      </c>
      <c r="AN172" s="3" t="s">
        <v>3788</v>
      </c>
      <c r="AO172" s="3" t="s">
        <v>3788</v>
      </c>
      <c r="AP172" s="3" t="s">
        <v>3788</v>
      </c>
      <c r="AQ172" s="3" t="s">
        <v>3788</v>
      </c>
      <c r="AR172" s="3" t="s">
        <v>3788</v>
      </c>
      <c r="AS172" s="3" t="s">
        <v>4218</v>
      </c>
      <c r="AT172" s="3" t="s">
        <v>3788</v>
      </c>
      <c r="AU172" s="205" t="s">
        <v>918</v>
      </c>
      <c r="AV172" s="210">
        <v>42916</v>
      </c>
      <c r="AW172" s="34" t="s">
        <v>1070</v>
      </c>
      <c r="AX172" s="35"/>
      <c r="AY172" s="30"/>
      <c r="AZ172" s="30"/>
      <c r="BA172" s="30"/>
      <c r="BB172" s="30"/>
      <c r="BC172" s="30" t="s">
        <v>1372</v>
      </c>
      <c r="BD172" s="30"/>
      <c r="BE172" s="30"/>
    </row>
    <row r="173" spans="2:57" s="14" customFormat="1" ht="120" hidden="1" customHeight="1" x14ac:dyDescent="0.25">
      <c r="B173" s="29" t="s">
        <v>2155</v>
      </c>
      <c r="C173" s="5" t="s">
        <v>273</v>
      </c>
      <c r="D173" s="60">
        <v>42661</v>
      </c>
      <c r="E173" s="29" t="s">
        <v>1486</v>
      </c>
      <c r="F173" s="2" t="s">
        <v>1169</v>
      </c>
      <c r="G173" s="3" t="s">
        <v>428</v>
      </c>
      <c r="H173" s="3" t="s">
        <v>417</v>
      </c>
      <c r="I173" s="17" t="s">
        <v>429</v>
      </c>
      <c r="J173" s="515" t="s">
        <v>389</v>
      </c>
      <c r="K173" s="1">
        <v>1</v>
      </c>
      <c r="L173" s="212" t="s">
        <v>311</v>
      </c>
      <c r="M173" s="212">
        <v>42993</v>
      </c>
      <c r="N173" s="83">
        <f t="shared" si="4"/>
        <v>35</v>
      </c>
      <c r="O173" s="114">
        <v>1</v>
      </c>
      <c r="P173" s="351" t="s">
        <v>3766</v>
      </c>
      <c r="Q173" s="178">
        <f t="shared" si="5"/>
        <v>369</v>
      </c>
      <c r="R173" s="2" t="s">
        <v>34</v>
      </c>
      <c r="S173" s="2" t="s">
        <v>35</v>
      </c>
      <c r="T173" s="2"/>
      <c r="U173" s="2"/>
      <c r="V173" s="2"/>
      <c r="W173" s="2"/>
      <c r="X173" s="2"/>
      <c r="Y173" s="2"/>
      <c r="Z173" s="2"/>
      <c r="AA173" s="355" t="s">
        <v>3787</v>
      </c>
      <c r="AB173" s="360" t="s">
        <v>3766</v>
      </c>
      <c r="AC173" s="3" t="s">
        <v>3788</v>
      </c>
      <c r="AD173" s="3" t="s">
        <v>3788</v>
      </c>
      <c r="AE173" s="3" t="s">
        <v>3788</v>
      </c>
      <c r="AF173" s="3" t="s">
        <v>3788</v>
      </c>
      <c r="AG173" s="3" t="s">
        <v>3788</v>
      </c>
      <c r="AH173" s="3" t="s">
        <v>3788</v>
      </c>
      <c r="AI173" s="3" t="s">
        <v>3788</v>
      </c>
      <c r="AJ173" s="3" t="s">
        <v>3788</v>
      </c>
      <c r="AK173" s="3" t="s">
        <v>3788</v>
      </c>
      <c r="AL173" s="3" t="s">
        <v>3788</v>
      </c>
      <c r="AM173" s="3" t="s">
        <v>3788</v>
      </c>
      <c r="AN173" s="3" t="s">
        <v>3788</v>
      </c>
      <c r="AO173" s="3" t="s">
        <v>3788</v>
      </c>
      <c r="AP173" s="3" t="s">
        <v>3788</v>
      </c>
      <c r="AQ173" s="3" t="s">
        <v>3788</v>
      </c>
      <c r="AR173" s="3" t="s">
        <v>3788</v>
      </c>
      <c r="AS173" s="3" t="s">
        <v>4218</v>
      </c>
      <c r="AT173" s="3" t="s">
        <v>3788</v>
      </c>
      <c r="AU173" s="205" t="s">
        <v>918</v>
      </c>
      <c r="AV173" s="210">
        <v>42916</v>
      </c>
      <c r="AW173" s="34" t="s">
        <v>1070</v>
      </c>
      <c r="AX173" s="35"/>
      <c r="AY173" s="30"/>
      <c r="AZ173" s="30"/>
      <c r="BA173" s="30"/>
      <c r="BB173" s="30"/>
      <c r="BC173" s="30" t="s">
        <v>1372</v>
      </c>
      <c r="BD173" s="30"/>
      <c r="BE173" s="30"/>
    </row>
    <row r="174" spans="2:57" s="14" customFormat="1" ht="120" hidden="1" customHeight="1" x14ac:dyDescent="0.25">
      <c r="B174" s="29" t="s">
        <v>2156</v>
      </c>
      <c r="C174" s="5" t="s">
        <v>273</v>
      </c>
      <c r="D174" s="60">
        <v>42661</v>
      </c>
      <c r="E174" s="29" t="s">
        <v>1552</v>
      </c>
      <c r="F174" s="2" t="s">
        <v>1168</v>
      </c>
      <c r="G174" s="3" t="s">
        <v>416</v>
      </c>
      <c r="H174" s="3" t="s">
        <v>417</v>
      </c>
      <c r="I174" s="17" t="s">
        <v>418</v>
      </c>
      <c r="J174" s="515" t="s">
        <v>389</v>
      </c>
      <c r="K174" s="1">
        <v>1</v>
      </c>
      <c r="L174" s="212" t="s">
        <v>311</v>
      </c>
      <c r="M174" s="212">
        <v>42993</v>
      </c>
      <c r="N174" s="83">
        <f t="shared" si="4"/>
        <v>35</v>
      </c>
      <c r="O174" s="114">
        <v>1</v>
      </c>
      <c r="P174" s="351" t="s">
        <v>3767</v>
      </c>
      <c r="Q174" s="178">
        <f t="shared" si="5"/>
        <v>118</v>
      </c>
      <c r="R174" s="2" t="s">
        <v>154</v>
      </c>
      <c r="S174" s="2" t="s">
        <v>78</v>
      </c>
      <c r="T174" s="2"/>
      <c r="U174" s="2"/>
      <c r="V174" s="2"/>
      <c r="W174" s="2"/>
      <c r="X174" s="2"/>
      <c r="Y174" s="2"/>
      <c r="Z174" s="2"/>
      <c r="AA174" s="355" t="s">
        <v>3787</v>
      </c>
      <c r="AB174" s="360" t="s">
        <v>3767</v>
      </c>
      <c r="AC174" s="2"/>
      <c r="AD174" s="5"/>
      <c r="AE174" s="5"/>
      <c r="AF174" s="5"/>
      <c r="AG174" s="5"/>
      <c r="AH174" s="3"/>
      <c r="AI174" s="3"/>
      <c r="AJ174" s="3"/>
      <c r="AK174" s="17" t="s">
        <v>934</v>
      </c>
      <c r="AL174" s="17" t="s">
        <v>934</v>
      </c>
      <c r="AM174" s="17" t="s">
        <v>934</v>
      </c>
      <c r="AN174" s="17" t="s">
        <v>934</v>
      </c>
      <c r="AO174" s="17" t="s">
        <v>934</v>
      </c>
      <c r="AP174" s="6" t="s">
        <v>934</v>
      </c>
      <c r="AQ174" s="6" t="s">
        <v>934</v>
      </c>
      <c r="AR174" s="6" t="s">
        <v>934</v>
      </c>
      <c r="AS174" s="6" t="s">
        <v>4218</v>
      </c>
      <c r="AT174" s="6" t="s">
        <v>934</v>
      </c>
      <c r="AU174" s="205" t="s">
        <v>918</v>
      </c>
      <c r="AV174" s="205"/>
      <c r="AW174" s="34" t="s">
        <v>1070</v>
      </c>
      <c r="AX174" s="35"/>
      <c r="AY174" s="30"/>
      <c r="AZ174" s="30"/>
      <c r="BA174" s="30"/>
      <c r="BB174" s="30"/>
      <c r="BC174" s="30" t="s">
        <v>1372</v>
      </c>
      <c r="BD174" s="30"/>
      <c r="BE174" s="30"/>
    </row>
    <row r="175" spans="2:57" s="14" customFormat="1" ht="120" hidden="1" customHeight="1" x14ac:dyDescent="0.25">
      <c r="B175" s="29" t="s">
        <v>2157</v>
      </c>
      <c r="C175" s="5" t="s">
        <v>273</v>
      </c>
      <c r="D175" s="60">
        <v>42661</v>
      </c>
      <c r="E175" s="29" t="s">
        <v>1552</v>
      </c>
      <c r="F175" s="3" t="s">
        <v>415</v>
      </c>
      <c r="G175" s="3" t="s">
        <v>416</v>
      </c>
      <c r="H175" s="3" t="s">
        <v>419</v>
      </c>
      <c r="I175" s="17" t="s">
        <v>420</v>
      </c>
      <c r="J175" s="515" t="s">
        <v>421</v>
      </c>
      <c r="K175" s="1">
        <v>1</v>
      </c>
      <c r="L175" s="212" t="s">
        <v>351</v>
      </c>
      <c r="M175" s="212">
        <v>43008</v>
      </c>
      <c r="N175" s="83">
        <f t="shared" si="4"/>
        <v>44</v>
      </c>
      <c r="O175" s="114">
        <v>1</v>
      </c>
      <c r="P175" s="351" t="s">
        <v>3767</v>
      </c>
      <c r="Q175" s="178">
        <f t="shared" si="5"/>
        <v>118</v>
      </c>
      <c r="R175" s="2" t="s">
        <v>154</v>
      </c>
      <c r="S175" s="2" t="s">
        <v>78</v>
      </c>
      <c r="T175" s="2"/>
      <c r="U175" s="2"/>
      <c r="V175" s="2"/>
      <c r="W175" s="2"/>
      <c r="X175" s="2"/>
      <c r="Y175" s="2"/>
      <c r="Z175" s="2"/>
      <c r="AA175" s="355" t="s">
        <v>3787</v>
      </c>
      <c r="AB175" s="360" t="s">
        <v>3767</v>
      </c>
      <c r="AC175" s="2"/>
      <c r="AD175" s="5"/>
      <c r="AE175" s="5"/>
      <c r="AF175" s="5"/>
      <c r="AG175" s="5"/>
      <c r="AH175" s="3"/>
      <c r="AI175" s="3"/>
      <c r="AJ175" s="3"/>
      <c r="AK175" s="17" t="s">
        <v>934</v>
      </c>
      <c r="AL175" s="17" t="s">
        <v>934</v>
      </c>
      <c r="AM175" s="17" t="s">
        <v>934</v>
      </c>
      <c r="AN175" s="17" t="s">
        <v>934</v>
      </c>
      <c r="AO175" s="17" t="s">
        <v>934</v>
      </c>
      <c r="AP175" s="6" t="s">
        <v>934</v>
      </c>
      <c r="AQ175" s="6" t="s">
        <v>934</v>
      </c>
      <c r="AR175" s="6" t="s">
        <v>934</v>
      </c>
      <c r="AS175" s="6" t="s">
        <v>4218</v>
      </c>
      <c r="AT175" s="6" t="s">
        <v>934</v>
      </c>
      <c r="AU175" s="205" t="s">
        <v>918</v>
      </c>
      <c r="AV175" s="205"/>
      <c r="AW175" s="34" t="s">
        <v>1070</v>
      </c>
      <c r="AX175" s="35"/>
      <c r="AY175" s="30"/>
      <c r="AZ175" s="30"/>
      <c r="BA175" s="30"/>
      <c r="BB175" s="30"/>
      <c r="BC175" s="30" t="s">
        <v>1372</v>
      </c>
      <c r="BD175" s="30"/>
      <c r="BE175" s="30"/>
    </row>
    <row r="176" spans="2:57" s="14" customFormat="1" ht="120" hidden="1" customHeight="1" x14ac:dyDescent="0.25">
      <c r="B176" s="29" t="s">
        <v>2158</v>
      </c>
      <c r="C176" s="5" t="s">
        <v>273</v>
      </c>
      <c r="D176" s="60">
        <v>42661</v>
      </c>
      <c r="E176" s="29" t="s">
        <v>1553</v>
      </c>
      <c r="F176" s="2" t="s">
        <v>1167</v>
      </c>
      <c r="G176" s="3" t="s">
        <v>430</v>
      </c>
      <c r="H176" s="3" t="s">
        <v>431</v>
      </c>
      <c r="I176" s="17" t="s">
        <v>414</v>
      </c>
      <c r="J176" s="515" t="s">
        <v>389</v>
      </c>
      <c r="K176" s="1">
        <v>1</v>
      </c>
      <c r="L176" s="212" t="s">
        <v>311</v>
      </c>
      <c r="M176" s="212">
        <v>42993</v>
      </c>
      <c r="N176" s="83">
        <f t="shared" si="4"/>
        <v>35</v>
      </c>
      <c r="O176" s="114">
        <v>1</v>
      </c>
      <c r="P176" s="351" t="s">
        <v>3766</v>
      </c>
      <c r="Q176" s="178">
        <f t="shared" si="5"/>
        <v>369</v>
      </c>
      <c r="R176" s="2" t="s">
        <v>34</v>
      </c>
      <c r="S176" s="2" t="s">
        <v>35</v>
      </c>
      <c r="T176" s="2"/>
      <c r="U176" s="2"/>
      <c r="V176" s="2"/>
      <c r="W176" s="2"/>
      <c r="X176" s="2"/>
      <c r="Y176" s="2"/>
      <c r="Z176" s="2"/>
      <c r="AA176" s="355" t="s">
        <v>3787</v>
      </c>
      <c r="AB176" s="360" t="s">
        <v>3766</v>
      </c>
      <c r="AC176" s="3" t="s">
        <v>3788</v>
      </c>
      <c r="AD176" s="3" t="s">
        <v>3788</v>
      </c>
      <c r="AE176" s="3" t="s">
        <v>3788</v>
      </c>
      <c r="AF176" s="3" t="s">
        <v>3788</v>
      </c>
      <c r="AG176" s="3" t="s">
        <v>3788</v>
      </c>
      <c r="AH176" s="3" t="s">
        <v>3788</v>
      </c>
      <c r="AI176" s="3" t="s">
        <v>3788</v>
      </c>
      <c r="AJ176" s="3" t="s">
        <v>3788</v>
      </c>
      <c r="AK176" s="3" t="s">
        <v>3788</v>
      </c>
      <c r="AL176" s="3" t="s">
        <v>3788</v>
      </c>
      <c r="AM176" s="3" t="s">
        <v>3788</v>
      </c>
      <c r="AN176" s="3" t="s">
        <v>3788</v>
      </c>
      <c r="AO176" s="3" t="s">
        <v>3788</v>
      </c>
      <c r="AP176" s="3" t="s">
        <v>3788</v>
      </c>
      <c r="AQ176" s="3" t="s">
        <v>3788</v>
      </c>
      <c r="AR176" s="3" t="s">
        <v>3788</v>
      </c>
      <c r="AS176" s="3" t="s">
        <v>4218</v>
      </c>
      <c r="AT176" s="3" t="s">
        <v>3788</v>
      </c>
      <c r="AU176" s="205" t="s">
        <v>918</v>
      </c>
      <c r="AV176" s="210">
        <v>42916</v>
      </c>
      <c r="AW176" s="34" t="s">
        <v>1070</v>
      </c>
      <c r="AX176" s="35"/>
      <c r="AY176" s="30"/>
      <c r="AZ176" s="30"/>
      <c r="BA176" s="30"/>
      <c r="BB176" s="30"/>
      <c r="BC176" s="30" t="s">
        <v>1372</v>
      </c>
      <c r="BD176" s="30"/>
      <c r="BE176" s="30"/>
    </row>
    <row r="177" spans="2:57" s="14" customFormat="1" ht="120" hidden="1" customHeight="1" x14ac:dyDescent="0.25">
      <c r="B177" s="29" t="s">
        <v>2159</v>
      </c>
      <c r="C177" s="5" t="s">
        <v>273</v>
      </c>
      <c r="D177" s="60">
        <v>42661</v>
      </c>
      <c r="E177" s="29" t="s">
        <v>1554</v>
      </c>
      <c r="F177" s="2" t="s">
        <v>1166</v>
      </c>
      <c r="G177" s="3" t="s">
        <v>432</v>
      </c>
      <c r="H177" s="3" t="s">
        <v>413</v>
      </c>
      <c r="I177" s="17" t="s">
        <v>414</v>
      </c>
      <c r="J177" s="515" t="s">
        <v>389</v>
      </c>
      <c r="K177" s="1">
        <v>1</v>
      </c>
      <c r="L177" s="212" t="s">
        <v>311</v>
      </c>
      <c r="M177" s="212">
        <v>42993</v>
      </c>
      <c r="N177" s="83">
        <f t="shared" si="4"/>
        <v>35</v>
      </c>
      <c r="O177" s="114">
        <v>1</v>
      </c>
      <c r="P177" s="351" t="s">
        <v>3766</v>
      </c>
      <c r="Q177" s="178">
        <f t="shared" si="5"/>
        <v>369</v>
      </c>
      <c r="R177" s="2" t="s">
        <v>34</v>
      </c>
      <c r="S177" s="2" t="s">
        <v>35</v>
      </c>
      <c r="T177" s="2"/>
      <c r="U177" s="2"/>
      <c r="V177" s="2"/>
      <c r="W177" s="2"/>
      <c r="X177" s="2"/>
      <c r="Y177" s="2"/>
      <c r="Z177" s="2"/>
      <c r="AA177" s="355" t="s">
        <v>3787</v>
      </c>
      <c r="AB177" s="360" t="s">
        <v>3766</v>
      </c>
      <c r="AC177" s="3" t="s">
        <v>3788</v>
      </c>
      <c r="AD177" s="3" t="s">
        <v>3788</v>
      </c>
      <c r="AE177" s="3" t="s">
        <v>3788</v>
      </c>
      <c r="AF177" s="3" t="s">
        <v>3788</v>
      </c>
      <c r="AG177" s="3" t="s">
        <v>3788</v>
      </c>
      <c r="AH177" s="3" t="s">
        <v>3788</v>
      </c>
      <c r="AI177" s="3" t="s">
        <v>3788</v>
      </c>
      <c r="AJ177" s="3" t="s">
        <v>3788</v>
      </c>
      <c r="AK177" s="3" t="s">
        <v>3788</v>
      </c>
      <c r="AL177" s="3" t="s">
        <v>3788</v>
      </c>
      <c r="AM177" s="3" t="s">
        <v>3788</v>
      </c>
      <c r="AN177" s="3" t="s">
        <v>3788</v>
      </c>
      <c r="AO177" s="3" t="s">
        <v>3788</v>
      </c>
      <c r="AP177" s="3" t="s">
        <v>3788</v>
      </c>
      <c r="AQ177" s="3" t="s">
        <v>3788</v>
      </c>
      <c r="AR177" s="3" t="s">
        <v>3788</v>
      </c>
      <c r="AS177" s="3" t="s">
        <v>4218</v>
      </c>
      <c r="AT177" s="3" t="s">
        <v>3788</v>
      </c>
      <c r="AU177" s="205" t="s">
        <v>918</v>
      </c>
      <c r="AV177" s="210">
        <v>42916</v>
      </c>
      <c r="AW177" s="34" t="s">
        <v>1070</v>
      </c>
      <c r="AX177" s="35"/>
      <c r="AY177" s="30"/>
      <c r="AZ177" s="30"/>
      <c r="BA177" s="30"/>
      <c r="BB177" s="30"/>
      <c r="BC177" s="30" t="s">
        <v>1372</v>
      </c>
      <c r="BD177" s="30"/>
      <c r="BE177" s="30"/>
    </row>
    <row r="178" spans="2:57" s="14" customFormat="1" ht="120" hidden="1" customHeight="1" x14ac:dyDescent="0.25">
      <c r="B178" s="29" t="s">
        <v>2160</v>
      </c>
      <c r="C178" s="5" t="s">
        <v>273</v>
      </c>
      <c r="D178" s="60">
        <v>42661</v>
      </c>
      <c r="E178" s="29" t="s">
        <v>1555</v>
      </c>
      <c r="F178" s="2" t="s">
        <v>1165</v>
      </c>
      <c r="G178" s="3" t="s">
        <v>433</v>
      </c>
      <c r="H178" s="3" t="s">
        <v>426</v>
      </c>
      <c r="I178" s="17" t="s">
        <v>434</v>
      </c>
      <c r="J178" s="515" t="s">
        <v>389</v>
      </c>
      <c r="K178" s="1">
        <v>1</v>
      </c>
      <c r="L178" s="212" t="s">
        <v>311</v>
      </c>
      <c r="M178" s="212">
        <v>42993</v>
      </c>
      <c r="N178" s="83">
        <f t="shared" si="4"/>
        <v>35</v>
      </c>
      <c r="O178" s="114">
        <v>1</v>
      </c>
      <c r="P178" s="351" t="s">
        <v>3766</v>
      </c>
      <c r="Q178" s="178">
        <f t="shared" si="5"/>
        <v>369</v>
      </c>
      <c r="R178" s="2" t="s">
        <v>34</v>
      </c>
      <c r="S178" s="2" t="s">
        <v>35</v>
      </c>
      <c r="T178" s="2"/>
      <c r="U178" s="2"/>
      <c r="V178" s="2"/>
      <c r="W178" s="2"/>
      <c r="X178" s="2"/>
      <c r="Y178" s="2"/>
      <c r="Z178" s="2"/>
      <c r="AA178" s="355" t="s">
        <v>3787</v>
      </c>
      <c r="AB178" s="360" t="s">
        <v>3766</v>
      </c>
      <c r="AC178" s="3" t="s">
        <v>3788</v>
      </c>
      <c r="AD178" s="3" t="s">
        <v>3788</v>
      </c>
      <c r="AE178" s="3" t="s">
        <v>3788</v>
      </c>
      <c r="AF178" s="3" t="s">
        <v>3788</v>
      </c>
      <c r="AG178" s="3" t="s">
        <v>3788</v>
      </c>
      <c r="AH178" s="3" t="s">
        <v>3788</v>
      </c>
      <c r="AI178" s="3" t="s">
        <v>3788</v>
      </c>
      <c r="AJ178" s="3" t="s">
        <v>3788</v>
      </c>
      <c r="AK178" s="3" t="s">
        <v>3788</v>
      </c>
      <c r="AL178" s="3" t="s">
        <v>3788</v>
      </c>
      <c r="AM178" s="3" t="s">
        <v>3788</v>
      </c>
      <c r="AN178" s="3" t="s">
        <v>3788</v>
      </c>
      <c r="AO178" s="3" t="s">
        <v>3788</v>
      </c>
      <c r="AP178" s="3" t="s">
        <v>3788</v>
      </c>
      <c r="AQ178" s="3" t="s">
        <v>3788</v>
      </c>
      <c r="AR178" s="3" t="s">
        <v>3788</v>
      </c>
      <c r="AS178" s="3" t="s">
        <v>4218</v>
      </c>
      <c r="AT178" s="3" t="s">
        <v>3788</v>
      </c>
      <c r="AU178" s="205" t="s">
        <v>918</v>
      </c>
      <c r="AV178" s="210">
        <v>42916</v>
      </c>
      <c r="AW178" s="34" t="s">
        <v>1070</v>
      </c>
      <c r="AX178" s="35"/>
      <c r="AY178" s="30"/>
      <c r="AZ178" s="30"/>
      <c r="BA178" s="30"/>
      <c r="BB178" s="30"/>
      <c r="BC178" s="30" t="s">
        <v>1372</v>
      </c>
      <c r="BD178" s="30"/>
      <c r="BE178" s="30"/>
    </row>
    <row r="179" spans="2:57" s="14" customFormat="1" ht="120" hidden="1" customHeight="1" x14ac:dyDescent="0.25">
      <c r="B179" s="29" t="s">
        <v>2161</v>
      </c>
      <c r="C179" s="5" t="s">
        <v>273</v>
      </c>
      <c r="D179" s="60">
        <v>42661</v>
      </c>
      <c r="E179" s="29" t="s">
        <v>1556</v>
      </c>
      <c r="F179" s="2" t="s">
        <v>1164</v>
      </c>
      <c r="G179" s="3" t="s">
        <v>435</v>
      </c>
      <c r="H179" s="3" t="s">
        <v>436</v>
      </c>
      <c r="I179" s="17" t="s">
        <v>434</v>
      </c>
      <c r="J179" s="515" t="s">
        <v>389</v>
      </c>
      <c r="K179" s="1">
        <v>1</v>
      </c>
      <c r="L179" s="212" t="s">
        <v>311</v>
      </c>
      <c r="M179" s="212">
        <v>42993</v>
      </c>
      <c r="N179" s="83">
        <f t="shared" si="4"/>
        <v>35</v>
      </c>
      <c r="O179" s="114">
        <v>1</v>
      </c>
      <c r="P179" s="351" t="s">
        <v>3766</v>
      </c>
      <c r="Q179" s="178">
        <f t="shared" si="5"/>
        <v>369</v>
      </c>
      <c r="R179" s="2" t="s">
        <v>34</v>
      </c>
      <c r="S179" s="2" t="s">
        <v>35</v>
      </c>
      <c r="T179" s="2"/>
      <c r="U179" s="2"/>
      <c r="V179" s="2"/>
      <c r="W179" s="2"/>
      <c r="X179" s="2"/>
      <c r="Y179" s="2"/>
      <c r="Z179" s="2"/>
      <c r="AA179" s="355" t="s">
        <v>3787</v>
      </c>
      <c r="AB179" s="360" t="s">
        <v>3766</v>
      </c>
      <c r="AC179" s="3" t="s">
        <v>3788</v>
      </c>
      <c r="AD179" s="3" t="s">
        <v>3788</v>
      </c>
      <c r="AE179" s="3" t="s">
        <v>3788</v>
      </c>
      <c r="AF179" s="3" t="s">
        <v>3788</v>
      </c>
      <c r="AG179" s="3" t="s">
        <v>3788</v>
      </c>
      <c r="AH179" s="3" t="s">
        <v>3788</v>
      </c>
      <c r="AI179" s="3" t="s">
        <v>3788</v>
      </c>
      <c r="AJ179" s="3" t="s">
        <v>3788</v>
      </c>
      <c r="AK179" s="3" t="s">
        <v>3788</v>
      </c>
      <c r="AL179" s="3" t="s">
        <v>3788</v>
      </c>
      <c r="AM179" s="3" t="s">
        <v>3788</v>
      </c>
      <c r="AN179" s="3" t="s">
        <v>3788</v>
      </c>
      <c r="AO179" s="3" t="s">
        <v>3788</v>
      </c>
      <c r="AP179" s="3" t="s">
        <v>3788</v>
      </c>
      <c r="AQ179" s="3" t="s">
        <v>3788</v>
      </c>
      <c r="AR179" s="3" t="s">
        <v>3788</v>
      </c>
      <c r="AS179" s="3" t="s">
        <v>4218</v>
      </c>
      <c r="AT179" s="3" t="s">
        <v>3788</v>
      </c>
      <c r="AU179" s="205" t="s">
        <v>918</v>
      </c>
      <c r="AV179" s="210">
        <v>42916</v>
      </c>
      <c r="AW179" s="34" t="s">
        <v>1070</v>
      </c>
      <c r="AX179" s="35"/>
      <c r="AY179" s="30"/>
      <c r="AZ179" s="30"/>
      <c r="BA179" s="30"/>
      <c r="BB179" s="30"/>
      <c r="BC179" s="30" t="s">
        <v>1372</v>
      </c>
      <c r="BD179" s="30"/>
      <c r="BE179" s="30"/>
    </row>
    <row r="180" spans="2:57" s="14" customFormat="1" ht="120" hidden="1" customHeight="1" x14ac:dyDescent="0.25">
      <c r="B180" s="29" t="s">
        <v>2162</v>
      </c>
      <c r="C180" s="5" t="s">
        <v>273</v>
      </c>
      <c r="D180" s="60">
        <v>42661</v>
      </c>
      <c r="E180" s="29" t="s">
        <v>1541</v>
      </c>
      <c r="F180" s="2" t="s">
        <v>1163</v>
      </c>
      <c r="G180" s="3" t="s">
        <v>309</v>
      </c>
      <c r="H180" s="3" t="s">
        <v>310</v>
      </c>
      <c r="I180" s="17" t="s">
        <v>282</v>
      </c>
      <c r="J180" s="515" t="s">
        <v>267</v>
      </c>
      <c r="K180" s="1">
        <v>1</v>
      </c>
      <c r="L180" s="212" t="s">
        <v>311</v>
      </c>
      <c r="M180" s="212">
        <v>43393</v>
      </c>
      <c r="N180" s="83">
        <f t="shared" si="4"/>
        <v>40</v>
      </c>
      <c r="O180" s="114">
        <v>1</v>
      </c>
      <c r="P180" s="351" t="s">
        <v>3768</v>
      </c>
      <c r="Q180" s="178">
        <f t="shared" si="5"/>
        <v>390</v>
      </c>
      <c r="R180" s="2" t="s">
        <v>34</v>
      </c>
      <c r="S180" s="2" t="s">
        <v>35</v>
      </c>
      <c r="T180" s="2"/>
      <c r="U180" s="2"/>
      <c r="V180" s="2"/>
      <c r="W180" s="2"/>
      <c r="X180" s="2"/>
      <c r="Y180" s="2"/>
      <c r="Z180" s="2"/>
      <c r="AA180" s="355" t="s">
        <v>3787</v>
      </c>
      <c r="AB180" s="360" t="s">
        <v>3768</v>
      </c>
      <c r="AC180" s="2"/>
      <c r="AD180" s="7"/>
      <c r="AE180" s="7"/>
      <c r="AF180" s="7"/>
      <c r="AG180" s="7"/>
      <c r="AH180" s="2" t="s">
        <v>312</v>
      </c>
      <c r="AI180" s="3" t="s">
        <v>18</v>
      </c>
      <c r="AJ180" s="3" t="s">
        <v>18</v>
      </c>
      <c r="AK180" s="17" t="s">
        <v>18</v>
      </c>
      <c r="AL180" s="17" t="s">
        <v>18</v>
      </c>
      <c r="AM180" s="17" t="s">
        <v>2563</v>
      </c>
      <c r="AN180" s="17" t="s">
        <v>2566</v>
      </c>
      <c r="AO180" s="17" t="s">
        <v>2563</v>
      </c>
      <c r="AP180" s="6" t="s">
        <v>2566</v>
      </c>
      <c r="AQ180" s="6" t="s">
        <v>2566</v>
      </c>
      <c r="AR180" s="6" t="s">
        <v>2566</v>
      </c>
      <c r="AS180" s="6" t="s">
        <v>4218</v>
      </c>
      <c r="AT180" s="6" t="s">
        <v>2566</v>
      </c>
      <c r="AU180" s="205" t="s">
        <v>918</v>
      </c>
      <c r="AV180" s="210">
        <v>43577</v>
      </c>
      <c r="AW180" s="34" t="s">
        <v>1070</v>
      </c>
      <c r="AX180" s="35"/>
      <c r="AY180" s="30"/>
      <c r="AZ180" s="30"/>
      <c r="BA180" s="30"/>
      <c r="BB180" s="30"/>
      <c r="BC180" s="30" t="s">
        <v>1372</v>
      </c>
      <c r="BD180" s="30"/>
      <c r="BE180" s="30"/>
    </row>
    <row r="181" spans="2:57" s="14" customFormat="1" ht="120" hidden="1" customHeight="1" x14ac:dyDescent="0.25">
      <c r="B181" s="29" t="s">
        <v>2163</v>
      </c>
      <c r="C181" s="5" t="s">
        <v>273</v>
      </c>
      <c r="D181" s="60">
        <v>42661</v>
      </c>
      <c r="E181" s="29" t="s">
        <v>1557</v>
      </c>
      <c r="F181" s="2" t="s">
        <v>1162</v>
      </c>
      <c r="G181" s="3" t="s">
        <v>325</v>
      </c>
      <c r="H181" s="3" t="s">
        <v>326</v>
      </c>
      <c r="I181" s="17" t="s">
        <v>327</v>
      </c>
      <c r="J181" s="515" t="s">
        <v>267</v>
      </c>
      <c r="K181" s="1">
        <v>1</v>
      </c>
      <c r="L181" s="212" t="s">
        <v>311</v>
      </c>
      <c r="M181" s="212">
        <v>43393</v>
      </c>
      <c r="N181" s="83">
        <f t="shared" si="4"/>
        <v>40</v>
      </c>
      <c r="O181" s="114">
        <v>1</v>
      </c>
      <c r="P181" s="351" t="s">
        <v>3769</v>
      </c>
      <c r="Q181" s="178">
        <f t="shared" si="5"/>
        <v>384</v>
      </c>
      <c r="R181" s="2" t="s">
        <v>34</v>
      </c>
      <c r="S181" s="2" t="s">
        <v>35</v>
      </c>
      <c r="T181" s="2"/>
      <c r="U181" s="2"/>
      <c r="V181" s="2"/>
      <c r="W181" s="2"/>
      <c r="X181" s="2"/>
      <c r="Y181" s="2"/>
      <c r="Z181" s="2"/>
      <c r="AA181" s="355" t="s">
        <v>3787</v>
      </c>
      <c r="AB181" s="360" t="s">
        <v>3769</v>
      </c>
      <c r="AC181" s="2"/>
      <c r="AD181" s="7"/>
      <c r="AE181" s="7"/>
      <c r="AF181" s="7"/>
      <c r="AG181" s="7"/>
      <c r="AH181" s="2" t="s">
        <v>312</v>
      </c>
      <c r="AI181" s="3" t="s">
        <v>18</v>
      </c>
      <c r="AJ181" s="3" t="s">
        <v>18</v>
      </c>
      <c r="AK181" s="17" t="s">
        <v>18</v>
      </c>
      <c r="AL181" s="17" t="s">
        <v>18</v>
      </c>
      <c r="AM181" s="17" t="s">
        <v>2563</v>
      </c>
      <c r="AN181" s="17" t="s">
        <v>2566</v>
      </c>
      <c r="AO181" s="17" t="s">
        <v>2563</v>
      </c>
      <c r="AP181" s="6" t="s">
        <v>2566</v>
      </c>
      <c r="AQ181" s="6" t="s">
        <v>2566</v>
      </c>
      <c r="AR181" s="6" t="s">
        <v>2566</v>
      </c>
      <c r="AS181" s="6" t="s">
        <v>4218</v>
      </c>
      <c r="AT181" s="6" t="s">
        <v>2566</v>
      </c>
      <c r="AU181" s="205" t="s">
        <v>918</v>
      </c>
      <c r="AV181" s="210">
        <v>43577</v>
      </c>
      <c r="AW181" s="34" t="s">
        <v>1070</v>
      </c>
      <c r="AX181" s="35"/>
      <c r="AY181" s="30"/>
      <c r="AZ181" s="30"/>
      <c r="BA181" s="30"/>
      <c r="BB181" s="30"/>
      <c r="BC181" s="30" t="s">
        <v>1372</v>
      </c>
      <c r="BD181" s="30"/>
      <c r="BE181" s="30"/>
    </row>
    <row r="182" spans="2:57" s="14" customFormat="1" ht="120" hidden="1" customHeight="1" x14ac:dyDescent="0.25">
      <c r="B182" s="29" t="s">
        <v>2164</v>
      </c>
      <c r="C182" s="5" t="s">
        <v>273</v>
      </c>
      <c r="D182" s="60">
        <v>42661</v>
      </c>
      <c r="E182" s="29" t="s">
        <v>1558</v>
      </c>
      <c r="F182" s="2" t="s">
        <v>1161</v>
      </c>
      <c r="G182" s="3" t="s">
        <v>355</v>
      </c>
      <c r="H182" s="3" t="s">
        <v>356</v>
      </c>
      <c r="I182" s="17" t="s">
        <v>357</v>
      </c>
      <c r="J182" s="515" t="s">
        <v>358</v>
      </c>
      <c r="K182" s="1">
        <v>1</v>
      </c>
      <c r="L182" s="212" t="s">
        <v>311</v>
      </c>
      <c r="M182" s="212">
        <v>42993</v>
      </c>
      <c r="N182" s="83">
        <f t="shared" si="4"/>
        <v>35</v>
      </c>
      <c r="O182" s="114">
        <v>1</v>
      </c>
      <c r="P182" s="351" t="s">
        <v>3770</v>
      </c>
      <c r="Q182" s="178">
        <f t="shared" si="5"/>
        <v>359</v>
      </c>
      <c r="R182" s="2" t="s">
        <v>34</v>
      </c>
      <c r="S182" s="2" t="s">
        <v>35</v>
      </c>
      <c r="T182" s="2"/>
      <c r="U182" s="2"/>
      <c r="V182" s="2"/>
      <c r="W182" s="2"/>
      <c r="X182" s="2"/>
      <c r="Y182" s="2"/>
      <c r="Z182" s="2"/>
      <c r="AA182" s="355" t="s">
        <v>3787</v>
      </c>
      <c r="AB182" s="360" t="s">
        <v>3770</v>
      </c>
      <c r="AC182" s="3"/>
      <c r="AD182" s="7"/>
      <c r="AE182" s="7"/>
      <c r="AF182" s="7"/>
      <c r="AG182" s="7"/>
      <c r="AH182" s="3"/>
      <c r="AI182" s="3"/>
      <c r="AJ182" s="3"/>
      <c r="AK182" s="17" t="s">
        <v>934</v>
      </c>
      <c r="AL182" s="17" t="s">
        <v>934</v>
      </c>
      <c r="AM182" s="17" t="s">
        <v>934</v>
      </c>
      <c r="AN182" s="17" t="s">
        <v>934</v>
      </c>
      <c r="AO182" s="17" t="s">
        <v>934</v>
      </c>
      <c r="AP182" s="6" t="s">
        <v>934</v>
      </c>
      <c r="AQ182" s="6" t="s">
        <v>934</v>
      </c>
      <c r="AR182" s="6" t="s">
        <v>934</v>
      </c>
      <c r="AS182" s="6" t="s">
        <v>4218</v>
      </c>
      <c r="AT182" s="6" t="s">
        <v>934</v>
      </c>
      <c r="AU182" s="205" t="s">
        <v>918</v>
      </c>
      <c r="AV182" s="210">
        <v>42944</v>
      </c>
      <c r="AW182" s="34" t="s">
        <v>1070</v>
      </c>
      <c r="AX182" s="35"/>
      <c r="AY182" s="30"/>
      <c r="AZ182" s="30"/>
      <c r="BA182" s="30"/>
      <c r="BB182" s="30"/>
      <c r="BC182" s="30" t="s">
        <v>1372</v>
      </c>
      <c r="BD182" s="30"/>
      <c r="BE182" s="30"/>
    </row>
    <row r="183" spans="2:57" s="14" customFormat="1" ht="120" hidden="1" customHeight="1" x14ac:dyDescent="0.25">
      <c r="B183" s="29" t="s">
        <v>2165</v>
      </c>
      <c r="C183" s="5" t="s">
        <v>273</v>
      </c>
      <c r="D183" s="60">
        <v>42661</v>
      </c>
      <c r="E183" s="29" t="s">
        <v>1559</v>
      </c>
      <c r="F183" s="2" t="s">
        <v>1160</v>
      </c>
      <c r="G183" s="3" t="s">
        <v>437</v>
      </c>
      <c r="H183" s="3" t="s">
        <v>438</v>
      </c>
      <c r="I183" s="17" t="s">
        <v>414</v>
      </c>
      <c r="J183" s="515" t="s">
        <v>389</v>
      </c>
      <c r="K183" s="1">
        <v>1</v>
      </c>
      <c r="L183" s="212" t="s">
        <v>311</v>
      </c>
      <c r="M183" s="212">
        <v>42993</v>
      </c>
      <c r="N183" s="83">
        <f t="shared" si="4"/>
        <v>35</v>
      </c>
      <c r="O183" s="114">
        <v>1</v>
      </c>
      <c r="P183" s="351" t="s">
        <v>3766</v>
      </c>
      <c r="Q183" s="178">
        <f t="shared" si="5"/>
        <v>369</v>
      </c>
      <c r="R183" s="2" t="s">
        <v>34</v>
      </c>
      <c r="S183" s="2" t="s">
        <v>35</v>
      </c>
      <c r="T183" s="2"/>
      <c r="U183" s="2"/>
      <c r="V183" s="2"/>
      <c r="W183" s="2"/>
      <c r="X183" s="2"/>
      <c r="Y183" s="2"/>
      <c r="Z183" s="2"/>
      <c r="AA183" s="355" t="s">
        <v>3787</v>
      </c>
      <c r="AB183" s="360" t="s">
        <v>3766</v>
      </c>
      <c r="AC183" s="3" t="s">
        <v>3788</v>
      </c>
      <c r="AD183" s="3" t="s">
        <v>3788</v>
      </c>
      <c r="AE183" s="3" t="s">
        <v>3788</v>
      </c>
      <c r="AF183" s="3" t="s">
        <v>3788</v>
      </c>
      <c r="AG183" s="3" t="s">
        <v>3788</v>
      </c>
      <c r="AH183" s="3" t="s">
        <v>3788</v>
      </c>
      <c r="AI183" s="3" t="s">
        <v>3788</v>
      </c>
      <c r="AJ183" s="3" t="s">
        <v>3788</v>
      </c>
      <c r="AK183" s="3" t="s">
        <v>3788</v>
      </c>
      <c r="AL183" s="3" t="s">
        <v>3788</v>
      </c>
      <c r="AM183" s="3" t="s">
        <v>3788</v>
      </c>
      <c r="AN183" s="3" t="s">
        <v>3788</v>
      </c>
      <c r="AO183" s="3" t="s">
        <v>3788</v>
      </c>
      <c r="AP183" s="3" t="s">
        <v>3788</v>
      </c>
      <c r="AQ183" s="3" t="s">
        <v>3788</v>
      </c>
      <c r="AR183" s="3" t="s">
        <v>3788</v>
      </c>
      <c r="AS183" s="3" t="s">
        <v>4218</v>
      </c>
      <c r="AT183" s="3" t="s">
        <v>3788</v>
      </c>
      <c r="AU183" s="205" t="s">
        <v>918</v>
      </c>
      <c r="AV183" s="210">
        <v>42916</v>
      </c>
      <c r="AW183" s="34" t="s">
        <v>1070</v>
      </c>
      <c r="AX183" s="35"/>
      <c r="AY183" s="30"/>
      <c r="AZ183" s="30"/>
      <c r="BA183" s="30"/>
      <c r="BB183" s="30"/>
      <c r="BC183" s="30" t="s">
        <v>1372</v>
      </c>
      <c r="BD183" s="30"/>
      <c r="BE183" s="30"/>
    </row>
    <row r="184" spans="2:57" s="14" customFormat="1" ht="120" hidden="1" customHeight="1" x14ac:dyDescent="0.25">
      <c r="B184" s="29" t="s">
        <v>2166</v>
      </c>
      <c r="C184" s="5" t="s">
        <v>273</v>
      </c>
      <c r="D184" s="60">
        <v>42661</v>
      </c>
      <c r="E184" s="29" t="s">
        <v>1560</v>
      </c>
      <c r="F184" s="2" t="s">
        <v>1159</v>
      </c>
      <c r="G184" s="3" t="s">
        <v>359</v>
      </c>
      <c r="H184" s="3" t="s">
        <v>360</v>
      </c>
      <c r="I184" s="17" t="s">
        <v>361</v>
      </c>
      <c r="J184" s="515" t="s">
        <v>362</v>
      </c>
      <c r="K184" s="1">
        <v>1</v>
      </c>
      <c r="L184" s="212" t="s">
        <v>311</v>
      </c>
      <c r="M184" s="212">
        <v>42993</v>
      </c>
      <c r="N184" s="83">
        <f t="shared" si="4"/>
        <v>35</v>
      </c>
      <c r="O184" s="114">
        <v>1</v>
      </c>
      <c r="P184" s="351" t="s">
        <v>3771</v>
      </c>
      <c r="Q184" s="178">
        <f t="shared" si="5"/>
        <v>321</v>
      </c>
      <c r="R184" s="2" t="s">
        <v>34</v>
      </c>
      <c r="S184" s="2" t="s">
        <v>35</v>
      </c>
      <c r="T184" s="2"/>
      <c r="U184" s="2"/>
      <c r="V184" s="2"/>
      <c r="W184" s="2"/>
      <c r="X184" s="2"/>
      <c r="Y184" s="2"/>
      <c r="Z184" s="2"/>
      <c r="AA184" s="355" t="s">
        <v>3787</v>
      </c>
      <c r="AB184" s="360" t="s">
        <v>3771</v>
      </c>
      <c r="AC184" s="3" t="s">
        <v>3788</v>
      </c>
      <c r="AD184" s="3" t="s">
        <v>3788</v>
      </c>
      <c r="AE184" s="3" t="s">
        <v>3788</v>
      </c>
      <c r="AF184" s="3" t="s">
        <v>3788</v>
      </c>
      <c r="AG184" s="3" t="s">
        <v>3788</v>
      </c>
      <c r="AH184" s="3" t="s">
        <v>3788</v>
      </c>
      <c r="AI184" s="3" t="s">
        <v>3788</v>
      </c>
      <c r="AJ184" s="3" t="s">
        <v>3788</v>
      </c>
      <c r="AK184" s="3" t="s">
        <v>3788</v>
      </c>
      <c r="AL184" s="3" t="s">
        <v>3788</v>
      </c>
      <c r="AM184" s="3" t="s">
        <v>3788</v>
      </c>
      <c r="AN184" s="3" t="s">
        <v>3788</v>
      </c>
      <c r="AO184" s="3" t="s">
        <v>3788</v>
      </c>
      <c r="AP184" s="3" t="s">
        <v>3788</v>
      </c>
      <c r="AQ184" s="3" t="s">
        <v>3788</v>
      </c>
      <c r="AR184" s="3" t="s">
        <v>3788</v>
      </c>
      <c r="AS184" s="3" t="s">
        <v>4218</v>
      </c>
      <c r="AT184" s="3" t="s">
        <v>3788</v>
      </c>
      <c r="AU184" s="205" t="s">
        <v>918</v>
      </c>
      <c r="AV184" s="210">
        <v>42916</v>
      </c>
      <c r="AW184" s="34" t="s">
        <v>1070</v>
      </c>
      <c r="AX184" s="35"/>
      <c r="AY184" s="30"/>
      <c r="AZ184" s="30"/>
      <c r="BA184" s="30"/>
      <c r="BB184" s="30"/>
      <c r="BC184" s="30" t="s">
        <v>1372</v>
      </c>
      <c r="BD184" s="30"/>
      <c r="BE184" s="30"/>
    </row>
    <row r="185" spans="2:57" s="14" customFormat="1" ht="120" hidden="1" customHeight="1" x14ac:dyDescent="0.25">
      <c r="B185" s="29" t="s">
        <v>2167</v>
      </c>
      <c r="C185" s="5" t="s">
        <v>273</v>
      </c>
      <c r="D185" s="60">
        <v>42661</v>
      </c>
      <c r="E185" s="29" t="s">
        <v>1562</v>
      </c>
      <c r="F185" s="2" t="s">
        <v>1158</v>
      </c>
      <c r="G185" s="3" t="s">
        <v>342</v>
      </c>
      <c r="H185" s="3" t="s">
        <v>281</v>
      </c>
      <c r="I185" s="17" t="s">
        <v>282</v>
      </c>
      <c r="J185" s="515" t="s">
        <v>267</v>
      </c>
      <c r="K185" s="1">
        <v>1</v>
      </c>
      <c r="L185" s="212" t="s">
        <v>311</v>
      </c>
      <c r="M185" s="212">
        <v>42993</v>
      </c>
      <c r="N185" s="83">
        <f t="shared" si="4"/>
        <v>35</v>
      </c>
      <c r="O185" s="114">
        <v>1</v>
      </c>
      <c r="P185" s="361" t="s">
        <v>3782</v>
      </c>
      <c r="Q185" s="178">
        <f t="shared" si="5"/>
        <v>182</v>
      </c>
      <c r="R185" s="2" t="s">
        <v>34</v>
      </c>
      <c r="S185" s="2" t="s">
        <v>35</v>
      </c>
      <c r="T185" s="2"/>
      <c r="U185" s="2"/>
      <c r="V185" s="2"/>
      <c r="W185" s="2"/>
      <c r="X185" s="2"/>
      <c r="Y185" s="2"/>
      <c r="Z185" s="2"/>
      <c r="AA185" s="355" t="s">
        <v>3787</v>
      </c>
      <c r="AB185" s="360" t="s">
        <v>3768</v>
      </c>
      <c r="AC185" s="2"/>
      <c r="AD185" s="2"/>
      <c r="AE185" s="2"/>
      <c r="AF185" s="2"/>
      <c r="AG185" s="2"/>
      <c r="AH185" s="2"/>
      <c r="AI185" s="2"/>
      <c r="AJ185" s="2"/>
      <c r="AK185" s="2"/>
      <c r="AL185" s="2"/>
      <c r="AM185" s="2"/>
      <c r="AN185" s="2"/>
      <c r="AO185" s="2"/>
      <c r="AP185" s="2"/>
      <c r="AQ185" s="2"/>
      <c r="AR185" s="6" t="s">
        <v>934</v>
      </c>
      <c r="AS185" s="6" t="s">
        <v>4218</v>
      </c>
      <c r="AT185" s="6" t="s">
        <v>934</v>
      </c>
      <c r="AU185" s="205" t="s">
        <v>918</v>
      </c>
      <c r="AV185" s="210"/>
      <c r="AW185" s="34" t="s">
        <v>1070</v>
      </c>
      <c r="AX185" s="35"/>
      <c r="AY185" s="30"/>
      <c r="AZ185" s="30"/>
      <c r="BA185" s="30"/>
      <c r="BB185" s="30"/>
      <c r="BC185" s="30" t="s">
        <v>1372</v>
      </c>
      <c r="BD185" s="30"/>
      <c r="BE185" s="30"/>
    </row>
    <row r="186" spans="2:57" s="14" customFormat="1" ht="120" hidden="1" customHeight="1" x14ac:dyDescent="0.25">
      <c r="B186" s="29" t="s">
        <v>2168</v>
      </c>
      <c r="C186" s="5" t="s">
        <v>273</v>
      </c>
      <c r="D186" s="60">
        <v>42661</v>
      </c>
      <c r="E186" s="29" t="s">
        <v>1563</v>
      </c>
      <c r="F186" s="2" t="s">
        <v>1157</v>
      </c>
      <c r="G186" s="3" t="s">
        <v>343</v>
      </c>
      <c r="H186" s="3" t="s">
        <v>281</v>
      </c>
      <c r="I186" s="19" t="s">
        <v>344</v>
      </c>
      <c r="J186" s="515" t="s">
        <v>267</v>
      </c>
      <c r="K186" s="1">
        <v>1</v>
      </c>
      <c r="L186" s="212" t="s">
        <v>311</v>
      </c>
      <c r="M186" s="212">
        <v>42993</v>
      </c>
      <c r="N186" s="83">
        <f t="shared" si="4"/>
        <v>35</v>
      </c>
      <c r="O186" s="114">
        <v>1</v>
      </c>
      <c r="P186" s="351" t="s">
        <v>3768</v>
      </c>
      <c r="Q186" s="178">
        <f t="shared" si="5"/>
        <v>390</v>
      </c>
      <c r="R186" s="2" t="s">
        <v>34</v>
      </c>
      <c r="S186" s="2" t="s">
        <v>35</v>
      </c>
      <c r="T186" s="2"/>
      <c r="U186" s="2"/>
      <c r="V186" s="2"/>
      <c r="W186" s="2"/>
      <c r="X186" s="2"/>
      <c r="Y186" s="2"/>
      <c r="Z186" s="2"/>
      <c r="AA186" s="355" t="s">
        <v>3787</v>
      </c>
      <c r="AB186" s="360" t="s">
        <v>3768</v>
      </c>
      <c r="AC186" s="2"/>
      <c r="AD186" s="7"/>
      <c r="AE186" s="7"/>
      <c r="AF186" s="7"/>
      <c r="AG186" s="7"/>
      <c r="AH186" s="3" t="s">
        <v>345</v>
      </c>
      <c r="AI186" s="3" t="s">
        <v>18</v>
      </c>
      <c r="AJ186" s="3" t="s">
        <v>18</v>
      </c>
      <c r="AK186" s="19" t="s">
        <v>18</v>
      </c>
      <c r="AL186" s="17" t="s">
        <v>18</v>
      </c>
      <c r="AM186" s="17" t="s">
        <v>2563</v>
      </c>
      <c r="AN186" s="17" t="s">
        <v>2566</v>
      </c>
      <c r="AO186" s="17" t="s">
        <v>2563</v>
      </c>
      <c r="AP186" s="6" t="s">
        <v>2566</v>
      </c>
      <c r="AQ186" s="6" t="s">
        <v>2566</v>
      </c>
      <c r="AR186" s="6" t="s">
        <v>2566</v>
      </c>
      <c r="AS186" s="6" t="s">
        <v>4218</v>
      </c>
      <c r="AT186" s="6" t="s">
        <v>2566</v>
      </c>
      <c r="AU186" s="205" t="s">
        <v>918</v>
      </c>
      <c r="AV186" s="210">
        <v>43577</v>
      </c>
      <c r="AW186" s="34" t="s">
        <v>1070</v>
      </c>
      <c r="AX186" s="35"/>
      <c r="AY186" s="30"/>
      <c r="AZ186" s="30"/>
      <c r="BA186" s="30"/>
      <c r="BB186" s="30"/>
      <c r="BC186" s="30" t="s">
        <v>1372</v>
      </c>
      <c r="BD186" s="30"/>
      <c r="BE186" s="30"/>
    </row>
    <row r="187" spans="2:57" s="14" customFormat="1" ht="120" hidden="1" customHeight="1" x14ac:dyDescent="0.25">
      <c r="B187" s="29" t="s">
        <v>2169</v>
      </c>
      <c r="C187" s="5" t="s">
        <v>273</v>
      </c>
      <c r="D187" s="60">
        <v>42661</v>
      </c>
      <c r="E187" s="29" t="s">
        <v>1564</v>
      </c>
      <c r="F187" s="2" t="s">
        <v>1156</v>
      </c>
      <c r="G187" s="3" t="s">
        <v>346</v>
      </c>
      <c r="H187" s="3" t="s">
        <v>281</v>
      </c>
      <c r="I187" s="17" t="s">
        <v>282</v>
      </c>
      <c r="J187" s="515" t="s">
        <v>267</v>
      </c>
      <c r="K187" s="1">
        <v>1</v>
      </c>
      <c r="L187" s="212" t="s">
        <v>311</v>
      </c>
      <c r="M187" s="212">
        <v>42993</v>
      </c>
      <c r="N187" s="83">
        <f t="shared" si="4"/>
        <v>35</v>
      </c>
      <c r="O187" s="114">
        <v>1</v>
      </c>
      <c r="P187" s="361" t="s">
        <v>3784</v>
      </c>
      <c r="Q187" s="178">
        <f t="shared" si="5"/>
        <v>135</v>
      </c>
      <c r="R187" s="2" t="s">
        <v>34</v>
      </c>
      <c r="S187" s="2" t="s">
        <v>35</v>
      </c>
      <c r="T187" s="2"/>
      <c r="U187" s="2"/>
      <c r="V187" s="2"/>
      <c r="W187" s="2"/>
      <c r="X187" s="2"/>
      <c r="Y187" s="2"/>
      <c r="Z187" s="2"/>
      <c r="AA187" s="355" t="s">
        <v>3787</v>
      </c>
      <c r="AB187" s="360" t="s">
        <v>3768</v>
      </c>
      <c r="AC187" s="2"/>
      <c r="AD187" s="2"/>
      <c r="AE187" s="2"/>
      <c r="AF187" s="2"/>
      <c r="AG187" s="2"/>
      <c r="AH187" s="2"/>
      <c r="AI187" s="2"/>
      <c r="AJ187" s="2"/>
      <c r="AK187" s="2"/>
      <c r="AL187" s="2"/>
      <c r="AM187" s="2"/>
      <c r="AN187" s="2"/>
      <c r="AO187" s="2"/>
      <c r="AP187" s="2"/>
      <c r="AQ187" s="2"/>
      <c r="AR187" s="6" t="s">
        <v>934</v>
      </c>
      <c r="AS187" s="6" t="s">
        <v>4218</v>
      </c>
      <c r="AT187" s="6" t="s">
        <v>934</v>
      </c>
      <c r="AU187" s="205" t="s">
        <v>918</v>
      </c>
      <c r="AV187" s="210"/>
      <c r="AW187" s="34" t="s">
        <v>1070</v>
      </c>
      <c r="AX187" s="35"/>
      <c r="AY187" s="30"/>
      <c r="AZ187" s="30"/>
      <c r="BA187" s="30"/>
      <c r="BB187" s="30"/>
      <c r="BC187" s="30" t="s">
        <v>1372</v>
      </c>
      <c r="BD187" s="30"/>
      <c r="BE187" s="30"/>
    </row>
    <row r="188" spans="2:57" s="14" customFormat="1" ht="120" hidden="1" customHeight="1" x14ac:dyDescent="0.25">
      <c r="B188" s="29" t="s">
        <v>2170</v>
      </c>
      <c r="C188" s="5" t="s">
        <v>273</v>
      </c>
      <c r="D188" s="60">
        <v>42661</v>
      </c>
      <c r="E188" s="29" t="s">
        <v>1565</v>
      </c>
      <c r="F188" s="2" t="s">
        <v>1155</v>
      </c>
      <c r="G188" s="3" t="s">
        <v>377</v>
      </c>
      <c r="H188" s="3" t="s">
        <v>378</v>
      </c>
      <c r="I188" s="17" t="s">
        <v>379</v>
      </c>
      <c r="J188" s="515" t="s">
        <v>380</v>
      </c>
      <c r="K188" s="1">
        <v>1</v>
      </c>
      <c r="L188" s="212" t="s">
        <v>368</v>
      </c>
      <c r="M188" s="212">
        <v>42993</v>
      </c>
      <c r="N188" s="83">
        <f t="shared" si="4"/>
        <v>50</v>
      </c>
      <c r="O188" s="114">
        <v>1</v>
      </c>
      <c r="P188" s="351" t="s">
        <v>3772</v>
      </c>
      <c r="Q188" s="178">
        <f t="shared" si="5"/>
        <v>386</v>
      </c>
      <c r="R188" s="2" t="s">
        <v>61</v>
      </c>
      <c r="S188" s="2"/>
      <c r="T188" s="2"/>
      <c r="U188" s="2"/>
      <c r="V188" s="2"/>
      <c r="W188" s="2"/>
      <c r="X188" s="2"/>
      <c r="Y188" s="2"/>
      <c r="Z188" s="2"/>
      <c r="AA188" s="355" t="s">
        <v>3787</v>
      </c>
      <c r="AB188" s="360" t="s">
        <v>3772</v>
      </c>
      <c r="AC188" s="2"/>
      <c r="AD188" s="5"/>
      <c r="AE188" s="5"/>
      <c r="AF188" s="5"/>
      <c r="AG188" s="5"/>
      <c r="AH188" s="2"/>
      <c r="AI188" s="3"/>
      <c r="AJ188" s="3"/>
      <c r="AK188" s="17" t="s">
        <v>934</v>
      </c>
      <c r="AL188" s="17" t="s">
        <v>934</v>
      </c>
      <c r="AM188" s="17" t="s">
        <v>934</v>
      </c>
      <c r="AN188" s="17" t="s">
        <v>934</v>
      </c>
      <c r="AO188" s="17" t="s">
        <v>934</v>
      </c>
      <c r="AP188" s="6" t="s">
        <v>934</v>
      </c>
      <c r="AQ188" s="6" t="s">
        <v>934</v>
      </c>
      <c r="AR188" s="6" t="s">
        <v>934</v>
      </c>
      <c r="AS188" s="6" t="s">
        <v>4218</v>
      </c>
      <c r="AT188" s="6" t="s">
        <v>934</v>
      </c>
      <c r="AU188" s="205" t="s">
        <v>918</v>
      </c>
      <c r="AV188" s="205"/>
      <c r="AW188" s="34" t="s">
        <v>1070</v>
      </c>
      <c r="AX188" s="35"/>
      <c r="AY188" s="31"/>
      <c r="AZ188" s="31"/>
      <c r="BA188" s="31"/>
      <c r="BB188" s="31"/>
      <c r="BC188" s="30" t="s">
        <v>1372</v>
      </c>
      <c r="BD188" s="30"/>
      <c r="BE188" s="30"/>
    </row>
    <row r="189" spans="2:57" s="14" customFormat="1" ht="120" hidden="1" customHeight="1" x14ac:dyDescent="0.25">
      <c r="B189" s="29" t="s">
        <v>2171</v>
      </c>
      <c r="C189" s="5" t="s">
        <v>273</v>
      </c>
      <c r="D189" s="60">
        <v>42661</v>
      </c>
      <c r="E189" s="29" t="s">
        <v>1566</v>
      </c>
      <c r="F189" s="2" t="s">
        <v>1154</v>
      </c>
      <c r="G189" s="3" t="s">
        <v>364</v>
      </c>
      <c r="H189" s="3" t="s">
        <v>365</v>
      </c>
      <c r="I189" s="17" t="s">
        <v>366</v>
      </c>
      <c r="J189" s="515" t="s">
        <v>367</v>
      </c>
      <c r="K189" s="1">
        <v>1</v>
      </c>
      <c r="L189" s="212" t="s">
        <v>368</v>
      </c>
      <c r="M189" s="212">
        <v>42765</v>
      </c>
      <c r="N189" s="83">
        <f t="shared" si="4"/>
        <v>18</v>
      </c>
      <c r="O189" s="114">
        <v>1</v>
      </c>
      <c r="P189" s="355" t="s">
        <v>3782</v>
      </c>
      <c r="Q189" s="178">
        <f t="shared" si="5"/>
        <v>182</v>
      </c>
      <c r="R189" s="2" t="s">
        <v>34</v>
      </c>
      <c r="S189" s="2" t="s">
        <v>35</v>
      </c>
      <c r="T189" s="2"/>
      <c r="U189" s="2"/>
      <c r="V189" s="2"/>
      <c r="W189" s="2"/>
      <c r="X189" s="2"/>
      <c r="Y189" s="2"/>
      <c r="Z189" s="2"/>
      <c r="AA189" s="362" t="s">
        <v>3789</v>
      </c>
      <c r="AB189" s="2" t="s">
        <v>3786</v>
      </c>
      <c r="AC189" s="2" t="s">
        <v>3786</v>
      </c>
      <c r="AD189" s="2" t="s">
        <v>3786</v>
      </c>
      <c r="AE189" s="2" t="s">
        <v>3786</v>
      </c>
      <c r="AF189" s="2" t="s">
        <v>3786</v>
      </c>
      <c r="AG189" s="2" t="s">
        <v>3786</v>
      </c>
      <c r="AH189" s="2" t="s">
        <v>3786</v>
      </c>
      <c r="AI189" s="2" t="s">
        <v>3786</v>
      </c>
      <c r="AJ189" s="2" t="s">
        <v>3786</v>
      </c>
      <c r="AK189" s="2" t="s">
        <v>3786</v>
      </c>
      <c r="AL189" s="2" t="s">
        <v>3786</v>
      </c>
      <c r="AM189" s="2" t="s">
        <v>3786</v>
      </c>
      <c r="AN189" s="2" t="s">
        <v>3786</v>
      </c>
      <c r="AO189" s="2" t="s">
        <v>3786</v>
      </c>
      <c r="AP189" s="2" t="s">
        <v>3786</v>
      </c>
      <c r="AQ189" s="2" t="s">
        <v>3786</v>
      </c>
      <c r="AR189" s="2" t="s">
        <v>3786</v>
      </c>
      <c r="AS189" s="2" t="s">
        <v>4218</v>
      </c>
      <c r="AT189" s="2" t="s">
        <v>3786</v>
      </c>
      <c r="AU189" s="205" t="s">
        <v>918</v>
      </c>
      <c r="AV189" s="210">
        <v>42735</v>
      </c>
      <c r="AW189" s="34" t="s">
        <v>1070</v>
      </c>
      <c r="AX189" s="35"/>
      <c r="AY189" s="31"/>
      <c r="AZ189" s="31"/>
      <c r="BA189" s="31"/>
      <c r="BB189" s="31"/>
      <c r="BC189" s="30" t="s">
        <v>1372</v>
      </c>
      <c r="BD189" s="30"/>
      <c r="BE189" s="30"/>
    </row>
    <row r="190" spans="2:57" s="14" customFormat="1" ht="120" hidden="1" customHeight="1" x14ac:dyDescent="0.25">
      <c r="B190" s="29" t="s">
        <v>2172</v>
      </c>
      <c r="C190" s="5" t="s">
        <v>273</v>
      </c>
      <c r="D190" s="60">
        <v>42661</v>
      </c>
      <c r="E190" s="29" t="s">
        <v>1567</v>
      </c>
      <c r="F190" s="2" t="s">
        <v>1153</v>
      </c>
      <c r="G190" s="3" t="s">
        <v>439</v>
      </c>
      <c r="H190" s="3" t="s">
        <v>440</v>
      </c>
      <c r="I190" s="17" t="s">
        <v>441</v>
      </c>
      <c r="J190" s="515" t="s">
        <v>442</v>
      </c>
      <c r="K190" s="1">
        <v>1</v>
      </c>
      <c r="L190" s="212" t="s">
        <v>368</v>
      </c>
      <c r="M190" s="212">
        <v>42735</v>
      </c>
      <c r="N190" s="83">
        <f t="shared" si="4"/>
        <v>13</v>
      </c>
      <c r="O190" s="114">
        <v>1</v>
      </c>
      <c r="P190" s="361"/>
      <c r="Q190" s="178">
        <f t="shared" si="5"/>
        <v>0</v>
      </c>
      <c r="R190" s="2" t="s">
        <v>61</v>
      </c>
      <c r="S190" s="2"/>
      <c r="T190" s="2"/>
      <c r="U190" s="2"/>
      <c r="V190" s="2"/>
      <c r="W190" s="2"/>
      <c r="X190" s="2"/>
      <c r="Y190" s="2"/>
      <c r="Z190" s="2"/>
      <c r="AA190" s="361" t="s">
        <v>3783</v>
      </c>
      <c r="AB190" s="360" t="s">
        <v>3773</v>
      </c>
      <c r="AC190" s="3" t="s">
        <v>3788</v>
      </c>
      <c r="AD190" s="3" t="s">
        <v>3788</v>
      </c>
      <c r="AE190" s="3" t="s">
        <v>3788</v>
      </c>
      <c r="AF190" s="3" t="s">
        <v>3788</v>
      </c>
      <c r="AG190" s="3" t="s">
        <v>3788</v>
      </c>
      <c r="AH190" s="3" t="s">
        <v>3788</v>
      </c>
      <c r="AI190" s="3" t="s">
        <v>3788</v>
      </c>
      <c r="AJ190" s="3" t="s">
        <v>3788</v>
      </c>
      <c r="AK190" s="3" t="s">
        <v>3788</v>
      </c>
      <c r="AL190" s="3" t="s">
        <v>3788</v>
      </c>
      <c r="AM190" s="3" t="s">
        <v>3788</v>
      </c>
      <c r="AN190" s="3" t="s">
        <v>3788</v>
      </c>
      <c r="AO190" s="3" t="s">
        <v>3788</v>
      </c>
      <c r="AP190" s="3" t="s">
        <v>3788</v>
      </c>
      <c r="AQ190" s="3" t="s">
        <v>3788</v>
      </c>
      <c r="AR190" s="3" t="s">
        <v>3788</v>
      </c>
      <c r="AS190" s="3" t="s">
        <v>4218</v>
      </c>
      <c r="AT190" s="3" t="s">
        <v>3788</v>
      </c>
      <c r="AU190" s="205" t="s">
        <v>918</v>
      </c>
      <c r="AV190" s="210">
        <v>42916</v>
      </c>
      <c r="AW190" s="34" t="s">
        <v>1070</v>
      </c>
      <c r="AX190" s="35"/>
      <c r="AY190" s="31"/>
      <c r="AZ190" s="31"/>
      <c r="BA190" s="31"/>
      <c r="BB190" s="31"/>
      <c r="BC190" s="30" t="s">
        <v>1372</v>
      </c>
      <c r="BD190" s="30"/>
      <c r="BE190" s="30"/>
    </row>
    <row r="191" spans="2:57" s="14" customFormat="1" ht="120" hidden="1" customHeight="1" x14ac:dyDescent="0.25">
      <c r="B191" s="29" t="s">
        <v>2173</v>
      </c>
      <c r="C191" s="5" t="s">
        <v>273</v>
      </c>
      <c r="D191" s="60">
        <v>42661</v>
      </c>
      <c r="E191" s="29" t="s">
        <v>1567</v>
      </c>
      <c r="F191" s="2" t="s">
        <v>1153</v>
      </c>
      <c r="G191" s="3" t="s">
        <v>439</v>
      </c>
      <c r="H191" s="3" t="s">
        <v>443</v>
      </c>
      <c r="I191" s="17" t="s">
        <v>444</v>
      </c>
      <c r="J191" s="515" t="s">
        <v>445</v>
      </c>
      <c r="K191" s="1">
        <v>1</v>
      </c>
      <c r="L191" s="212" t="s">
        <v>446</v>
      </c>
      <c r="M191" s="212">
        <v>42704</v>
      </c>
      <c r="N191" s="83">
        <f t="shared" si="4"/>
        <v>5</v>
      </c>
      <c r="O191" s="114">
        <v>1</v>
      </c>
      <c r="P191" s="361" t="s">
        <v>3784</v>
      </c>
      <c r="Q191" s="178">
        <f t="shared" si="5"/>
        <v>135</v>
      </c>
      <c r="R191" s="2" t="s">
        <v>61</v>
      </c>
      <c r="S191" s="2"/>
      <c r="T191" s="2"/>
      <c r="U191" s="2"/>
      <c r="V191" s="2"/>
      <c r="W191" s="2"/>
      <c r="X191" s="2"/>
      <c r="Y191" s="2"/>
      <c r="Z191" s="2"/>
      <c r="AA191" s="361" t="s">
        <v>3790</v>
      </c>
      <c r="AB191" s="2" t="s">
        <v>3786</v>
      </c>
      <c r="AC191" s="2" t="s">
        <v>3786</v>
      </c>
      <c r="AD191" s="2" t="s">
        <v>3786</v>
      </c>
      <c r="AE191" s="2" t="s">
        <v>3786</v>
      </c>
      <c r="AF191" s="2" t="s">
        <v>3786</v>
      </c>
      <c r="AG191" s="2" t="s">
        <v>3786</v>
      </c>
      <c r="AH191" s="2" t="s">
        <v>3786</v>
      </c>
      <c r="AI191" s="2" t="s">
        <v>3786</v>
      </c>
      <c r="AJ191" s="2" t="s">
        <v>3786</v>
      </c>
      <c r="AK191" s="2" t="s">
        <v>3786</v>
      </c>
      <c r="AL191" s="2" t="s">
        <v>3786</v>
      </c>
      <c r="AM191" s="2" t="s">
        <v>3786</v>
      </c>
      <c r="AN191" s="2" t="s">
        <v>3786</v>
      </c>
      <c r="AO191" s="2" t="s">
        <v>3786</v>
      </c>
      <c r="AP191" s="2" t="s">
        <v>3786</v>
      </c>
      <c r="AQ191" s="2" t="s">
        <v>3786</v>
      </c>
      <c r="AR191" s="2" t="s">
        <v>3786</v>
      </c>
      <c r="AS191" s="2" t="s">
        <v>4218</v>
      </c>
      <c r="AT191" s="2" t="s">
        <v>3786</v>
      </c>
      <c r="AU191" s="205" t="s">
        <v>918</v>
      </c>
      <c r="AV191" s="210">
        <v>42735</v>
      </c>
      <c r="AW191" s="34" t="s">
        <v>1070</v>
      </c>
      <c r="AX191" s="35"/>
      <c r="AY191" s="31"/>
      <c r="AZ191" s="31"/>
      <c r="BA191" s="31"/>
      <c r="BB191" s="31"/>
      <c r="BC191" s="30" t="s">
        <v>1372</v>
      </c>
      <c r="BD191" s="30"/>
      <c r="BE191" s="30"/>
    </row>
    <row r="192" spans="2:57" s="14" customFormat="1" ht="120" hidden="1" customHeight="1" x14ac:dyDescent="0.25">
      <c r="B192" s="29" t="s">
        <v>2174</v>
      </c>
      <c r="C192" s="5" t="s">
        <v>273</v>
      </c>
      <c r="D192" s="60">
        <v>42661</v>
      </c>
      <c r="E192" s="29" t="s">
        <v>1568</v>
      </c>
      <c r="F192" s="2" t="s">
        <v>1152</v>
      </c>
      <c r="G192" s="3" t="s">
        <v>381</v>
      </c>
      <c r="H192" s="3" t="s">
        <v>382</v>
      </c>
      <c r="I192" s="17" t="s">
        <v>383</v>
      </c>
      <c r="J192" s="515" t="s">
        <v>384</v>
      </c>
      <c r="K192" s="1">
        <v>1</v>
      </c>
      <c r="L192" s="212" t="s">
        <v>368</v>
      </c>
      <c r="M192" s="212">
        <v>42735</v>
      </c>
      <c r="N192" s="83">
        <f t="shared" si="4"/>
        <v>13</v>
      </c>
      <c r="O192" s="114">
        <v>1</v>
      </c>
      <c r="P192" s="351"/>
      <c r="Q192" s="178">
        <f t="shared" si="5"/>
        <v>0</v>
      </c>
      <c r="R192" s="2" t="s">
        <v>61</v>
      </c>
      <c r="S192" s="2"/>
      <c r="T192" s="2"/>
      <c r="U192" s="2"/>
      <c r="V192" s="2"/>
      <c r="W192" s="2"/>
      <c r="X192" s="2"/>
      <c r="Y192" s="2"/>
      <c r="Z192" s="2"/>
      <c r="AA192" s="355" t="s">
        <v>3783</v>
      </c>
      <c r="AB192" s="360" t="s">
        <v>3774</v>
      </c>
      <c r="AC192" s="2"/>
      <c r="AD192" s="5"/>
      <c r="AE192" s="5"/>
      <c r="AF192" s="5"/>
      <c r="AG192" s="5"/>
      <c r="AH192" s="2" t="s">
        <v>385</v>
      </c>
      <c r="AI192" s="3" t="s">
        <v>18</v>
      </c>
      <c r="AJ192" s="3" t="s">
        <v>18</v>
      </c>
      <c r="AK192" s="17" t="s">
        <v>18</v>
      </c>
      <c r="AL192" s="23" t="s">
        <v>18</v>
      </c>
      <c r="AM192" s="17" t="s">
        <v>2563</v>
      </c>
      <c r="AN192" s="17" t="s">
        <v>2566</v>
      </c>
      <c r="AO192" s="17" t="s">
        <v>2563</v>
      </c>
      <c r="AP192" s="6" t="s">
        <v>2566</v>
      </c>
      <c r="AQ192" s="6" t="s">
        <v>2566</v>
      </c>
      <c r="AR192" s="6" t="s">
        <v>2566</v>
      </c>
      <c r="AS192" s="6" t="s">
        <v>4218</v>
      </c>
      <c r="AT192" s="6" t="s">
        <v>2566</v>
      </c>
      <c r="AU192" s="205" t="s">
        <v>918</v>
      </c>
      <c r="AV192" s="210">
        <v>43577</v>
      </c>
      <c r="AW192" s="34" t="s">
        <v>1070</v>
      </c>
      <c r="AX192" s="35"/>
      <c r="AY192" s="31"/>
      <c r="AZ192" s="31"/>
      <c r="BA192" s="31"/>
      <c r="BB192" s="31"/>
      <c r="BC192" s="30" t="s">
        <v>1372</v>
      </c>
      <c r="BD192" s="30"/>
      <c r="BE192" s="30"/>
    </row>
    <row r="193" spans="2:57" s="14" customFormat="1" ht="120" hidden="1" customHeight="1" x14ac:dyDescent="0.25">
      <c r="B193" s="29" t="s">
        <v>2175</v>
      </c>
      <c r="C193" s="5" t="s">
        <v>273</v>
      </c>
      <c r="D193" s="60">
        <v>42661</v>
      </c>
      <c r="E193" s="29" t="s">
        <v>1569</v>
      </c>
      <c r="F193" s="2" t="s">
        <v>1151</v>
      </c>
      <c r="G193" s="3" t="s">
        <v>269</v>
      </c>
      <c r="H193" s="3" t="s">
        <v>269</v>
      </c>
      <c r="I193" s="17" t="s">
        <v>270</v>
      </c>
      <c r="J193" s="515" t="s">
        <v>369</v>
      </c>
      <c r="K193" s="1">
        <v>1</v>
      </c>
      <c r="L193" s="212" t="s">
        <v>272</v>
      </c>
      <c r="M193" s="212">
        <v>43069</v>
      </c>
      <c r="N193" s="83">
        <f t="shared" si="4"/>
        <v>9</v>
      </c>
      <c r="O193" s="114">
        <v>1</v>
      </c>
      <c r="P193" s="361" t="s">
        <v>3785</v>
      </c>
      <c r="Q193" s="178">
        <f t="shared" si="5"/>
        <v>186</v>
      </c>
      <c r="R193" s="2" t="s">
        <v>56</v>
      </c>
      <c r="S193" s="2" t="s">
        <v>57</v>
      </c>
      <c r="T193" s="2"/>
      <c r="U193" s="2"/>
      <c r="V193" s="2"/>
      <c r="W193" s="2"/>
      <c r="X193" s="2"/>
      <c r="Y193" s="2"/>
      <c r="Z193" s="2"/>
      <c r="AA193" s="355" t="s">
        <v>3787</v>
      </c>
      <c r="AB193" s="360" t="s">
        <v>3775</v>
      </c>
      <c r="AC193" s="2"/>
      <c r="AD193" s="2"/>
      <c r="AE193" s="2"/>
      <c r="AF193" s="2"/>
      <c r="AG193" s="2"/>
      <c r="AH193" s="2"/>
      <c r="AI193" s="2"/>
      <c r="AJ193" s="2"/>
      <c r="AK193" s="2"/>
      <c r="AL193" s="2"/>
      <c r="AM193" s="2"/>
      <c r="AN193" s="2"/>
      <c r="AO193" s="2"/>
      <c r="AP193" s="2"/>
      <c r="AQ193" s="2"/>
      <c r="AR193" s="6" t="s">
        <v>934</v>
      </c>
      <c r="AS193" s="6" t="s">
        <v>4218</v>
      </c>
      <c r="AT193" s="6" t="s">
        <v>934</v>
      </c>
      <c r="AU193" s="205" t="s">
        <v>918</v>
      </c>
      <c r="AV193" s="210"/>
      <c r="AW193" s="34" t="s">
        <v>1070</v>
      </c>
      <c r="AX193" s="35"/>
      <c r="AY193" s="31"/>
      <c r="AZ193" s="31"/>
      <c r="BA193" s="31"/>
      <c r="BB193" s="31"/>
      <c r="BC193" s="30" t="s">
        <v>1372</v>
      </c>
      <c r="BD193" s="30"/>
      <c r="BE193" s="30"/>
    </row>
    <row r="194" spans="2:57" s="14" customFormat="1" ht="120" hidden="1" customHeight="1" x14ac:dyDescent="0.25">
      <c r="B194" s="29" t="s">
        <v>2176</v>
      </c>
      <c r="C194" s="5" t="s">
        <v>273</v>
      </c>
      <c r="D194" s="60">
        <v>42661</v>
      </c>
      <c r="E194" s="29" t="s">
        <v>1569</v>
      </c>
      <c r="F194" s="2" t="s">
        <v>1151</v>
      </c>
      <c r="G194" s="3" t="s">
        <v>269</v>
      </c>
      <c r="H194" s="3" t="s">
        <v>269</v>
      </c>
      <c r="I194" s="17" t="s">
        <v>270</v>
      </c>
      <c r="J194" s="515" t="s">
        <v>271</v>
      </c>
      <c r="K194" s="1">
        <v>1</v>
      </c>
      <c r="L194" s="212" t="s">
        <v>272</v>
      </c>
      <c r="M194" s="212">
        <v>43069</v>
      </c>
      <c r="N194" s="83">
        <f t="shared" si="4"/>
        <v>9</v>
      </c>
      <c r="O194" s="114">
        <v>1</v>
      </c>
      <c r="P194" s="351" t="s">
        <v>3776</v>
      </c>
      <c r="Q194" s="178">
        <f t="shared" si="5"/>
        <v>373</v>
      </c>
      <c r="R194" s="2" t="s">
        <v>56</v>
      </c>
      <c r="S194" s="2" t="s">
        <v>274</v>
      </c>
      <c r="T194" s="2"/>
      <c r="U194" s="2"/>
      <c r="V194" s="2"/>
      <c r="W194" s="2"/>
      <c r="X194" s="2"/>
      <c r="Y194" s="2"/>
      <c r="Z194" s="2"/>
      <c r="AA194" s="355" t="s">
        <v>3787</v>
      </c>
      <c r="AB194" s="360" t="s">
        <v>3776</v>
      </c>
      <c r="AC194" s="2"/>
      <c r="AD194" s="5"/>
      <c r="AE194" s="5"/>
      <c r="AF194" s="5"/>
      <c r="AG194" s="5"/>
      <c r="AH194" s="3" t="s">
        <v>275</v>
      </c>
      <c r="AI194" s="3" t="s">
        <v>18</v>
      </c>
      <c r="AJ194" s="3" t="s">
        <v>18</v>
      </c>
      <c r="AK194" s="17" t="s">
        <v>18</v>
      </c>
      <c r="AL194" s="17" t="s">
        <v>18</v>
      </c>
      <c r="AM194" s="17" t="s">
        <v>2563</v>
      </c>
      <c r="AN194" s="17" t="s">
        <v>2566</v>
      </c>
      <c r="AO194" s="17" t="s">
        <v>2563</v>
      </c>
      <c r="AP194" s="6" t="s">
        <v>2566</v>
      </c>
      <c r="AQ194" s="6" t="s">
        <v>2566</v>
      </c>
      <c r="AR194" s="6" t="s">
        <v>2566</v>
      </c>
      <c r="AS194" s="6" t="s">
        <v>4218</v>
      </c>
      <c r="AT194" s="6" t="s">
        <v>2566</v>
      </c>
      <c r="AU194" s="205" t="s">
        <v>918</v>
      </c>
      <c r="AV194" s="210">
        <v>43577</v>
      </c>
      <c r="AW194" s="34" t="s">
        <v>1070</v>
      </c>
      <c r="AX194" s="35"/>
      <c r="AY194" s="31"/>
      <c r="AZ194" s="31"/>
      <c r="BA194" s="31"/>
      <c r="BB194" s="31"/>
      <c r="BC194" s="30" t="s">
        <v>1372</v>
      </c>
      <c r="BD194" s="30"/>
      <c r="BE194" s="30"/>
    </row>
    <row r="195" spans="2:57" s="14" customFormat="1" ht="120" hidden="1" customHeight="1" x14ac:dyDescent="0.25">
      <c r="B195" s="29" t="s">
        <v>2177</v>
      </c>
      <c r="C195" s="5" t="s">
        <v>273</v>
      </c>
      <c r="D195" s="60">
        <v>42661</v>
      </c>
      <c r="E195" s="29" t="s">
        <v>1570</v>
      </c>
      <c r="F195" s="2" t="s">
        <v>1150</v>
      </c>
      <c r="G195" s="3" t="s">
        <v>386</v>
      </c>
      <c r="H195" s="3" t="s">
        <v>387</v>
      </c>
      <c r="I195" s="17" t="s">
        <v>388</v>
      </c>
      <c r="J195" s="515" t="s">
        <v>389</v>
      </c>
      <c r="K195" s="1">
        <v>1</v>
      </c>
      <c r="L195" s="212" t="s">
        <v>351</v>
      </c>
      <c r="M195" s="212">
        <v>43008</v>
      </c>
      <c r="N195" s="83">
        <f t="shared" si="4"/>
        <v>44</v>
      </c>
      <c r="O195" s="114">
        <v>1</v>
      </c>
      <c r="P195" s="351" t="s">
        <v>3777</v>
      </c>
      <c r="Q195" s="178">
        <f t="shared" si="5"/>
        <v>112</v>
      </c>
      <c r="R195" s="2" t="s">
        <v>78</v>
      </c>
      <c r="S195" s="2"/>
      <c r="T195" s="2"/>
      <c r="U195" s="2"/>
      <c r="V195" s="2"/>
      <c r="W195" s="2"/>
      <c r="X195" s="2"/>
      <c r="Y195" s="2"/>
      <c r="Z195" s="2"/>
      <c r="AA195" s="355" t="s">
        <v>3787</v>
      </c>
      <c r="AB195" s="360" t="s">
        <v>3777</v>
      </c>
      <c r="AC195" s="2"/>
      <c r="AD195" s="5"/>
      <c r="AE195" s="5"/>
      <c r="AF195" s="5"/>
      <c r="AG195" s="5"/>
      <c r="AH195" s="3" t="s">
        <v>390</v>
      </c>
      <c r="AI195" s="3" t="s">
        <v>18</v>
      </c>
      <c r="AJ195" s="3" t="s">
        <v>18</v>
      </c>
      <c r="AK195" s="17" t="s">
        <v>18</v>
      </c>
      <c r="AL195" s="17" t="s">
        <v>18</v>
      </c>
      <c r="AM195" s="17" t="s">
        <v>2563</v>
      </c>
      <c r="AN195" s="17" t="s">
        <v>2566</v>
      </c>
      <c r="AO195" s="17" t="s">
        <v>2563</v>
      </c>
      <c r="AP195" s="6" t="s">
        <v>2566</v>
      </c>
      <c r="AQ195" s="6" t="s">
        <v>2566</v>
      </c>
      <c r="AR195" s="6" t="s">
        <v>2566</v>
      </c>
      <c r="AS195" s="6" t="s">
        <v>4218</v>
      </c>
      <c r="AT195" s="6" t="s">
        <v>2566</v>
      </c>
      <c r="AU195" s="205" t="s">
        <v>918</v>
      </c>
      <c r="AV195" s="210">
        <v>43577</v>
      </c>
      <c r="AW195" s="34" t="s">
        <v>1070</v>
      </c>
      <c r="AX195" s="35"/>
      <c r="AY195" s="31"/>
      <c r="AZ195" s="31"/>
      <c r="BA195" s="31"/>
      <c r="BB195" s="31"/>
      <c r="BC195" s="30" t="s">
        <v>1372</v>
      </c>
      <c r="BD195" s="30"/>
      <c r="BE195" s="30"/>
    </row>
    <row r="196" spans="2:57" s="14" customFormat="1" ht="120" hidden="1" customHeight="1" x14ac:dyDescent="0.25">
      <c r="B196" s="29" t="s">
        <v>2178</v>
      </c>
      <c r="C196" s="5" t="s">
        <v>273</v>
      </c>
      <c r="D196" s="60">
        <v>42661</v>
      </c>
      <c r="E196" s="29" t="s">
        <v>1572</v>
      </c>
      <c r="F196" s="2" t="s">
        <v>1149</v>
      </c>
      <c r="G196" s="3" t="s">
        <v>447</v>
      </c>
      <c r="H196" s="3" t="s">
        <v>448</v>
      </c>
      <c r="I196" s="17" t="s">
        <v>449</v>
      </c>
      <c r="J196" s="515" t="s">
        <v>450</v>
      </c>
      <c r="K196" s="1">
        <v>1</v>
      </c>
      <c r="L196" s="212" t="s">
        <v>351</v>
      </c>
      <c r="M196" s="212">
        <v>42735</v>
      </c>
      <c r="N196" s="83">
        <f t="shared" si="4"/>
        <v>5</v>
      </c>
      <c r="O196" s="114">
        <v>1</v>
      </c>
      <c r="P196" s="355" t="s">
        <v>3785</v>
      </c>
      <c r="Q196" s="178">
        <f t="shared" si="5"/>
        <v>186</v>
      </c>
      <c r="R196" s="2" t="s">
        <v>78</v>
      </c>
      <c r="S196" s="2"/>
      <c r="T196" s="2"/>
      <c r="U196" s="2"/>
      <c r="V196" s="2"/>
      <c r="W196" s="2"/>
      <c r="X196" s="2"/>
      <c r="Y196" s="2"/>
      <c r="Z196" s="2"/>
      <c r="AA196" s="355" t="s">
        <v>3785</v>
      </c>
      <c r="AB196" s="2" t="s">
        <v>3786</v>
      </c>
      <c r="AC196" s="2" t="s">
        <v>3786</v>
      </c>
      <c r="AD196" s="2" t="s">
        <v>3786</v>
      </c>
      <c r="AE196" s="2" t="s">
        <v>3786</v>
      </c>
      <c r="AF196" s="2" t="s">
        <v>3786</v>
      </c>
      <c r="AG196" s="2" t="s">
        <v>3786</v>
      </c>
      <c r="AH196" s="2" t="s">
        <v>3786</v>
      </c>
      <c r="AI196" s="2" t="s">
        <v>3786</v>
      </c>
      <c r="AJ196" s="2" t="s">
        <v>3786</v>
      </c>
      <c r="AK196" s="2" t="s">
        <v>3786</v>
      </c>
      <c r="AL196" s="2" t="s">
        <v>3786</v>
      </c>
      <c r="AM196" s="2" t="s">
        <v>3786</v>
      </c>
      <c r="AN196" s="2" t="s">
        <v>3786</v>
      </c>
      <c r="AO196" s="2" t="s">
        <v>3786</v>
      </c>
      <c r="AP196" s="2" t="s">
        <v>3786</v>
      </c>
      <c r="AQ196" s="2" t="s">
        <v>3786</v>
      </c>
      <c r="AR196" s="2" t="s">
        <v>3786</v>
      </c>
      <c r="AS196" s="2" t="s">
        <v>4218</v>
      </c>
      <c r="AT196" s="2" t="s">
        <v>3786</v>
      </c>
      <c r="AU196" s="205" t="s">
        <v>918</v>
      </c>
      <c r="AV196" s="210">
        <v>42735</v>
      </c>
      <c r="AW196" s="34" t="s">
        <v>1070</v>
      </c>
      <c r="AX196" s="35"/>
      <c r="AY196" s="31"/>
      <c r="AZ196" s="31"/>
      <c r="BA196" s="31"/>
      <c r="BB196" s="31"/>
      <c r="BC196" s="30" t="s">
        <v>1372</v>
      </c>
      <c r="BD196" s="30"/>
      <c r="BE196" s="30"/>
    </row>
    <row r="197" spans="2:57" s="14" customFormat="1" ht="120" hidden="1" customHeight="1" x14ac:dyDescent="0.25">
      <c r="B197" s="29" t="s">
        <v>2179</v>
      </c>
      <c r="C197" s="5" t="s">
        <v>273</v>
      </c>
      <c r="D197" s="60">
        <v>42661</v>
      </c>
      <c r="E197" s="29" t="s">
        <v>1573</v>
      </c>
      <c r="F197" s="2" t="s">
        <v>1148</v>
      </c>
      <c r="G197" s="3" t="s">
        <v>447</v>
      </c>
      <c r="H197" s="3" t="s">
        <v>448</v>
      </c>
      <c r="I197" s="17" t="s">
        <v>449</v>
      </c>
      <c r="J197" s="515" t="s">
        <v>450</v>
      </c>
      <c r="K197" s="1">
        <v>1</v>
      </c>
      <c r="L197" s="212" t="s">
        <v>351</v>
      </c>
      <c r="M197" s="212">
        <v>42735</v>
      </c>
      <c r="N197" s="83">
        <f t="shared" si="4"/>
        <v>5</v>
      </c>
      <c r="O197" s="114">
        <v>1</v>
      </c>
      <c r="P197" s="355" t="s">
        <v>3785</v>
      </c>
      <c r="Q197" s="178">
        <f t="shared" si="5"/>
        <v>186</v>
      </c>
      <c r="R197" s="2" t="s">
        <v>154</v>
      </c>
      <c r="S197" s="2" t="s">
        <v>78</v>
      </c>
      <c r="T197" s="2"/>
      <c r="U197" s="2"/>
      <c r="V197" s="2"/>
      <c r="W197" s="2"/>
      <c r="X197" s="2"/>
      <c r="Y197" s="2"/>
      <c r="Z197" s="2"/>
      <c r="AA197" s="355" t="s">
        <v>3785</v>
      </c>
      <c r="AB197" s="2" t="s">
        <v>3786</v>
      </c>
      <c r="AC197" s="2" t="s">
        <v>3786</v>
      </c>
      <c r="AD197" s="2" t="s">
        <v>3786</v>
      </c>
      <c r="AE197" s="2" t="s">
        <v>3786</v>
      </c>
      <c r="AF197" s="2" t="s">
        <v>3786</v>
      </c>
      <c r="AG197" s="2" t="s">
        <v>3786</v>
      </c>
      <c r="AH197" s="2" t="s">
        <v>3786</v>
      </c>
      <c r="AI197" s="2" t="s">
        <v>3786</v>
      </c>
      <c r="AJ197" s="2" t="s">
        <v>3786</v>
      </c>
      <c r="AK197" s="2" t="s">
        <v>3786</v>
      </c>
      <c r="AL197" s="2" t="s">
        <v>3786</v>
      </c>
      <c r="AM197" s="2" t="s">
        <v>3786</v>
      </c>
      <c r="AN197" s="2" t="s">
        <v>3786</v>
      </c>
      <c r="AO197" s="2" t="s">
        <v>3786</v>
      </c>
      <c r="AP197" s="2" t="s">
        <v>3786</v>
      </c>
      <c r="AQ197" s="2" t="s">
        <v>3786</v>
      </c>
      <c r="AR197" s="2" t="s">
        <v>3786</v>
      </c>
      <c r="AS197" s="2" t="s">
        <v>4218</v>
      </c>
      <c r="AT197" s="2" t="s">
        <v>3786</v>
      </c>
      <c r="AU197" s="205" t="s">
        <v>918</v>
      </c>
      <c r="AV197" s="210">
        <v>42735</v>
      </c>
      <c r="AW197" s="34" t="s">
        <v>1070</v>
      </c>
      <c r="AX197" s="35"/>
      <c r="AY197" s="31"/>
      <c r="AZ197" s="31"/>
      <c r="BA197" s="31"/>
      <c r="BB197" s="31"/>
      <c r="BC197" s="30" t="s">
        <v>1372</v>
      </c>
      <c r="BD197" s="30"/>
      <c r="BE197" s="30"/>
    </row>
    <row r="198" spans="2:57" s="14" customFormat="1" ht="120" hidden="1" customHeight="1" x14ac:dyDescent="0.25">
      <c r="B198" s="29" t="s">
        <v>2180</v>
      </c>
      <c r="C198" s="5" t="s">
        <v>273</v>
      </c>
      <c r="D198" s="60">
        <v>42661</v>
      </c>
      <c r="E198" s="29" t="s">
        <v>1574</v>
      </c>
      <c r="F198" s="2" t="s">
        <v>1147</v>
      </c>
      <c r="G198" s="3" t="s">
        <v>451</v>
      </c>
      <c r="H198" s="3" t="s">
        <v>452</v>
      </c>
      <c r="I198" s="17" t="s">
        <v>453</v>
      </c>
      <c r="J198" s="515" t="s">
        <v>454</v>
      </c>
      <c r="K198" s="1">
        <v>1</v>
      </c>
      <c r="L198" s="212" t="s">
        <v>351</v>
      </c>
      <c r="M198" s="212">
        <v>43008</v>
      </c>
      <c r="N198" s="83">
        <f t="shared" ref="N198:N261" si="6">+WEEKNUM(M198-L198)</f>
        <v>44</v>
      </c>
      <c r="O198" s="114">
        <v>1</v>
      </c>
      <c r="P198" s="351" t="s">
        <v>3778</v>
      </c>
      <c r="Q198" s="178">
        <f t="shared" ref="Q198:Q261" si="7">LEN(P198)</f>
        <v>206</v>
      </c>
      <c r="R198" s="2" t="s">
        <v>154</v>
      </c>
      <c r="S198" s="2" t="s">
        <v>78</v>
      </c>
      <c r="T198" s="2"/>
      <c r="U198" s="2"/>
      <c r="V198" s="2"/>
      <c r="W198" s="2"/>
      <c r="X198" s="2"/>
      <c r="Y198" s="2"/>
      <c r="Z198" s="2"/>
      <c r="AA198" s="355" t="s">
        <v>3787</v>
      </c>
      <c r="AB198" s="360" t="s">
        <v>3778</v>
      </c>
      <c r="AC198" s="2"/>
      <c r="AD198" s="5"/>
      <c r="AE198" s="5"/>
      <c r="AF198" s="5"/>
      <c r="AG198" s="5"/>
      <c r="AH198" s="3" t="s">
        <v>363</v>
      </c>
      <c r="AI198" s="3" t="s">
        <v>18</v>
      </c>
      <c r="AJ198" s="3" t="s">
        <v>18</v>
      </c>
      <c r="AK198" s="17" t="s">
        <v>18</v>
      </c>
      <c r="AL198" s="17" t="s">
        <v>18</v>
      </c>
      <c r="AM198" s="17" t="s">
        <v>2563</v>
      </c>
      <c r="AN198" s="17" t="s">
        <v>2566</v>
      </c>
      <c r="AO198" s="17" t="s">
        <v>2563</v>
      </c>
      <c r="AP198" s="6" t="s">
        <v>2566</v>
      </c>
      <c r="AQ198" s="6" t="s">
        <v>2566</v>
      </c>
      <c r="AR198" s="6" t="s">
        <v>2566</v>
      </c>
      <c r="AS198" s="6" t="s">
        <v>4218</v>
      </c>
      <c r="AT198" s="6" t="s">
        <v>2566</v>
      </c>
      <c r="AU198" s="205" t="s">
        <v>918</v>
      </c>
      <c r="AV198" s="210">
        <v>43577</v>
      </c>
      <c r="AW198" s="34" t="s">
        <v>1070</v>
      </c>
      <c r="AX198" s="35"/>
      <c r="AY198" s="31"/>
      <c r="AZ198" s="31"/>
      <c r="BA198" s="31"/>
      <c r="BB198" s="31"/>
      <c r="BC198" s="30" t="s">
        <v>1372</v>
      </c>
      <c r="BD198" s="30"/>
      <c r="BE198" s="30"/>
    </row>
    <row r="199" spans="2:57" s="14" customFormat="1" ht="120" hidden="1" customHeight="1" x14ac:dyDescent="0.25">
      <c r="B199" s="29" t="s">
        <v>2181</v>
      </c>
      <c r="C199" s="5" t="s">
        <v>273</v>
      </c>
      <c r="D199" s="60">
        <v>42661</v>
      </c>
      <c r="E199" s="29" t="s">
        <v>1575</v>
      </c>
      <c r="F199" s="2" t="s">
        <v>1146</v>
      </c>
      <c r="G199" s="3" t="s">
        <v>455</v>
      </c>
      <c r="H199" s="3" t="s">
        <v>448</v>
      </c>
      <c r="I199" s="17" t="s">
        <v>449</v>
      </c>
      <c r="J199" s="515" t="s">
        <v>450</v>
      </c>
      <c r="K199" s="1">
        <v>1</v>
      </c>
      <c r="L199" s="212" t="s">
        <v>351</v>
      </c>
      <c r="M199" s="212">
        <v>42735</v>
      </c>
      <c r="N199" s="83">
        <f t="shared" si="6"/>
        <v>5</v>
      </c>
      <c r="O199" s="114">
        <v>1</v>
      </c>
      <c r="P199" s="351" t="s">
        <v>3779</v>
      </c>
      <c r="Q199" s="178">
        <f t="shared" si="7"/>
        <v>173</v>
      </c>
      <c r="R199" s="2" t="s">
        <v>154</v>
      </c>
      <c r="S199" s="2" t="s">
        <v>78</v>
      </c>
      <c r="T199" s="2"/>
      <c r="U199" s="2"/>
      <c r="V199" s="2"/>
      <c r="W199" s="2"/>
      <c r="X199" s="2"/>
      <c r="Y199" s="2"/>
      <c r="Z199" s="2"/>
      <c r="AA199" s="355" t="s">
        <v>3785</v>
      </c>
      <c r="AB199" s="2" t="s">
        <v>3786</v>
      </c>
      <c r="AC199" s="2" t="s">
        <v>3786</v>
      </c>
      <c r="AD199" s="2" t="s">
        <v>3786</v>
      </c>
      <c r="AE199" s="2" t="s">
        <v>3786</v>
      </c>
      <c r="AF199" s="2" t="s">
        <v>3786</v>
      </c>
      <c r="AG199" s="2" t="s">
        <v>3786</v>
      </c>
      <c r="AH199" s="2" t="s">
        <v>3786</v>
      </c>
      <c r="AI199" s="2" t="s">
        <v>3786</v>
      </c>
      <c r="AJ199" s="2" t="s">
        <v>3786</v>
      </c>
      <c r="AK199" s="2" t="s">
        <v>3786</v>
      </c>
      <c r="AL199" s="2" t="s">
        <v>3786</v>
      </c>
      <c r="AM199" s="2" t="s">
        <v>3786</v>
      </c>
      <c r="AN199" s="2" t="s">
        <v>3786</v>
      </c>
      <c r="AO199" s="2" t="s">
        <v>3786</v>
      </c>
      <c r="AP199" s="2" t="s">
        <v>3786</v>
      </c>
      <c r="AQ199" s="2" t="s">
        <v>3786</v>
      </c>
      <c r="AR199" s="2" t="s">
        <v>3786</v>
      </c>
      <c r="AS199" s="2" t="s">
        <v>4218</v>
      </c>
      <c r="AT199" s="2" t="s">
        <v>3786</v>
      </c>
      <c r="AU199" s="205" t="s">
        <v>918</v>
      </c>
      <c r="AV199" s="210">
        <v>42735</v>
      </c>
      <c r="AW199" s="34" t="s">
        <v>1070</v>
      </c>
      <c r="AX199" s="35"/>
      <c r="AY199" s="31"/>
      <c r="AZ199" s="31"/>
      <c r="BA199" s="31"/>
      <c r="BB199" s="31"/>
      <c r="BC199" s="30" t="s">
        <v>1372</v>
      </c>
      <c r="BD199" s="30"/>
      <c r="BE199" s="30"/>
    </row>
    <row r="200" spans="2:57" s="14" customFormat="1" ht="120" hidden="1" customHeight="1" x14ac:dyDescent="0.25">
      <c r="B200" s="29" t="s">
        <v>2182</v>
      </c>
      <c r="C200" s="5" t="s">
        <v>2034</v>
      </c>
      <c r="D200" s="60">
        <v>43131</v>
      </c>
      <c r="E200" s="29" t="s">
        <v>1489</v>
      </c>
      <c r="F200" s="2" t="s">
        <v>1247</v>
      </c>
      <c r="G200" s="23" t="s">
        <v>537</v>
      </c>
      <c r="H200" s="87" t="s">
        <v>538</v>
      </c>
      <c r="I200" s="23" t="s">
        <v>539</v>
      </c>
      <c r="J200" s="439" t="s">
        <v>540</v>
      </c>
      <c r="K200" s="213">
        <v>1</v>
      </c>
      <c r="L200" s="300">
        <v>43146</v>
      </c>
      <c r="M200" s="300">
        <v>43464</v>
      </c>
      <c r="N200" s="83">
        <f t="shared" si="6"/>
        <v>46</v>
      </c>
      <c r="O200" s="110">
        <v>1</v>
      </c>
      <c r="P200" s="4" t="s">
        <v>1328</v>
      </c>
      <c r="Q200" s="178">
        <f t="shared" si="7"/>
        <v>385</v>
      </c>
      <c r="R200" s="5" t="s">
        <v>1619</v>
      </c>
      <c r="S200" s="5" t="s">
        <v>78</v>
      </c>
      <c r="T200" s="34"/>
      <c r="U200" s="34"/>
      <c r="V200" s="34"/>
      <c r="W200" s="34" t="s">
        <v>3900</v>
      </c>
      <c r="X200" s="203" t="s">
        <v>3901</v>
      </c>
      <c r="Y200" s="34"/>
      <c r="Z200" s="34"/>
      <c r="AA200" s="5"/>
      <c r="AB200" s="5"/>
      <c r="AC200" s="5"/>
      <c r="AD200" s="3" t="s">
        <v>1367</v>
      </c>
      <c r="AE200" s="5"/>
      <c r="AF200" s="5"/>
      <c r="AG200" s="5"/>
      <c r="AH200" s="23" t="s">
        <v>541</v>
      </c>
      <c r="AI200" s="23" t="s">
        <v>18</v>
      </c>
      <c r="AJ200" s="87" t="s">
        <v>18</v>
      </c>
      <c r="AK200" s="23" t="s">
        <v>18</v>
      </c>
      <c r="AL200" s="17" t="s">
        <v>18</v>
      </c>
      <c r="AM200" s="17" t="s">
        <v>2563</v>
      </c>
      <c r="AN200" s="17" t="s">
        <v>2566</v>
      </c>
      <c r="AO200" s="17" t="s">
        <v>2563</v>
      </c>
      <c r="AP200" s="6" t="s">
        <v>2566</v>
      </c>
      <c r="AQ200" s="6" t="s">
        <v>2566</v>
      </c>
      <c r="AR200" s="6" t="s">
        <v>2566</v>
      </c>
      <c r="AS200" s="6" t="s">
        <v>4218</v>
      </c>
      <c r="AT200" s="6" t="s">
        <v>2566</v>
      </c>
      <c r="AU200" s="205" t="s">
        <v>918</v>
      </c>
      <c r="AV200" s="210">
        <v>43577</v>
      </c>
      <c r="AW200" s="34" t="s">
        <v>1070</v>
      </c>
      <c r="AX200" s="35"/>
      <c r="AY200" s="31"/>
      <c r="AZ200" s="31"/>
      <c r="BA200" s="31"/>
      <c r="BB200" s="31"/>
      <c r="BC200" s="30" t="s">
        <v>1372</v>
      </c>
      <c r="BD200" s="30"/>
      <c r="BE200" s="30"/>
    </row>
    <row r="201" spans="2:57" s="14" customFormat="1" ht="120" hidden="1" customHeight="1" x14ac:dyDescent="0.25">
      <c r="B201" s="29" t="s">
        <v>2183</v>
      </c>
      <c r="C201" s="5" t="s">
        <v>2034</v>
      </c>
      <c r="D201" s="60">
        <v>43131</v>
      </c>
      <c r="E201" s="29" t="s">
        <v>1577</v>
      </c>
      <c r="F201" s="2" t="s">
        <v>1250</v>
      </c>
      <c r="G201" s="23" t="s">
        <v>542</v>
      </c>
      <c r="H201" s="87" t="s">
        <v>538</v>
      </c>
      <c r="I201" s="23" t="s">
        <v>539</v>
      </c>
      <c r="J201" s="439" t="s">
        <v>540</v>
      </c>
      <c r="K201" s="213">
        <v>1</v>
      </c>
      <c r="L201" s="300">
        <v>43146</v>
      </c>
      <c r="M201" s="300">
        <v>43464</v>
      </c>
      <c r="N201" s="83">
        <f t="shared" si="6"/>
        <v>46</v>
      </c>
      <c r="O201" s="110">
        <v>1</v>
      </c>
      <c r="P201" s="4" t="s">
        <v>1328</v>
      </c>
      <c r="Q201" s="178">
        <f t="shared" si="7"/>
        <v>385</v>
      </c>
      <c r="R201" s="5" t="s">
        <v>1619</v>
      </c>
      <c r="S201" s="5" t="s">
        <v>78</v>
      </c>
      <c r="T201" s="34"/>
      <c r="U201" s="34"/>
      <c r="V201" s="34" t="s">
        <v>3881</v>
      </c>
      <c r="W201" s="199" t="s">
        <v>4160</v>
      </c>
      <c r="X201" s="199" t="s">
        <v>4161</v>
      </c>
      <c r="Y201" s="34" t="s">
        <v>4162</v>
      </c>
      <c r="Z201" s="34"/>
      <c r="AA201" s="5"/>
      <c r="AB201" s="5"/>
      <c r="AC201" s="5"/>
      <c r="AD201" s="3" t="s">
        <v>1367</v>
      </c>
      <c r="AE201" s="5"/>
      <c r="AF201" s="5"/>
      <c r="AG201" s="5"/>
      <c r="AH201" s="23" t="s">
        <v>541</v>
      </c>
      <c r="AI201" s="23" t="s">
        <v>18</v>
      </c>
      <c r="AJ201" s="87" t="s">
        <v>18</v>
      </c>
      <c r="AK201" s="23" t="s">
        <v>18</v>
      </c>
      <c r="AL201" s="17" t="s">
        <v>18</v>
      </c>
      <c r="AM201" s="17" t="s">
        <v>2563</v>
      </c>
      <c r="AN201" s="17" t="s">
        <v>2566</v>
      </c>
      <c r="AO201" s="17" t="s">
        <v>2563</v>
      </c>
      <c r="AP201" s="6" t="s">
        <v>2566</v>
      </c>
      <c r="AQ201" s="6" t="s">
        <v>2566</v>
      </c>
      <c r="AR201" s="6" t="s">
        <v>2566</v>
      </c>
      <c r="AS201" s="6" t="s">
        <v>4218</v>
      </c>
      <c r="AT201" s="6" t="s">
        <v>2566</v>
      </c>
      <c r="AU201" s="205" t="s">
        <v>918</v>
      </c>
      <c r="AV201" s="210">
        <v>43577</v>
      </c>
      <c r="AW201" s="34" t="s">
        <v>1070</v>
      </c>
      <c r="AX201" s="35"/>
      <c r="AY201" s="31"/>
      <c r="AZ201" s="31"/>
      <c r="BA201" s="31"/>
      <c r="BB201" s="31"/>
      <c r="BC201" s="30" t="s">
        <v>1372</v>
      </c>
      <c r="BD201" s="30"/>
      <c r="BE201" s="30"/>
    </row>
    <row r="202" spans="2:57" s="14" customFormat="1" ht="120" hidden="1" customHeight="1" x14ac:dyDescent="0.25">
      <c r="B202" s="29" t="s">
        <v>2184</v>
      </c>
      <c r="C202" s="5" t="s">
        <v>2034</v>
      </c>
      <c r="D202" s="60">
        <v>43131</v>
      </c>
      <c r="E202" s="29" t="s">
        <v>1577</v>
      </c>
      <c r="F202" s="2" t="s">
        <v>1248</v>
      </c>
      <c r="G202" s="23" t="s">
        <v>543</v>
      </c>
      <c r="H202" s="23" t="s">
        <v>544</v>
      </c>
      <c r="I202" s="23" t="s">
        <v>545</v>
      </c>
      <c r="J202" s="439" t="s">
        <v>546</v>
      </c>
      <c r="K202" s="213">
        <v>1</v>
      </c>
      <c r="L202" s="300">
        <v>43146</v>
      </c>
      <c r="M202" s="300">
        <v>43189</v>
      </c>
      <c r="N202" s="83">
        <f t="shared" si="6"/>
        <v>7</v>
      </c>
      <c r="O202" s="110">
        <v>1</v>
      </c>
      <c r="P202" s="4" t="s">
        <v>1329</v>
      </c>
      <c r="Q202" s="178">
        <f t="shared" si="7"/>
        <v>93</v>
      </c>
      <c r="R202" s="25" t="s">
        <v>149</v>
      </c>
      <c r="S202" s="25"/>
      <c r="T202" s="34"/>
      <c r="U202" s="34"/>
      <c r="V202" s="34" t="s">
        <v>3881</v>
      </c>
      <c r="W202" s="199" t="s">
        <v>4160</v>
      </c>
      <c r="X202" s="199" t="s">
        <v>4161</v>
      </c>
      <c r="Y202" s="34" t="s">
        <v>4162</v>
      </c>
      <c r="Z202" s="34"/>
      <c r="AA202" s="25"/>
      <c r="AB202" s="25"/>
      <c r="AC202" s="5"/>
      <c r="AD202" s="3" t="s">
        <v>1367</v>
      </c>
      <c r="AE202" s="5"/>
      <c r="AF202" s="5"/>
      <c r="AG202" s="5"/>
      <c r="AH202" s="23" t="s">
        <v>547</v>
      </c>
      <c r="AI202" s="23" t="s">
        <v>18</v>
      </c>
      <c r="AJ202" s="23" t="s">
        <v>18</v>
      </c>
      <c r="AK202" s="23" t="s">
        <v>18</v>
      </c>
      <c r="AL202" s="17" t="s">
        <v>18</v>
      </c>
      <c r="AM202" s="17" t="s">
        <v>2563</v>
      </c>
      <c r="AN202" s="17" t="s">
        <v>2566</v>
      </c>
      <c r="AO202" s="17" t="s">
        <v>2563</v>
      </c>
      <c r="AP202" s="6" t="s">
        <v>2566</v>
      </c>
      <c r="AQ202" s="6" t="s">
        <v>2566</v>
      </c>
      <c r="AR202" s="6" t="s">
        <v>2566</v>
      </c>
      <c r="AS202" s="6" t="s">
        <v>4218</v>
      </c>
      <c r="AT202" s="6" t="s">
        <v>2566</v>
      </c>
      <c r="AU202" s="205" t="s">
        <v>918</v>
      </c>
      <c r="AV202" s="210">
        <v>43577</v>
      </c>
      <c r="AW202" s="34" t="s">
        <v>1070</v>
      </c>
      <c r="AX202" s="35"/>
      <c r="AY202" s="31"/>
      <c r="AZ202" s="31"/>
      <c r="BA202" s="31"/>
      <c r="BB202" s="31"/>
      <c r="BC202" s="30" t="s">
        <v>1372</v>
      </c>
      <c r="BD202" s="30"/>
      <c r="BE202" s="30"/>
    </row>
    <row r="203" spans="2:57" s="14" customFormat="1" ht="120" hidden="1" customHeight="1" x14ac:dyDescent="0.25">
      <c r="B203" s="29" t="s">
        <v>2185</v>
      </c>
      <c r="C203" s="5" t="s">
        <v>2034</v>
      </c>
      <c r="D203" s="60">
        <v>43131</v>
      </c>
      <c r="E203" s="29" t="s">
        <v>1577</v>
      </c>
      <c r="F203" s="2" t="s">
        <v>1248</v>
      </c>
      <c r="G203" s="23" t="s">
        <v>548</v>
      </c>
      <c r="H203" s="87" t="s">
        <v>549</v>
      </c>
      <c r="I203" s="23" t="s">
        <v>550</v>
      </c>
      <c r="J203" s="439" t="s">
        <v>551</v>
      </c>
      <c r="K203" s="213">
        <v>1</v>
      </c>
      <c r="L203" s="300">
        <v>43313</v>
      </c>
      <c r="M203" s="300">
        <v>43465</v>
      </c>
      <c r="N203" s="83">
        <f t="shared" si="6"/>
        <v>22</v>
      </c>
      <c r="O203" s="110">
        <v>1</v>
      </c>
      <c r="P203" s="4" t="s">
        <v>1330</v>
      </c>
      <c r="Q203" s="178">
        <f t="shared" si="7"/>
        <v>201</v>
      </c>
      <c r="R203" s="25" t="s">
        <v>154</v>
      </c>
      <c r="S203" s="25"/>
      <c r="T203" s="468"/>
      <c r="U203" s="34"/>
      <c r="V203" s="34" t="s">
        <v>3881</v>
      </c>
      <c r="W203" s="199" t="s">
        <v>4160</v>
      </c>
      <c r="X203" s="199" t="s">
        <v>4161</v>
      </c>
      <c r="Y203" s="34" t="s">
        <v>4162</v>
      </c>
      <c r="Z203" s="34"/>
      <c r="AA203" s="25"/>
      <c r="AB203" s="25"/>
      <c r="AC203" s="5"/>
      <c r="AD203" s="3" t="s">
        <v>1367</v>
      </c>
      <c r="AE203" s="5"/>
      <c r="AF203" s="5"/>
      <c r="AG203" s="5"/>
      <c r="AH203" s="23" t="s">
        <v>552</v>
      </c>
      <c r="AI203" s="23" t="s">
        <v>18</v>
      </c>
      <c r="AJ203" s="87" t="s">
        <v>18</v>
      </c>
      <c r="AK203" s="23" t="s">
        <v>18</v>
      </c>
      <c r="AL203" s="17" t="s">
        <v>18</v>
      </c>
      <c r="AM203" s="17" t="s">
        <v>2563</v>
      </c>
      <c r="AN203" s="17" t="s">
        <v>2566</v>
      </c>
      <c r="AO203" s="17" t="s">
        <v>2563</v>
      </c>
      <c r="AP203" s="6" t="s">
        <v>2566</v>
      </c>
      <c r="AQ203" s="6" t="s">
        <v>2566</v>
      </c>
      <c r="AR203" s="6" t="s">
        <v>2566</v>
      </c>
      <c r="AS203" s="6" t="s">
        <v>4218</v>
      </c>
      <c r="AT203" s="6" t="s">
        <v>2566</v>
      </c>
      <c r="AU203" s="205" t="s">
        <v>918</v>
      </c>
      <c r="AV203" s="210">
        <v>43577</v>
      </c>
      <c r="AW203" s="34" t="s">
        <v>1070</v>
      </c>
      <c r="AX203" s="35"/>
      <c r="AY203" s="31"/>
      <c r="AZ203" s="31"/>
      <c r="BA203" s="31"/>
      <c r="BB203" s="31"/>
      <c r="BC203" s="30" t="s">
        <v>1372</v>
      </c>
      <c r="BD203" s="30"/>
      <c r="BE203" s="30"/>
    </row>
    <row r="204" spans="2:57" s="14" customFormat="1" ht="120" hidden="1" customHeight="1" x14ac:dyDescent="0.25">
      <c r="B204" s="29" t="s">
        <v>2186</v>
      </c>
      <c r="C204" s="5" t="s">
        <v>2034</v>
      </c>
      <c r="D204" s="60">
        <v>43131</v>
      </c>
      <c r="E204" s="29" t="s">
        <v>1490</v>
      </c>
      <c r="F204" s="2" t="s">
        <v>1249</v>
      </c>
      <c r="G204" s="23" t="s">
        <v>553</v>
      </c>
      <c r="H204" s="23" t="s">
        <v>554</v>
      </c>
      <c r="I204" s="23" t="s">
        <v>555</v>
      </c>
      <c r="J204" s="439" t="s">
        <v>556</v>
      </c>
      <c r="K204" s="213">
        <v>2</v>
      </c>
      <c r="L204" s="300">
        <v>43146</v>
      </c>
      <c r="M204" s="300">
        <v>43250</v>
      </c>
      <c r="N204" s="83">
        <f t="shared" si="6"/>
        <v>15</v>
      </c>
      <c r="O204" s="110">
        <v>2</v>
      </c>
      <c r="P204" s="4" t="s">
        <v>1331</v>
      </c>
      <c r="Q204" s="178">
        <f t="shared" si="7"/>
        <v>255</v>
      </c>
      <c r="R204" s="25" t="s">
        <v>208</v>
      </c>
      <c r="S204" s="25"/>
      <c r="T204" s="34"/>
      <c r="U204" s="34"/>
      <c r="V204" s="34" t="s">
        <v>3882</v>
      </c>
      <c r="W204" s="199" t="s">
        <v>3898</v>
      </c>
      <c r="X204" s="199" t="s">
        <v>3910</v>
      </c>
      <c r="Y204" s="199"/>
      <c r="Z204" s="34"/>
      <c r="AA204" s="25"/>
      <c r="AB204" s="25"/>
      <c r="AC204" s="5"/>
      <c r="AD204" s="3" t="s">
        <v>1367</v>
      </c>
      <c r="AE204" s="5"/>
      <c r="AF204" s="5"/>
      <c r="AG204" s="5"/>
      <c r="AH204" s="23" t="s">
        <v>1098</v>
      </c>
      <c r="AI204" s="23" t="s">
        <v>18</v>
      </c>
      <c r="AJ204" s="23" t="s">
        <v>18</v>
      </c>
      <c r="AK204" s="23" t="s">
        <v>18</v>
      </c>
      <c r="AL204" s="17" t="s">
        <v>18</v>
      </c>
      <c r="AM204" s="17" t="s">
        <v>2563</v>
      </c>
      <c r="AN204" s="17" t="s">
        <v>2566</v>
      </c>
      <c r="AO204" s="17" t="s">
        <v>2563</v>
      </c>
      <c r="AP204" s="6" t="s">
        <v>2566</v>
      </c>
      <c r="AQ204" s="6" t="s">
        <v>2566</v>
      </c>
      <c r="AR204" s="6" t="s">
        <v>2566</v>
      </c>
      <c r="AS204" s="6" t="s">
        <v>4218</v>
      </c>
      <c r="AT204" s="6" t="s">
        <v>2566</v>
      </c>
      <c r="AU204" s="205" t="s">
        <v>918</v>
      </c>
      <c r="AV204" s="210">
        <v>43577</v>
      </c>
      <c r="AW204" s="34" t="s">
        <v>1070</v>
      </c>
      <c r="AX204" s="35"/>
      <c r="AY204" s="31"/>
      <c r="AZ204" s="31"/>
      <c r="BA204" s="31"/>
      <c r="BB204" s="31"/>
      <c r="BC204" s="30" t="s">
        <v>1372</v>
      </c>
      <c r="BD204" s="30"/>
      <c r="BE204" s="30"/>
    </row>
    <row r="205" spans="2:57" s="14" customFormat="1" ht="120" hidden="1" customHeight="1" x14ac:dyDescent="0.25">
      <c r="B205" s="29" t="s">
        <v>2187</v>
      </c>
      <c r="C205" s="5" t="s">
        <v>2034</v>
      </c>
      <c r="D205" s="60">
        <v>43131</v>
      </c>
      <c r="E205" s="29" t="s">
        <v>1490</v>
      </c>
      <c r="F205" s="2" t="s">
        <v>1251</v>
      </c>
      <c r="G205" s="23" t="s">
        <v>553</v>
      </c>
      <c r="H205" s="87" t="s">
        <v>557</v>
      </c>
      <c r="I205" s="23" t="s">
        <v>558</v>
      </c>
      <c r="J205" s="439" t="s">
        <v>559</v>
      </c>
      <c r="K205" s="213">
        <v>3</v>
      </c>
      <c r="L205" s="300">
        <v>43132</v>
      </c>
      <c r="M205" s="300">
        <v>43434</v>
      </c>
      <c r="N205" s="83">
        <f t="shared" si="6"/>
        <v>44</v>
      </c>
      <c r="O205" s="110">
        <v>3</v>
      </c>
      <c r="P205" s="4" t="s">
        <v>1332</v>
      </c>
      <c r="Q205" s="178">
        <f t="shared" si="7"/>
        <v>109</v>
      </c>
      <c r="R205" s="25" t="s">
        <v>560</v>
      </c>
      <c r="S205" s="25" t="s">
        <v>202</v>
      </c>
      <c r="T205" s="34"/>
      <c r="U205" s="34"/>
      <c r="V205" s="34" t="s">
        <v>3882</v>
      </c>
      <c r="W205" s="199" t="s">
        <v>3898</v>
      </c>
      <c r="X205" s="199" t="s">
        <v>3910</v>
      </c>
      <c r="Y205" s="199"/>
      <c r="Z205" s="34"/>
      <c r="AA205" s="25"/>
      <c r="AB205" s="25"/>
      <c r="AC205" s="5"/>
      <c r="AD205" s="3" t="s">
        <v>1367</v>
      </c>
      <c r="AE205" s="5"/>
      <c r="AF205" s="5"/>
      <c r="AG205" s="5"/>
      <c r="AH205" s="23" t="s">
        <v>561</v>
      </c>
      <c r="AI205" s="23" t="s">
        <v>18</v>
      </c>
      <c r="AJ205" s="87" t="s">
        <v>18</v>
      </c>
      <c r="AK205" s="23" t="s">
        <v>18</v>
      </c>
      <c r="AL205" s="17" t="s">
        <v>18</v>
      </c>
      <c r="AM205" s="17" t="s">
        <v>2563</v>
      </c>
      <c r="AN205" s="17" t="s">
        <v>2566</v>
      </c>
      <c r="AO205" s="17" t="s">
        <v>2563</v>
      </c>
      <c r="AP205" s="6" t="s">
        <v>2566</v>
      </c>
      <c r="AQ205" s="6" t="s">
        <v>2566</v>
      </c>
      <c r="AR205" s="6" t="s">
        <v>2566</v>
      </c>
      <c r="AS205" s="6" t="s">
        <v>4218</v>
      </c>
      <c r="AT205" s="6" t="s">
        <v>2566</v>
      </c>
      <c r="AU205" s="205" t="s">
        <v>918</v>
      </c>
      <c r="AV205" s="210">
        <v>43577</v>
      </c>
      <c r="AW205" s="34" t="s">
        <v>1070</v>
      </c>
      <c r="AX205" s="35"/>
      <c r="AY205" s="31"/>
      <c r="AZ205" s="31"/>
      <c r="BA205" s="31"/>
      <c r="BB205" s="31"/>
      <c r="BC205" s="30" t="s">
        <v>1372</v>
      </c>
      <c r="BD205" s="30"/>
      <c r="BE205" s="30"/>
    </row>
    <row r="206" spans="2:57" s="14" customFormat="1" ht="120" hidden="1" customHeight="1" x14ac:dyDescent="0.25">
      <c r="B206" s="29" t="s">
        <v>2188</v>
      </c>
      <c r="C206" s="5" t="s">
        <v>2034</v>
      </c>
      <c r="D206" s="60">
        <v>43131</v>
      </c>
      <c r="E206" s="29" t="s">
        <v>1506</v>
      </c>
      <c r="F206" s="2" t="s">
        <v>1252</v>
      </c>
      <c r="G206" s="23" t="s">
        <v>562</v>
      </c>
      <c r="H206" s="23" t="s">
        <v>563</v>
      </c>
      <c r="I206" s="23" t="s">
        <v>933</v>
      </c>
      <c r="J206" s="439" t="s">
        <v>564</v>
      </c>
      <c r="K206" s="213">
        <v>1</v>
      </c>
      <c r="L206" s="212">
        <v>43146</v>
      </c>
      <c r="M206" s="212">
        <v>43220</v>
      </c>
      <c r="N206" s="83">
        <f t="shared" si="6"/>
        <v>11</v>
      </c>
      <c r="O206" s="110">
        <v>1</v>
      </c>
      <c r="P206" s="4" t="s">
        <v>3237</v>
      </c>
      <c r="Q206" s="178">
        <f t="shared" si="7"/>
        <v>119</v>
      </c>
      <c r="R206" s="25" t="s">
        <v>565</v>
      </c>
      <c r="S206" s="25"/>
      <c r="T206" s="34"/>
      <c r="U206" s="34"/>
      <c r="V206" s="34"/>
      <c r="W206" s="34" t="s">
        <v>4160</v>
      </c>
      <c r="X206" s="34" t="s">
        <v>4163</v>
      </c>
      <c r="Y206" s="34" t="s">
        <v>3909</v>
      </c>
      <c r="Z206" s="34"/>
      <c r="AA206" s="25"/>
      <c r="AB206" s="25"/>
      <c r="AC206" s="5"/>
      <c r="AD206" s="3" t="s">
        <v>1367</v>
      </c>
      <c r="AE206" s="5"/>
      <c r="AF206" s="5"/>
      <c r="AG206" s="5"/>
      <c r="AH206" s="23" t="s">
        <v>566</v>
      </c>
      <c r="AI206" s="23" t="s">
        <v>18</v>
      </c>
      <c r="AJ206" s="23" t="s">
        <v>18</v>
      </c>
      <c r="AK206" s="23" t="s">
        <v>18</v>
      </c>
      <c r="AL206" s="17" t="s">
        <v>18</v>
      </c>
      <c r="AM206" s="17" t="s">
        <v>2563</v>
      </c>
      <c r="AN206" s="17" t="s">
        <v>2566</v>
      </c>
      <c r="AO206" s="17" t="s">
        <v>2563</v>
      </c>
      <c r="AP206" s="6" t="s">
        <v>2566</v>
      </c>
      <c r="AQ206" s="6" t="s">
        <v>2566</v>
      </c>
      <c r="AR206" s="6" t="s">
        <v>2566</v>
      </c>
      <c r="AS206" s="6" t="s">
        <v>4218</v>
      </c>
      <c r="AT206" s="6" t="s">
        <v>2566</v>
      </c>
      <c r="AU206" s="205" t="s">
        <v>918</v>
      </c>
      <c r="AV206" s="210">
        <v>43577</v>
      </c>
      <c r="AW206" s="34" t="s">
        <v>1070</v>
      </c>
      <c r="AX206" s="35"/>
      <c r="AY206" s="31"/>
      <c r="AZ206" s="31"/>
      <c r="BA206" s="31"/>
      <c r="BB206" s="31"/>
      <c r="BC206" s="30" t="s">
        <v>1372</v>
      </c>
      <c r="BD206" s="30"/>
      <c r="BE206" s="30"/>
    </row>
    <row r="207" spans="2:57" s="14" customFormat="1" ht="120" hidden="1" customHeight="1" x14ac:dyDescent="0.25">
      <c r="B207" s="29" t="s">
        <v>2189</v>
      </c>
      <c r="C207" s="5" t="s">
        <v>2034</v>
      </c>
      <c r="D207" s="60">
        <v>43131</v>
      </c>
      <c r="E207" s="29" t="s">
        <v>1506</v>
      </c>
      <c r="F207" s="2" t="s">
        <v>1252</v>
      </c>
      <c r="G207" s="23" t="s">
        <v>567</v>
      </c>
      <c r="H207" s="23" t="s">
        <v>568</v>
      </c>
      <c r="I207" s="23" t="s">
        <v>569</v>
      </c>
      <c r="J207" s="439" t="s">
        <v>570</v>
      </c>
      <c r="K207" s="213">
        <v>1</v>
      </c>
      <c r="L207" s="212">
        <v>43191</v>
      </c>
      <c r="M207" s="212">
        <v>43342</v>
      </c>
      <c r="N207" s="83">
        <f t="shared" si="6"/>
        <v>22</v>
      </c>
      <c r="O207" s="110">
        <v>1</v>
      </c>
      <c r="P207" s="4" t="s">
        <v>1790</v>
      </c>
      <c r="Q207" s="178">
        <f t="shared" si="7"/>
        <v>165</v>
      </c>
      <c r="R207" s="25" t="s">
        <v>565</v>
      </c>
      <c r="S207" s="25" t="s">
        <v>571</v>
      </c>
      <c r="T207" s="34"/>
      <c r="U207" s="34"/>
      <c r="V207" s="34"/>
      <c r="W207" s="34" t="s">
        <v>4160</v>
      </c>
      <c r="X207" s="34" t="s">
        <v>4163</v>
      </c>
      <c r="Y207" s="34" t="s">
        <v>3909</v>
      </c>
      <c r="Z207" s="34"/>
      <c r="AA207" s="25"/>
      <c r="AB207" s="25"/>
      <c r="AC207" s="5"/>
      <c r="AD207" s="3" t="s">
        <v>1367</v>
      </c>
      <c r="AE207" s="5"/>
      <c r="AF207" s="5"/>
      <c r="AG207" s="5"/>
      <c r="AH207" s="23" t="s">
        <v>572</v>
      </c>
      <c r="AI207" s="23" t="s">
        <v>18</v>
      </c>
      <c r="AJ207" s="23" t="s">
        <v>18</v>
      </c>
      <c r="AK207" s="23" t="s">
        <v>18</v>
      </c>
      <c r="AL207" s="17" t="s">
        <v>18</v>
      </c>
      <c r="AM207" s="17" t="s">
        <v>2563</v>
      </c>
      <c r="AN207" s="17" t="s">
        <v>2566</v>
      </c>
      <c r="AO207" s="17" t="s">
        <v>2563</v>
      </c>
      <c r="AP207" s="6" t="s">
        <v>2566</v>
      </c>
      <c r="AQ207" s="6" t="s">
        <v>2566</v>
      </c>
      <c r="AR207" s="6" t="s">
        <v>2566</v>
      </c>
      <c r="AS207" s="6" t="s">
        <v>4218</v>
      </c>
      <c r="AT207" s="6" t="s">
        <v>2566</v>
      </c>
      <c r="AU207" s="205" t="s">
        <v>918</v>
      </c>
      <c r="AV207" s="210">
        <v>43577</v>
      </c>
      <c r="AW207" s="34" t="s">
        <v>1070</v>
      </c>
      <c r="AX207" s="35"/>
      <c r="AY207" s="31"/>
      <c r="AZ207" s="31"/>
      <c r="BA207" s="31"/>
      <c r="BB207" s="31"/>
      <c r="BC207" s="30" t="s">
        <v>1372</v>
      </c>
      <c r="BD207" s="30"/>
      <c r="BE207" s="30"/>
    </row>
    <row r="208" spans="2:57" s="14" customFormat="1" ht="120" hidden="1" customHeight="1" x14ac:dyDescent="0.25">
      <c r="B208" s="29" t="s">
        <v>2190</v>
      </c>
      <c r="C208" s="5" t="s">
        <v>2034</v>
      </c>
      <c r="D208" s="60">
        <v>43131</v>
      </c>
      <c r="E208" s="29" t="s">
        <v>1496</v>
      </c>
      <c r="F208" s="2" t="s">
        <v>1253</v>
      </c>
      <c r="G208" s="23" t="s">
        <v>516</v>
      </c>
      <c r="H208" s="87" t="s">
        <v>517</v>
      </c>
      <c r="I208" s="23" t="s">
        <v>518</v>
      </c>
      <c r="J208" s="439" t="s">
        <v>519</v>
      </c>
      <c r="K208" s="213">
        <v>1</v>
      </c>
      <c r="L208" s="300">
        <v>43146</v>
      </c>
      <c r="M208" s="300">
        <v>43189</v>
      </c>
      <c r="N208" s="83">
        <f t="shared" si="6"/>
        <v>7</v>
      </c>
      <c r="O208" s="110">
        <v>1</v>
      </c>
      <c r="P208" s="4" t="s">
        <v>1791</v>
      </c>
      <c r="Q208" s="178">
        <f t="shared" si="7"/>
        <v>353</v>
      </c>
      <c r="R208" s="25" t="s">
        <v>29</v>
      </c>
      <c r="S208" s="25"/>
      <c r="T208" s="34"/>
      <c r="U208" s="34"/>
      <c r="V208" s="34" t="s">
        <v>3883</v>
      </c>
      <c r="W208" s="199" t="s">
        <v>3900</v>
      </c>
      <c r="X208" s="203" t="s">
        <v>3901</v>
      </c>
      <c r="Y208" s="199" t="s">
        <v>3911</v>
      </c>
      <c r="Z208" s="34"/>
      <c r="AA208" s="25"/>
      <c r="AB208" s="25"/>
      <c r="AC208" s="5"/>
      <c r="AD208" s="3" t="s">
        <v>1367</v>
      </c>
      <c r="AE208" s="5"/>
      <c r="AF208" s="5"/>
      <c r="AG208" s="5"/>
      <c r="AH208" s="23" t="s">
        <v>520</v>
      </c>
      <c r="AI208" s="23" t="s">
        <v>18</v>
      </c>
      <c r="AJ208" s="87" t="s">
        <v>18</v>
      </c>
      <c r="AK208" s="23" t="s">
        <v>18</v>
      </c>
      <c r="AL208" s="17" t="s">
        <v>18</v>
      </c>
      <c r="AM208" s="17" t="s">
        <v>2563</v>
      </c>
      <c r="AN208" s="17" t="s">
        <v>2566</v>
      </c>
      <c r="AO208" s="17" t="s">
        <v>2563</v>
      </c>
      <c r="AP208" s="6" t="s">
        <v>2566</v>
      </c>
      <c r="AQ208" s="6" t="s">
        <v>2566</v>
      </c>
      <c r="AR208" s="6" t="s">
        <v>2566</v>
      </c>
      <c r="AS208" s="6" t="s">
        <v>4218</v>
      </c>
      <c r="AT208" s="6" t="s">
        <v>2566</v>
      </c>
      <c r="AU208" s="205" t="s">
        <v>918</v>
      </c>
      <c r="AV208" s="210">
        <v>43577</v>
      </c>
      <c r="AW208" s="34" t="s">
        <v>1070</v>
      </c>
      <c r="AX208" s="35"/>
      <c r="AY208" s="31"/>
      <c r="AZ208" s="31"/>
      <c r="BA208" s="31"/>
      <c r="BB208" s="31"/>
      <c r="BC208" s="30" t="s">
        <v>1372</v>
      </c>
      <c r="BD208" s="30"/>
      <c r="BE208" s="30"/>
    </row>
    <row r="209" spans="2:57" s="14" customFormat="1" ht="120" hidden="1" customHeight="1" x14ac:dyDescent="0.25">
      <c r="B209" s="29" t="s">
        <v>2191</v>
      </c>
      <c r="C209" s="5" t="s">
        <v>2034</v>
      </c>
      <c r="D209" s="60">
        <v>43131</v>
      </c>
      <c r="E209" s="29" t="s">
        <v>1496</v>
      </c>
      <c r="F209" s="2" t="s">
        <v>1253</v>
      </c>
      <c r="G209" s="23" t="s">
        <v>573</v>
      </c>
      <c r="H209" s="23" t="s">
        <v>574</v>
      </c>
      <c r="I209" s="23" t="s">
        <v>575</v>
      </c>
      <c r="J209" s="439" t="s">
        <v>576</v>
      </c>
      <c r="K209" s="213">
        <v>1</v>
      </c>
      <c r="L209" s="212">
        <v>43146</v>
      </c>
      <c r="M209" s="212">
        <v>43342</v>
      </c>
      <c r="N209" s="83">
        <f t="shared" si="6"/>
        <v>28</v>
      </c>
      <c r="O209" s="110">
        <v>1</v>
      </c>
      <c r="P209" s="4" t="s">
        <v>1333</v>
      </c>
      <c r="Q209" s="178">
        <f t="shared" si="7"/>
        <v>117</v>
      </c>
      <c r="R209" s="25" t="s">
        <v>525</v>
      </c>
      <c r="S209" s="25"/>
      <c r="T209" s="34"/>
      <c r="U209" s="34"/>
      <c r="V209" s="34" t="s">
        <v>3883</v>
      </c>
      <c r="W209" s="199" t="s">
        <v>3900</v>
      </c>
      <c r="X209" s="203" t="s">
        <v>3901</v>
      </c>
      <c r="Y209" s="199" t="s">
        <v>3911</v>
      </c>
      <c r="Z209" s="34"/>
      <c r="AA209" s="25"/>
      <c r="AB209" s="25"/>
      <c r="AC209" s="5"/>
      <c r="AD209" s="3" t="s">
        <v>1367</v>
      </c>
      <c r="AE209" s="5"/>
      <c r="AF209" s="5"/>
      <c r="AG209" s="5"/>
      <c r="AH209" s="23" t="s">
        <v>526</v>
      </c>
      <c r="AI209" s="23" t="s">
        <v>18</v>
      </c>
      <c r="AJ209" s="23" t="s">
        <v>18</v>
      </c>
      <c r="AK209" s="23" t="s">
        <v>18</v>
      </c>
      <c r="AL209" s="17" t="s">
        <v>18</v>
      </c>
      <c r="AM209" s="17" t="s">
        <v>2563</v>
      </c>
      <c r="AN209" s="17" t="s">
        <v>2566</v>
      </c>
      <c r="AO209" s="17" t="s">
        <v>2563</v>
      </c>
      <c r="AP209" s="6" t="s">
        <v>2566</v>
      </c>
      <c r="AQ209" s="6" t="s">
        <v>2566</v>
      </c>
      <c r="AR209" s="6" t="s">
        <v>2566</v>
      </c>
      <c r="AS209" s="6" t="s">
        <v>4218</v>
      </c>
      <c r="AT209" s="6" t="s">
        <v>2566</v>
      </c>
      <c r="AU209" s="205" t="s">
        <v>918</v>
      </c>
      <c r="AV209" s="210">
        <v>43577</v>
      </c>
      <c r="AW209" s="34" t="s">
        <v>1070</v>
      </c>
      <c r="AX209" s="35"/>
      <c r="AY209" s="31"/>
      <c r="AZ209" s="31"/>
      <c r="BA209" s="31"/>
      <c r="BB209" s="31"/>
      <c r="BC209" s="30" t="s">
        <v>1372</v>
      </c>
      <c r="BD209" s="30"/>
      <c r="BE209" s="30"/>
    </row>
    <row r="210" spans="2:57" s="14" customFormat="1" ht="120" hidden="1" customHeight="1" x14ac:dyDescent="0.25">
      <c r="B210" s="29" t="s">
        <v>2192</v>
      </c>
      <c r="C210" s="5" t="s">
        <v>2034</v>
      </c>
      <c r="D210" s="60">
        <v>43131</v>
      </c>
      <c r="E210" s="29" t="s">
        <v>1494</v>
      </c>
      <c r="F210" s="2" t="s">
        <v>1254</v>
      </c>
      <c r="G210" s="23" t="s">
        <v>577</v>
      </c>
      <c r="H210" s="87" t="s">
        <v>578</v>
      </c>
      <c r="I210" s="23" t="s">
        <v>575</v>
      </c>
      <c r="J210" s="439" t="s">
        <v>576</v>
      </c>
      <c r="K210" s="213">
        <v>1</v>
      </c>
      <c r="L210" s="212">
        <v>43146</v>
      </c>
      <c r="M210" s="212">
        <v>43342</v>
      </c>
      <c r="N210" s="83">
        <f t="shared" si="6"/>
        <v>28</v>
      </c>
      <c r="O210" s="110">
        <v>1</v>
      </c>
      <c r="P210" s="4" t="s">
        <v>1333</v>
      </c>
      <c r="Q210" s="178">
        <f t="shared" si="7"/>
        <v>117</v>
      </c>
      <c r="R210" s="25" t="s">
        <v>525</v>
      </c>
      <c r="S210" s="25"/>
      <c r="T210" s="34"/>
      <c r="U210" s="34"/>
      <c r="V210" s="34" t="s">
        <v>3883</v>
      </c>
      <c r="W210" s="199" t="s">
        <v>3897</v>
      </c>
      <c r="X210" s="199" t="s">
        <v>3884</v>
      </c>
      <c r="Y210" s="199" t="s">
        <v>4099</v>
      </c>
      <c r="Z210" s="34"/>
      <c r="AA210" s="25"/>
      <c r="AB210" s="25"/>
      <c r="AC210" s="5"/>
      <c r="AD210" s="3" t="s">
        <v>1367</v>
      </c>
      <c r="AE210" s="5"/>
      <c r="AF210" s="5"/>
      <c r="AG210" s="5"/>
      <c r="AH210" s="23" t="s">
        <v>526</v>
      </c>
      <c r="AI210" s="23" t="s">
        <v>18</v>
      </c>
      <c r="AJ210" s="87" t="s">
        <v>18</v>
      </c>
      <c r="AK210" s="23" t="s">
        <v>18</v>
      </c>
      <c r="AL210" s="17" t="s">
        <v>18</v>
      </c>
      <c r="AM210" s="17" t="s">
        <v>2563</v>
      </c>
      <c r="AN210" s="17" t="s">
        <v>2566</v>
      </c>
      <c r="AO210" s="17" t="s">
        <v>2563</v>
      </c>
      <c r="AP210" s="6" t="s">
        <v>2566</v>
      </c>
      <c r="AQ210" s="6" t="s">
        <v>2566</v>
      </c>
      <c r="AR210" s="6" t="s">
        <v>2566</v>
      </c>
      <c r="AS210" s="6" t="s">
        <v>4218</v>
      </c>
      <c r="AT210" s="6" t="s">
        <v>2566</v>
      </c>
      <c r="AU210" s="205" t="s">
        <v>918</v>
      </c>
      <c r="AV210" s="210">
        <v>43577</v>
      </c>
      <c r="AW210" s="34" t="s">
        <v>1070</v>
      </c>
      <c r="AX210" s="35"/>
      <c r="AY210" s="31"/>
      <c r="AZ210" s="31"/>
      <c r="BA210" s="31"/>
      <c r="BB210" s="31"/>
      <c r="BC210" s="30" t="s">
        <v>1372</v>
      </c>
      <c r="BD210" s="30"/>
      <c r="BE210" s="30"/>
    </row>
    <row r="211" spans="2:57" s="14" customFormat="1" ht="120" hidden="1" customHeight="1" x14ac:dyDescent="0.25">
      <c r="B211" s="29" t="s">
        <v>2193</v>
      </c>
      <c r="C211" s="5" t="s">
        <v>2034</v>
      </c>
      <c r="D211" s="60">
        <v>43131</v>
      </c>
      <c r="E211" s="29" t="s">
        <v>1583</v>
      </c>
      <c r="F211" s="2" t="s">
        <v>1255</v>
      </c>
      <c r="G211" s="23" t="s">
        <v>579</v>
      </c>
      <c r="H211" s="87" t="s">
        <v>580</v>
      </c>
      <c r="I211" s="23" t="s">
        <v>581</v>
      </c>
      <c r="J211" s="439" t="s">
        <v>582</v>
      </c>
      <c r="K211" s="213">
        <v>1</v>
      </c>
      <c r="L211" s="212">
        <v>43160</v>
      </c>
      <c r="M211" s="212">
        <v>43465</v>
      </c>
      <c r="N211" s="83">
        <f t="shared" si="6"/>
        <v>44</v>
      </c>
      <c r="O211" s="110">
        <v>1</v>
      </c>
      <c r="P211" s="4" t="s">
        <v>1334</v>
      </c>
      <c r="Q211" s="178">
        <f t="shared" si="7"/>
        <v>260</v>
      </c>
      <c r="R211" s="25" t="s">
        <v>525</v>
      </c>
      <c r="S211" s="25"/>
      <c r="T211" s="34"/>
      <c r="U211" s="34"/>
      <c r="V211" s="34" t="s">
        <v>3885</v>
      </c>
      <c r="W211" s="34" t="s">
        <v>3897</v>
      </c>
      <c r="X211" s="34" t="s">
        <v>3886</v>
      </c>
      <c r="Y211" s="34"/>
      <c r="Z211" s="34"/>
      <c r="AA211" s="25"/>
      <c r="AB211" s="25"/>
      <c r="AC211" s="5"/>
      <c r="AD211" s="3" t="s">
        <v>1367</v>
      </c>
      <c r="AE211" s="5"/>
      <c r="AF211" s="5"/>
      <c r="AG211" s="5"/>
      <c r="AH211" s="23" t="s">
        <v>583</v>
      </c>
      <c r="AI211" s="23" t="s">
        <v>18</v>
      </c>
      <c r="AJ211" s="87" t="s">
        <v>18</v>
      </c>
      <c r="AK211" s="23" t="s">
        <v>18</v>
      </c>
      <c r="AL211" s="17" t="s">
        <v>18</v>
      </c>
      <c r="AM211" s="17" t="s">
        <v>2563</v>
      </c>
      <c r="AN211" s="17" t="s">
        <v>2566</v>
      </c>
      <c r="AO211" s="17" t="s">
        <v>2563</v>
      </c>
      <c r="AP211" s="6" t="s">
        <v>2566</v>
      </c>
      <c r="AQ211" s="6" t="s">
        <v>2566</v>
      </c>
      <c r="AR211" s="6" t="s">
        <v>2566</v>
      </c>
      <c r="AS211" s="6" t="s">
        <v>4218</v>
      </c>
      <c r="AT211" s="6" t="s">
        <v>2566</v>
      </c>
      <c r="AU211" s="205" t="s">
        <v>918</v>
      </c>
      <c r="AV211" s="210">
        <v>43577</v>
      </c>
      <c r="AW211" s="34" t="s">
        <v>1070</v>
      </c>
      <c r="AX211" s="35"/>
      <c r="AY211" s="31"/>
      <c r="AZ211" s="31"/>
      <c r="BA211" s="31"/>
      <c r="BB211" s="31"/>
      <c r="BC211" s="30" t="s">
        <v>1372</v>
      </c>
      <c r="BD211" s="30"/>
      <c r="BE211" s="30"/>
    </row>
    <row r="212" spans="2:57" s="14" customFormat="1" ht="120" hidden="1" customHeight="1" x14ac:dyDescent="0.25">
      <c r="B212" s="29" t="s">
        <v>2194</v>
      </c>
      <c r="C212" s="5" t="s">
        <v>2034</v>
      </c>
      <c r="D212" s="60">
        <v>43131</v>
      </c>
      <c r="E212" s="29" t="s">
        <v>1495</v>
      </c>
      <c r="F212" s="2" t="s">
        <v>1256</v>
      </c>
      <c r="G212" s="23" t="s">
        <v>532</v>
      </c>
      <c r="H212" s="87" t="s">
        <v>533</v>
      </c>
      <c r="I212" s="23" t="s">
        <v>534</v>
      </c>
      <c r="J212" s="439" t="s">
        <v>535</v>
      </c>
      <c r="K212" s="213">
        <v>3</v>
      </c>
      <c r="L212" s="301">
        <v>43146</v>
      </c>
      <c r="M212" s="301">
        <v>43434</v>
      </c>
      <c r="N212" s="83">
        <f t="shared" si="6"/>
        <v>42</v>
      </c>
      <c r="O212" s="110">
        <v>3</v>
      </c>
      <c r="P212" s="4" t="s">
        <v>1335</v>
      </c>
      <c r="Q212" s="178">
        <f t="shared" si="7"/>
        <v>88</v>
      </c>
      <c r="R212" s="25" t="s">
        <v>525</v>
      </c>
      <c r="S212" s="25" t="s">
        <v>57</v>
      </c>
      <c r="T212" s="34"/>
      <c r="U212" s="34"/>
      <c r="V212" s="34"/>
      <c r="W212" s="34" t="s">
        <v>3897</v>
      </c>
      <c r="X212" s="34" t="s">
        <v>4100</v>
      </c>
      <c r="Y212" s="34" t="s">
        <v>4164</v>
      </c>
      <c r="Z212" s="34"/>
      <c r="AA212" s="25"/>
      <c r="AB212" s="25"/>
      <c r="AC212" s="5"/>
      <c r="AD212" s="3" t="s">
        <v>1367</v>
      </c>
      <c r="AE212" s="5"/>
      <c r="AF212" s="5"/>
      <c r="AG212" s="5"/>
      <c r="AH212" s="23" t="s">
        <v>536</v>
      </c>
      <c r="AI212" s="23" t="s">
        <v>18</v>
      </c>
      <c r="AJ212" s="87" t="s">
        <v>18</v>
      </c>
      <c r="AK212" s="23" t="s">
        <v>18</v>
      </c>
      <c r="AL212" s="17" t="s">
        <v>18</v>
      </c>
      <c r="AM212" s="17" t="s">
        <v>2563</v>
      </c>
      <c r="AN212" s="17" t="s">
        <v>2566</v>
      </c>
      <c r="AO212" s="17" t="s">
        <v>2563</v>
      </c>
      <c r="AP212" s="6" t="s">
        <v>2566</v>
      </c>
      <c r="AQ212" s="6" t="s">
        <v>2566</v>
      </c>
      <c r="AR212" s="6" t="s">
        <v>2566</v>
      </c>
      <c r="AS212" s="6" t="s">
        <v>4218</v>
      </c>
      <c r="AT212" s="6" t="s">
        <v>2566</v>
      </c>
      <c r="AU212" s="205" t="s">
        <v>918</v>
      </c>
      <c r="AV212" s="210">
        <v>43577</v>
      </c>
      <c r="AW212" s="34" t="s">
        <v>1070</v>
      </c>
      <c r="AX212" s="35"/>
      <c r="AY212" s="31"/>
      <c r="AZ212" s="31"/>
      <c r="BA212" s="31"/>
      <c r="BB212" s="31"/>
      <c r="BC212" s="30" t="s">
        <v>1372</v>
      </c>
      <c r="BD212" s="30"/>
      <c r="BE212" s="30"/>
    </row>
    <row r="213" spans="2:57" s="14" customFormat="1" ht="120" hidden="1" customHeight="1" x14ac:dyDescent="0.25">
      <c r="B213" s="29" t="s">
        <v>2195</v>
      </c>
      <c r="C213" s="5" t="s">
        <v>2034</v>
      </c>
      <c r="D213" s="60">
        <v>43131</v>
      </c>
      <c r="E213" s="29" t="s">
        <v>1584</v>
      </c>
      <c r="F213" s="2" t="s">
        <v>1336</v>
      </c>
      <c r="G213" s="23" t="s">
        <v>521</v>
      </c>
      <c r="H213" s="87" t="s">
        <v>522</v>
      </c>
      <c r="I213" s="23" t="s">
        <v>523</v>
      </c>
      <c r="J213" s="439" t="s">
        <v>524</v>
      </c>
      <c r="K213" s="213">
        <v>1</v>
      </c>
      <c r="L213" s="301">
        <v>43146</v>
      </c>
      <c r="M213" s="301">
        <v>43342</v>
      </c>
      <c r="N213" s="83">
        <f t="shared" si="6"/>
        <v>28</v>
      </c>
      <c r="O213" s="110">
        <v>1</v>
      </c>
      <c r="P213" s="4" t="s">
        <v>1333</v>
      </c>
      <c r="Q213" s="178">
        <f t="shared" si="7"/>
        <v>117</v>
      </c>
      <c r="R213" s="25" t="s">
        <v>525</v>
      </c>
      <c r="S213" s="25" t="s">
        <v>57</v>
      </c>
      <c r="T213" s="34"/>
      <c r="U213" s="34"/>
      <c r="V213" s="34"/>
      <c r="W213" s="34" t="s">
        <v>3897</v>
      </c>
      <c r="X213" s="34" t="s">
        <v>4101</v>
      </c>
      <c r="Y213" s="34" t="s">
        <v>4165</v>
      </c>
      <c r="Z213" s="34"/>
      <c r="AA213" s="25"/>
      <c r="AB213" s="25"/>
      <c r="AC213" s="5"/>
      <c r="AD213" s="3" t="s">
        <v>1367</v>
      </c>
      <c r="AE213" s="5"/>
      <c r="AF213" s="5"/>
      <c r="AG213" s="5"/>
      <c r="AH213" s="23" t="s">
        <v>526</v>
      </c>
      <c r="AI213" s="23" t="s">
        <v>18</v>
      </c>
      <c r="AJ213" s="87" t="s">
        <v>18</v>
      </c>
      <c r="AK213" s="23" t="s">
        <v>18</v>
      </c>
      <c r="AL213" s="17" t="s">
        <v>18</v>
      </c>
      <c r="AM213" s="17" t="s">
        <v>2563</v>
      </c>
      <c r="AN213" s="17" t="s">
        <v>2566</v>
      </c>
      <c r="AO213" s="17" t="s">
        <v>2563</v>
      </c>
      <c r="AP213" s="6" t="s">
        <v>2566</v>
      </c>
      <c r="AQ213" s="6" t="s">
        <v>2566</v>
      </c>
      <c r="AR213" s="6" t="s">
        <v>2566</v>
      </c>
      <c r="AS213" s="6" t="s">
        <v>4218</v>
      </c>
      <c r="AT213" s="6" t="s">
        <v>2566</v>
      </c>
      <c r="AU213" s="205" t="s">
        <v>918</v>
      </c>
      <c r="AV213" s="210">
        <v>43577</v>
      </c>
      <c r="AW213" s="34" t="s">
        <v>1070</v>
      </c>
      <c r="AX213" s="35"/>
      <c r="AY213" s="31"/>
      <c r="AZ213" s="31"/>
      <c r="BA213" s="31"/>
      <c r="BB213" s="31"/>
      <c r="BC213" s="30" t="s">
        <v>1372</v>
      </c>
      <c r="BD213" s="30"/>
      <c r="BE213" s="30"/>
    </row>
    <row r="214" spans="2:57" s="14" customFormat="1" ht="120" hidden="1" customHeight="1" x14ac:dyDescent="0.25">
      <c r="B214" s="29" t="s">
        <v>2196</v>
      </c>
      <c r="C214" s="5" t="s">
        <v>2034</v>
      </c>
      <c r="D214" s="60">
        <v>43131</v>
      </c>
      <c r="E214" s="29" t="s">
        <v>1498</v>
      </c>
      <c r="F214" s="23" t="s">
        <v>1257</v>
      </c>
      <c r="G214" s="23" t="s">
        <v>584</v>
      </c>
      <c r="H214" s="23" t="s">
        <v>585</v>
      </c>
      <c r="I214" s="23" t="s">
        <v>586</v>
      </c>
      <c r="J214" s="439" t="s">
        <v>587</v>
      </c>
      <c r="K214" s="213">
        <v>1</v>
      </c>
      <c r="L214" s="212">
        <v>43146</v>
      </c>
      <c r="M214" s="212">
        <v>43189</v>
      </c>
      <c r="N214" s="83">
        <f t="shared" si="6"/>
        <v>7</v>
      </c>
      <c r="O214" s="110">
        <v>1</v>
      </c>
      <c r="P214" s="4" t="s">
        <v>1337</v>
      </c>
      <c r="Q214" s="178">
        <f t="shared" si="7"/>
        <v>278</v>
      </c>
      <c r="R214" s="25" t="s">
        <v>16</v>
      </c>
      <c r="S214" s="25"/>
      <c r="T214" s="34"/>
      <c r="U214" s="34"/>
      <c r="V214" s="34"/>
      <c r="W214" s="34" t="s">
        <v>3895</v>
      </c>
      <c r="X214" s="209" t="s">
        <v>4187</v>
      </c>
      <c r="Y214" s="34" t="s">
        <v>4166</v>
      </c>
      <c r="Z214" s="34"/>
      <c r="AA214" s="25"/>
      <c r="AB214" s="25"/>
      <c r="AC214" s="5"/>
      <c r="AD214" s="3" t="s">
        <v>1367</v>
      </c>
      <c r="AE214" s="5"/>
      <c r="AF214" s="5"/>
      <c r="AG214" s="5"/>
      <c r="AH214" s="23" t="s">
        <v>588</v>
      </c>
      <c r="AI214" s="23" t="s">
        <v>18</v>
      </c>
      <c r="AJ214" s="23" t="s">
        <v>18</v>
      </c>
      <c r="AK214" s="23" t="s">
        <v>18</v>
      </c>
      <c r="AL214" s="17" t="s">
        <v>18</v>
      </c>
      <c r="AM214" s="17" t="s">
        <v>2563</v>
      </c>
      <c r="AN214" s="17" t="s">
        <v>2566</v>
      </c>
      <c r="AO214" s="17" t="s">
        <v>2563</v>
      </c>
      <c r="AP214" s="6" t="s">
        <v>2566</v>
      </c>
      <c r="AQ214" s="6" t="s">
        <v>2566</v>
      </c>
      <c r="AR214" s="6" t="s">
        <v>2566</v>
      </c>
      <c r="AS214" s="6" t="s">
        <v>4218</v>
      </c>
      <c r="AT214" s="6" t="s">
        <v>2566</v>
      </c>
      <c r="AU214" s="205" t="s">
        <v>918</v>
      </c>
      <c r="AV214" s="210">
        <v>43577</v>
      </c>
      <c r="AW214" s="34" t="s">
        <v>1070</v>
      </c>
      <c r="AX214" s="35"/>
      <c r="AY214" s="31"/>
      <c r="AZ214" s="31"/>
      <c r="BA214" s="31"/>
      <c r="BB214" s="31"/>
      <c r="BC214" s="30" t="s">
        <v>1372</v>
      </c>
      <c r="BD214" s="30"/>
      <c r="BE214" s="30"/>
    </row>
    <row r="215" spans="2:57" s="14" customFormat="1" ht="120" hidden="1" customHeight="1" x14ac:dyDescent="0.25">
      <c r="B215" s="29" t="s">
        <v>2197</v>
      </c>
      <c r="C215" s="5" t="s">
        <v>2034</v>
      </c>
      <c r="D215" s="60">
        <v>43131</v>
      </c>
      <c r="E215" s="29" t="s">
        <v>1499</v>
      </c>
      <c r="F215" s="23" t="s">
        <v>1258</v>
      </c>
      <c r="G215" s="23" t="s">
        <v>589</v>
      </c>
      <c r="H215" s="23" t="s">
        <v>590</v>
      </c>
      <c r="I215" s="23" t="s">
        <v>591</v>
      </c>
      <c r="J215" s="439" t="s">
        <v>112</v>
      </c>
      <c r="K215" s="213">
        <v>1</v>
      </c>
      <c r="L215" s="301">
        <v>43132</v>
      </c>
      <c r="M215" s="301">
        <v>43403</v>
      </c>
      <c r="N215" s="83">
        <f t="shared" si="6"/>
        <v>39</v>
      </c>
      <c r="O215" s="110">
        <v>1</v>
      </c>
      <c r="P215" s="4" t="s">
        <v>1792</v>
      </c>
      <c r="Q215" s="178">
        <f t="shared" si="7"/>
        <v>266</v>
      </c>
      <c r="R215" s="25" t="s">
        <v>78</v>
      </c>
      <c r="S215" s="25"/>
      <c r="T215" s="34"/>
      <c r="U215" s="34"/>
      <c r="V215" s="34"/>
      <c r="W215" s="34" t="s">
        <v>3895</v>
      </c>
      <c r="X215" s="209" t="s">
        <v>4187</v>
      </c>
      <c r="Y215" s="34" t="s">
        <v>4167</v>
      </c>
      <c r="Z215" s="34"/>
      <c r="AA215" s="25"/>
      <c r="AB215" s="25"/>
      <c r="AC215" s="5"/>
      <c r="AD215" s="3" t="s">
        <v>1367</v>
      </c>
      <c r="AE215" s="5"/>
      <c r="AF215" s="5"/>
      <c r="AG215" s="5"/>
      <c r="AH215" s="23" t="s">
        <v>592</v>
      </c>
      <c r="AI215" s="23" t="s">
        <v>18</v>
      </c>
      <c r="AJ215" s="23" t="s">
        <v>18</v>
      </c>
      <c r="AK215" s="23" t="s">
        <v>18</v>
      </c>
      <c r="AL215" s="23" t="s">
        <v>18</v>
      </c>
      <c r="AM215" s="17" t="s">
        <v>2563</v>
      </c>
      <c r="AN215" s="17" t="s">
        <v>2566</v>
      </c>
      <c r="AO215" s="17" t="s">
        <v>2563</v>
      </c>
      <c r="AP215" s="6" t="s">
        <v>2566</v>
      </c>
      <c r="AQ215" s="6" t="s">
        <v>2566</v>
      </c>
      <c r="AR215" s="6" t="s">
        <v>2566</v>
      </c>
      <c r="AS215" s="6" t="s">
        <v>4218</v>
      </c>
      <c r="AT215" s="6" t="s">
        <v>2566</v>
      </c>
      <c r="AU215" s="205" t="s">
        <v>918</v>
      </c>
      <c r="AV215" s="210">
        <v>43577</v>
      </c>
      <c r="AW215" s="34" t="s">
        <v>1070</v>
      </c>
      <c r="AX215" s="35"/>
      <c r="AY215" s="31"/>
      <c r="AZ215" s="31"/>
      <c r="BA215" s="31"/>
      <c r="BB215" s="31"/>
      <c r="BC215" s="30" t="s">
        <v>1372</v>
      </c>
      <c r="BD215" s="30"/>
      <c r="BE215" s="30"/>
    </row>
    <row r="216" spans="2:57" s="14" customFormat="1" ht="120" hidden="1" customHeight="1" x14ac:dyDescent="0.25">
      <c r="B216" s="29" t="s">
        <v>2198</v>
      </c>
      <c r="C216" s="5" t="s">
        <v>2034</v>
      </c>
      <c r="D216" s="60">
        <v>43131</v>
      </c>
      <c r="E216" s="29" t="s">
        <v>1499</v>
      </c>
      <c r="F216" s="23" t="s">
        <v>1258</v>
      </c>
      <c r="G216" s="23" t="s">
        <v>593</v>
      </c>
      <c r="H216" s="23" t="s">
        <v>594</v>
      </c>
      <c r="I216" s="23" t="s">
        <v>595</v>
      </c>
      <c r="J216" s="439" t="s">
        <v>587</v>
      </c>
      <c r="K216" s="213">
        <v>1</v>
      </c>
      <c r="L216" s="212">
        <v>43146</v>
      </c>
      <c r="M216" s="212">
        <v>43189</v>
      </c>
      <c r="N216" s="83">
        <f t="shared" si="6"/>
        <v>7</v>
      </c>
      <c r="O216" s="110">
        <v>1</v>
      </c>
      <c r="P216" s="4" t="s">
        <v>1337</v>
      </c>
      <c r="Q216" s="178">
        <f t="shared" si="7"/>
        <v>278</v>
      </c>
      <c r="R216" s="25" t="s">
        <v>16</v>
      </c>
      <c r="S216" s="25"/>
      <c r="T216" s="34"/>
      <c r="U216" s="34"/>
      <c r="V216" s="34"/>
      <c r="W216" s="34" t="s">
        <v>3895</v>
      </c>
      <c r="X216" s="209" t="s">
        <v>4187</v>
      </c>
      <c r="Y216" s="34" t="s">
        <v>4167</v>
      </c>
      <c r="Z216" s="34"/>
      <c r="AA216" s="25"/>
      <c r="AB216" s="25"/>
      <c r="AC216" s="5"/>
      <c r="AD216" s="3" t="s">
        <v>1367</v>
      </c>
      <c r="AE216" s="5"/>
      <c r="AF216" s="5"/>
      <c r="AG216" s="5"/>
      <c r="AH216" s="23" t="s">
        <v>596</v>
      </c>
      <c r="AI216" s="23" t="s">
        <v>18</v>
      </c>
      <c r="AJ216" s="23" t="s">
        <v>18</v>
      </c>
      <c r="AK216" s="23" t="s">
        <v>18</v>
      </c>
      <c r="AL216" s="17" t="s">
        <v>18</v>
      </c>
      <c r="AM216" s="17" t="s">
        <v>2563</v>
      </c>
      <c r="AN216" s="17" t="s">
        <v>2566</v>
      </c>
      <c r="AO216" s="17" t="s">
        <v>2563</v>
      </c>
      <c r="AP216" s="6" t="s">
        <v>2566</v>
      </c>
      <c r="AQ216" s="6" t="s">
        <v>2566</v>
      </c>
      <c r="AR216" s="6" t="s">
        <v>2566</v>
      </c>
      <c r="AS216" s="6" t="s">
        <v>4218</v>
      </c>
      <c r="AT216" s="6" t="s">
        <v>2566</v>
      </c>
      <c r="AU216" s="205" t="s">
        <v>918</v>
      </c>
      <c r="AV216" s="210">
        <v>43577</v>
      </c>
      <c r="AW216" s="34" t="s">
        <v>1070</v>
      </c>
      <c r="AX216" s="35"/>
      <c r="AY216" s="31"/>
      <c r="AZ216" s="31"/>
      <c r="BA216" s="31"/>
      <c r="BB216" s="31"/>
      <c r="BC216" s="30" t="s">
        <v>1372</v>
      </c>
      <c r="BD216" s="30"/>
      <c r="BE216" s="30"/>
    </row>
    <row r="217" spans="2:57" s="14" customFormat="1" ht="120" hidden="1" customHeight="1" x14ac:dyDescent="0.25">
      <c r="B217" s="29" t="s">
        <v>2199</v>
      </c>
      <c r="C217" s="5" t="s">
        <v>2034</v>
      </c>
      <c r="D217" s="60">
        <v>43131</v>
      </c>
      <c r="E217" s="29" t="s">
        <v>1500</v>
      </c>
      <c r="F217" s="23" t="s">
        <v>1259</v>
      </c>
      <c r="G217" s="23" t="s">
        <v>509</v>
      </c>
      <c r="H217" s="23" t="s">
        <v>510</v>
      </c>
      <c r="I217" s="23" t="s">
        <v>597</v>
      </c>
      <c r="J217" s="439" t="s">
        <v>298</v>
      </c>
      <c r="K217" s="213">
        <v>1</v>
      </c>
      <c r="L217" s="300">
        <v>43374</v>
      </c>
      <c r="M217" s="300">
        <v>43434</v>
      </c>
      <c r="N217" s="83">
        <f t="shared" si="6"/>
        <v>9</v>
      </c>
      <c r="O217" s="110">
        <v>1</v>
      </c>
      <c r="P217" s="4" t="s">
        <v>1338</v>
      </c>
      <c r="Q217" s="178">
        <f t="shared" si="7"/>
        <v>113</v>
      </c>
      <c r="R217" s="25" t="s">
        <v>154</v>
      </c>
      <c r="S217" s="25" t="s">
        <v>598</v>
      </c>
      <c r="T217" s="34"/>
      <c r="U217" s="34"/>
      <c r="V217" s="34"/>
      <c r="W217" s="34" t="s">
        <v>4185</v>
      </c>
      <c r="X217" s="34" t="s">
        <v>4102</v>
      </c>
      <c r="Y217" s="34" t="s">
        <v>4168</v>
      </c>
      <c r="Z217" s="34"/>
      <c r="AA217" s="25"/>
      <c r="AB217" s="25"/>
      <c r="AC217" s="5"/>
      <c r="AD217" s="3" t="s">
        <v>1367</v>
      </c>
      <c r="AE217" s="5"/>
      <c r="AF217" s="5"/>
      <c r="AG217" s="5"/>
      <c r="AH217" s="23" t="s">
        <v>599</v>
      </c>
      <c r="AI217" s="23" t="s">
        <v>18</v>
      </c>
      <c r="AJ217" s="23" t="s">
        <v>18</v>
      </c>
      <c r="AK217" s="23" t="s">
        <v>18</v>
      </c>
      <c r="AL217" s="17" t="s">
        <v>18</v>
      </c>
      <c r="AM217" s="17" t="s">
        <v>2563</v>
      </c>
      <c r="AN217" s="17" t="s">
        <v>2566</v>
      </c>
      <c r="AO217" s="17" t="s">
        <v>2563</v>
      </c>
      <c r="AP217" s="6" t="s">
        <v>2566</v>
      </c>
      <c r="AQ217" s="6" t="s">
        <v>2566</v>
      </c>
      <c r="AR217" s="6" t="s">
        <v>2566</v>
      </c>
      <c r="AS217" s="6" t="s">
        <v>4218</v>
      </c>
      <c r="AT217" s="6" t="s">
        <v>2566</v>
      </c>
      <c r="AU217" s="205" t="s">
        <v>918</v>
      </c>
      <c r="AV217" s="210">
        <v>43577</v>
      </c>
      <c r="AW217" s="34" t="s">
        <v>1070</v>
      </c>
      <c r="AX217" s="35"/>
      <c r="AY217" s="31"/>
      <c r="AZ217" s="31"/>
      <c r="BA217" s="31"/>
      <c r="BB217" s="31"/>
      <c r="BC217" s="30" t="s">
        <v>1372</v>
      </c>
      <c r="BD217" s="30"/>
      <c r="BE217" s="30"/>
    </row>
    <row r="218" spans="2:57" s="14" customFormat="1" ht="120" hidden="1" customHeight="1" x14ac:dyDescent="0.25">
      <c r="B218" s="29" t="s">
        <v>2200</v>
      </c>
      <c r="C218" s="5" t="s">
        <v>2034</v>
      </c>
      <c r="D218" s="60">
        <v>43131</v>
      </c>
      <c r="E218" s="29" t="s">
        <v>1500</v>
      </c>
      <c r="F218" s="23" t="s">
        <v>1259</v>
      </c>
      <c r="G218" s="23" t="s">
        <v>509</v>
      </c>
      <c r="H218" s="23" t="s">
        <v>510</v>
      </c>
      <c r="I218" s="23" t="s">
        <v>511</v>
      </c>
      <c r="J218" s="439" t="s">
        <v>512</v>
      </c>
      <c r="K218" s="213">
        <v>15</v>
      </c>
      <c r="L218" s="301">
        <v>43179</v>
      </c>
      <c r="M218" s="301">
        <v>43661</v>
      </c>
      <c r="N218" s="83">
        <f t="shared" si="6"/>
        <v>17</v>
      </c>
      <c r="O218" s="110">
        <v>15</v>
      </c>
      <c r="P218" s="4" t="s">
        <v>3408</v>
      </c>
      <c r="Q218" s="178">
        <f t="shared" si="7"/>
        <v>221</v>
      </c>
      <c r="R218" s="24" t="s">
        <v>78</v>
      </c>
      <c r="S218" s="24" t="s">
        <v>513</v>
      </c>
      <c r="T218" s="193"/>
      <c r="U218" s="193"/>
      <c r="V218" s="193"/>
      <c r="W218" s="34" t="s">
        <v>4185</v>
      </c>
      <c r="X218" s="34" t="s">
        <v>4102</v>
      </c>
      <c r="Y218" s="34" t="s">
        <v>4168</v>
      </c>
      <c r="Z218" s="34"/>
      <c r="AA218" s="24"/>
      <c r="AB218" s="24"/>
      <c r="AC218" s="7"/>
      <c r="AD218" s="3" t="s">
        <v>1367</v>
      </c>
      <c r="AE218" s="7"/>
      <c r="AF218" s="7"/>
      <c r="AG218" s="7"/>
      <c r="AH218" s="23" t="s">
        <v>514</v>
      </c>
      <c r="AI218" s="23" t="s">
        <v>515</v>
      </c>
      <c r="AJ218" s="23" t="s">
        <v>1344</v>
      </c>
      <c r="AK218" s="264" t="s">
        <v>971</v>
      </c>
      <c r="AL218" s="23" t="s">
        <v>1589</v>
      </c>
      <c r="AM218" s="23" t="s">
        <v>2558</v>
      </c>
      <c r="AN218" s="23" t="s">
        <v>2570</v>
      </c>
      <c r="AO218" s="23" t="s">
        <v>2558</v>
      </c>
      <c r="AP218" s="264" t="s">
        <v>2570</v>
      </c>
      <c r="AQ218" s="264" t="s">
        <v>2570</v>
      </c>
      <c r="AR218" s="264" t="s">
        <v>2570</v>
      </c>
      <c r="AS218" s="264" t="s">
        <v>4218</v>
      </c>
      <c r="AT218" s="264" t="s">
        <v>2570</v>
      </c>
      <c r="AU218" s="265" t="s">
        <v>918</v>
      </c>
      <c r="AV218" s="210">
        <v>43851</v>
      </c>
      <c r="AW218" s="34" t="s">
        <v>1070</v>
      </c>
      <c r="AX218" s="35"/>
      <c r="AY218" s="31" t="s">
        <v>2052</v>
      </c>
      <c r="AZ218" s="31"/>
      <c r="BA218" s="31"/>
      <c r="BB218" s="31"/>
      <c r="BC218" s="30" t="s">
        <v>1372</v>
      </c>
      <c r="BD218" s="30"/>
      <c r="BE218" s="30"/>
    </row>
    <row r="219" spans="2:57" s="14" customFormat="1" ht="120" hidden="1" customHeight="1" x14ac:dyDescent="0.25">
      <c r="B219" s="29" t="s">
        <v>2201</v>
      </c>
      <c r="C219" s="5" t="s">
        <v>2034</v>
      </c>
      <c r="D219" s="60">
        <v>43131</v>
      </c>
      <c r="E219" s="29" t="s">
        <v>1501</v>
      </c>
      <c r="F219" s="23" t="s">
        <v>1260</v>
      </c>
      <c r="G219" s="23" t="s">
        <v>600</v>
      </c>
      <c r="H219" s="23" t="s">
        <v>601</v>
      </c>
      <c r="I219" s="23" t="s">
        <v>602</v>
      </c>
      <c r="J219" s="439" t="s">
        <v>603</v>
      </c>
      <c r="K219" s="213">
        <v>1</v>
      </c>
      <c r="L219" s="301">
        <v>43132</v>
      </c>
      <c r="M219" s="301">
        <v>43281</v>
      </c>
      <c r="N219" s="83">
        <f t="shared" si="6"/>
        <v>22</v>
      </c>
      <c r="O219" s="110">
        <v>1</v>
      </c>
      <c r="P219" s="4" t="s">
        <v>1339</v>
      </c>
      <c r="Q219" s="178">
        <f t="shared" si="7"/>
        <v>163</v>
      </c>
      <c r="R219" s="25" t="s">
        <v>154</v>
      </c>
      <c r="S219" s="25"/>
      <c r="T219" s="34"/>
      <c r="U219" s="34"/>
      <c r="V219" s="34"/>
      <c r="W219" s="34" t="s">
        <v>4185</v>
      </c>
      <c r="X219" s="34" t="s">
        <v>4102</v>
      </c>
      <c r="Y219" s="34" t="s">
        <v>4169</v>
      </c>
      <c r="Z219" s="34"/>
      <c r="AA219" s="25"/>
      <c r="AB219" s="25"/>
      <c r="AC219" s="5"/>
      <c r="AD219" s="3" t="s">
        <v>1367</v>
      </c>
      <c r="AE219" s="5"/>
      <c r="AF219" s="5"/>
      <c r="AG219" s="5"/>
      <c r="AH219" s="23" t="s">
        <v>604</v>
      </c>
      <c r="AI219" s="23" t="s">
        <v>18</v>
      </c>
      <c r="AJ219" s="23" t="s">
        <v>18</v>
      </c>
      <c r="AK219" s="23" t="s">
        <v>18</v>
      </c>
      <c r="AL219" s="17" t="s">
        <v>18</v>
      </c>
      <c r="AM219" s="17" t="s">
        <v>2563</v>
      </c>
      <c r="AN219" s="17" t="s">
        <v>2566</v>
      </c>
      <c r="AO219" s="17" t="s">
        <v>2563</v>
      </c>
      <c r="AP219" s="6" t="s">
        <v>2566</v>
      </c>
      <c r="AQ219" s="6" t="s">
        <v>2566</v>
      </c>
      <c r="AR219" s="6" t="s">
        <v>2566</v>
      </c>
      <c r="AS219" s="6" t="s">
        <v>4218</v>
      </c>
      <c r="AT219" s="6" t="s">
        <v>2566</v>
      </c>
      <c r="AU219" s="205" t="s">
        <v>918</v>
      </c>
      <c r="AV219" s="210">
        <v>43577</v>
      </c>
      <c r="AW219" s="34" t="s">
        <v>1070</v>
      </c>
      <c r="AX219" s="35"/>
      <c r="AY219" s="31"/>
      <c r="AZ219" s="31"/>
      <c r="BA219" s="31"/>
      <c r="BB219" s="31"/>
      <c r="BC219" s="30" t="s">
        <v>1372</v>
      </c>
      <c r="BD219" s="30"/>
      <c r="BE219" s="30"/>
    </row>
    <row r="220" spans="2:57" s="14" customFormat="1" ht="120" hidden="1" customHeight="1" x14ac:dyDescent="0.25">
      <c r="B220" s="29" t="s">
        <v>2202</v>
      </c>
      <c r="C220" s="5" t="s">
        <v>2034</v>
      </c>
      <c r="D220" s="60">
        <v>43131</v>
      </c>
      <c r="E220" s="29" t="s">
        <v>1501</v>
      </c>
      <c r="F220" s="23" t="s">
        <v>1260</v>
      </c>
      <c r="G220" s="23" t="s">
        <v>605</v>
      </c>
      <c r="H220" s="23" t="s">
        <v>574</v>
      </c>
      <c r="I220" s="23" t="s">
        <v>606</v>
      </c>
      <c r="J220" s="439" t="s">
        <v>576</v>
      </c>
      <c r="K220" s="213">
        <v>1</v>
      </c>
      <c r="L220" s="212">
        <v>43146</v>
      </c>
      <c r="M220" s="212">
        <v>43342</v>
      </c>
      <c r="N220" s="83">
        <f t="shared" si="6"/>
        <v>28</v>
      </c>
      <c r="O220" s="110">
        <v>1</v>
      </c>
      <c r="P220" s="4" t="s">
        <v>1333</v>
      </c>
      <c r="Q220" s="178">
        <f t="shared" si="7"/>
        <v>117</v>
      </c>
      <c r="R220" s="25" t="s">
        <v>154</v>
      </c>
      <c r="S220" s="25"/>
      <c r="T220" s="34"/>
      <c r="U220" s="34"/>
      <c r="V220" s="34"/>
      <c r="W220" s="34" t="s">
        <v>4185</v>
      </c>
      <c r="X220" s="34" t="s">
        <v>4102</v>
      </c>
      <c r="Y220" s="34" t="s">
        <v>4190</v>
      </c>
      <c r="Z220" s="34"/>
      <c r="AA220" s="25"/>
      <c r="AB220" s="25"/>
      <c r="AC220" s="5"/>
      <c r="AD220" s="3" t="s">
        <v>1367</v>
      </c>
      <c r="AE220" s="5"/>
      <c r="AF220" s="5"/>
      <c r="AG220" s="5"/>
      <c r="AH220" s="23" t="s">
        <v>526</v>
      </c>
      <c r="AI220" s="23" t="s">
        <v>18</v>
      </c>
      <c r="AJ220" s="23" t="s">
        <v>18</v>
      </c>
      <c r="AK220" s="23" t="s">
        <v>18</v>
      </c>
      <c r="AL220" s="17" t="s">
        <v>18</v>
      </c>
      <c r="AM220" s="17" t="s">
        <v>2563</v>
      </c>
      <c r="AN220" s="17" t="s">
        <v>2566</v>
      </c>
      <c r="AO220" s="17" t="s">
        <v>2563</v>
      </c>
      <c r="AP220" s="6" t="s">
        <v>2566</v>
      </c>
      <c r="AQ220" s="6" t="s">
        <v>2566</v>
      </c>
      <c r="AR220" s="6" t="s">
        <v>2566</v>
      </c>
      <c r="AS220" s="6" t="s">
        <v>4218</v>
      </c>
      <c r="AT220" s="6" t="s">
        <v>2566</v>
      </c>
      <c r="AU220" s="205" t="s">
        <v>918</v>
      </c>
      <c r="AV220" s="210">
        <v>43577</v>
      </c>
      <c r="AW220" s="34" t="s">
        <v>1070</v>
      </c>
      <c r="AX220" s="35"/>
      <c r="AY220" s="31"/>
      <c r="AZ220" s="31"/>
      <c r="BA220" s="31"/>
      <c r="BB220" s="31"/>
      <c r="BC220" s="30" t="s">
        <v>1372</v>
      </c>
      <c r="BD220" s="30"/>
      <c r="BE220" s="30"/>
    </row>
    <row r="221" spans="2:57" s="14" customFormat="1" ht="120" hidden="1" customHeight="1" x14ac:dyDescent="0.25">
      <c r="B221" s="29" t="s">
        <v>2203</v>
      </c>
      <c r="C221" s="5" t="s">
        <v>2034</v>
      </c>
      <c r="D221" s="60">
        <v>43131</v>
      </c>
      <c r="E221" s="29" t="s">
        <v>1502</v>
      </c>
      <c r="F221" s="2" t="s">
        <v>1261</v>
      </c>
      <c r="G221" s="23" t="s">
        <v>607</v>
      </c>
      <c r="H221" s="23" t="s">
        <v>608</v>
      </c>
      <c r="I221" s="23" t="s">
        <v>609</v>
      </c>
      <c r="J221" s="439" t="s">
        <v>610</v>
      </c>
      <c r="K221" s="213">
        <v>1</v>
      </c>
      <c r="L221" s="212">
        <v>43146</v>
      </c>
      <c r="M221" s="212">
        <v>43265</v>
      </c>
      <c r="N221" s="83">
        <f t="shared" si="6"/>
        <v>17</v>
      </c>
      <c r="O221" s="110">
        <v>0.5</v>
      </c>
      <c r="P221" s="4" t="s">
        <v>1793</v>
      </c>
      <c r="Q221" s="178">
        <f t="shared" si="7"/>
        <v>340</v>
      </c>
      <c r="R221" s="25" t="s">
        <v>61</v>
      </c>
      <c r="S221" s="25"/>
      <c r="T221" s="34"/>
      <c r="U221" s="34"/>
      <c r="V221" s="34" t="s">
        <v>3887</v>
      </c>
      <c r="W221" s="34" t="s">
        <v>3794</v>
      </c>
      <c r="X221" s="34" t="s">
        <v>3888</v>
      </c>
      <c r="Y221" s="34" t="s">
        <v>4170</v>
      </c>
      <c r="Z221" s="34"/>
      <c r="AA221" s="25"/>
      <c r="AB221" s="25"/>
      <c r="AC221" s="5"/>
      <c r="AD221" s="3" t="s">
        <v>1367</v>
      </c>
      <c r="AE221" s="5"/>
      <c r="AF221" s="5"/>
      <c r="AG221" s="5"/>
      <c r="AH221" s="2" t="s">
        <v>611</v>
      </c>
      <c r="AI221" s="23" t="s">
        <v>18</v>
      </c>
      <c r="AJ221" s="23" t="s">
        <v>18</v>
      </c>
      <c r="AK221" s="23" t="s">
        <v>18</v>
      </c>
      <c r="AL221" s="23" t="s">
        <v>18</v>
      </c>
      <c r="AM221" s="17" t="s">
        <v>2563</v>
      </c>
      <c r="AN221" s="17" t="s">
        <v>2566</v>
      </c>
      <c r="AO221" s="17" t="s">
        <v>2563</v>
      </c>
      <c r="AP221" s="6" t="s">
        <v>2566</v>
      </c>
      <c r="AQ221" s="6" t="s">
        <v>2566</v>
      </c>
      <c r="AR221" s="6" t="s">
        <v>2566</v>
      </c>
      <c r="AS221" s="6" t="s">
        <v>4218</v>
      </c>
      <c r="AT221" s="6" t="s">
        <v>2566</v>
      </c>
      <c r="AU221" s="205" t="s">
        <v>918</v>
      </c>
      <c r="AV221" s="210">
        <v>43577</v>
      </c>
      <c r="AW221" s="34" t="s">
        <v>1070</v>
      </c>
      <c r="AX221" s="35"/>
      <c r="AY221" s="10" t="s">
        <v>2053</v>
      </c>
      <c r="AZ221" s="10"/>
      <c r="BA221" s="10"/>
      <c r="BB221" s="10"/>
      <c r="BC221" s="30" t="s">
        <v>1372</v>
      </c>
      <c r="BD221" s="30"/>
      <c r="BE221" s="30"/>
    </row>
    <row r="222" spans="2:57" s="14" customFormat="1" ht="120" hidden="1" customHeight="1" x14ac:dyDescent="0.25">
      <c r="B222" s="29" t="s">
        <v>2204</v>
      </c>
      <c r="C222" s="5" t="s">
        <v>2034</v>
      </c>
      <c r="D222" s="60">
        <v>43131</v>
      </c>
      <c r="E222" s="29" t="s">
        <v>1502</v>
      </c>
      <c r="F222" s="2" t="s">
        <v>1261</v>
      </c>
      <c r="G222" s="23" t="s">
        <v>607</v>
      </c>
      <c r="H222" s="23" t="s">
        <v>612</v>
      </c>
      <c r="I222" s="23" t="s">
        <v>613</v>
      </c>
      <c r="J222" s="439" t="s">
        <v>614</v>
      </c>
      <c r="K222" s="213">
        <v>1</v>
      </c>
      <c r="L222" s="212">
        <v>43146</v>
      </c>
      <c r="M222" s="212">
        <v>43265</v>
      </c>
      <c r="N222" s="83">
        <f t="shared" si="6"/>
        <v>17</v>
      </c>
      <c r="O222" s="110">
        <v>0.5</v>
      </c>
      <c r="P222" s="4" t="s">
        <v>1793</v>
      </c>
      <c r="Q222" s="178">
        <f t="shared" si="7"/>
        <v>340</v>
      </c>
      <c r="R222" s="25" t="s">
        <v>61</v>
      </c>
      <c r="S222" s="25"/>
      <c r="T222" s="34"/>
      <c r="U222" s="34"/>
      <c r="V222" s="34" t="s">
        <v>3887</v>
      </c>
      <c r="W222" s="34" t="s">
        <v>3794</v>
      </c>
      <c r="X222" s="34" t="s">
        <v>3888</v>
      </c>
      <c r="Y222" s="34" t="s">
        <v>4170</v>
      </c>
      <c r="Z222" s="34"/>
      <c r="AA222" s="25"/>
      <c r="AB222" s="25"/>
      <c r="AC222" s="5"/>
      <c r="AD222" s="3" t="s">
        <v>1367</v>
      </c>
      <c r="AE222" s="5"/>
      <c r="AF222" s="5"/>
      <c r="AG222" s="5"/>
      <c r="AH222" s="2" t="s">
        <v>611</v>
      </c>
      <c r="AI222" s="23" t="s">
        <v>18</v>
      </c>
      <c r="AJ222" s="23" t="s">
        <v>18</v>
      </c>
      <c r="AK222" s="23" t="s">
        <v>18</v>
      </c>
      <c r="AL222" s="23" t="s">
        <v>18</v>
      </c>
      <c r="AM222" s="17" t="s">
        <v>2563</v>
      </c>
      <c r="AN222" s="17" t="s">
        <v>2566</v>
      </c>
      <c r="AO222" s="17" t="s">
        <v>2563</v>
      </c>
      <c r="AP222" s="6" t="s">
        <v>2566</v>
      </c>
      <c r="AQ222" s="6" t="s">
        <v>2566</v>
      </c>
      <c r="AR222" s="6" t="s">
        <v>2566</v>
      </c>
      <c r="AS222" s="6" t="s">
        <v>4218</v>
      </c>
      <c r="AT222" s="6" t="s">
        <v>2566</v>
      </c>
      <c r="AU222" s="205" t="s">
        <v>918</v>
      </c>
      <c r="AV222" s="210">
        <v>43577</v>
      </c>
      <c r="AW222" s="34" t="s">
        <v>1070</v>
      </c>
      <c r="AX222" s="35"/>
      <c r="AY222" s="31"/>
      <c r="AZ222" s="31"/>
      <c r="BA222" s="31"/>
      <c r="BB222" s="31"/>
      <c r="BC222" s="30" t="s">
        <v>1372</v>
      </c>
      <c r="BD222" s="30"/>
      <c r="BE222" s="30"/>
    </row>
    <row r="223" spans="2:57" s="14" customFormat="1" ht="120" hidden="1" customHeight="1" x14ac:dyDescent="0.25">
      <c r="B223" s="29" t="s">
        <v>2205</v>
      </c>
      <c r="C223" s="5" t="s">
        <v>2034</v>
      </c>
      <c r="D223" s="60">
        <v>43131</v>
      </c>
      <c r="E223" s="29" t="s">
        <v>1502</v>
      </c>
      <c r="F223" s="2" t="s">
        <v>1261</v>
      </c>
      <c r="G223" s="23" t="s">
        <v>607</v>
      </c>
      <c r="H223" s="23" t="s">
        <v>615</v>
      </c>
      <c r="I223" s="23" t="s">
        <v>616</v>
      </c>
      <c r="J223" s="439" t="s">
        <v>617</v>
      </c>
      <c r="K223" s="213">
        <v>1</v>
      </c>
      <c r="L223" s="212">
        <v>43146</v>
      </c>
      <c r="M223" s="212">
        <v>43265</v>
      </c>
      <c r="N223" s="83">
        <f t="shared" si="6"/>
        <v>17</v>
      </c>
      <c r="O223" s="110">
        <v>1</v>
      </c>
      <c r="P223" s="4" t="s">
        <v>1793</v>
      </c>
      <c r="Q223" s="178">
        <f t="shared" si="7"/>
        <v>340</v>
      </c>
      <c r="R223" s="25" t="s">
        <v>61</v>
      </c>
      <c r="S223" s="25"/>
      <c r="T223" s="34"/>
      <c r="U223" s="34"/>
      <c r="V223" s="34" t="s">
        <v>3887</v>
      </c>
      <c r="W223" s="34" t="s">
        <v>3794</v>
      </c>
      <c r="X223" s="34" t="s">
        <v>3888</v>
      </c>
      <c r="Y223" s="34" t="s">
        <v>4170</v>
      </c>
      <c r="Z223" s="34"/>
      <c r="AA223" s="25"/>
      <c r="AB223" s="25"/>
      <c r="AC223" s="5"/>
      <c r="AD223" s="3" t="s">
        <v>1367</v>
      </c>
      <c r="AE223" s="5"/>
      <c r="AF223" s="5"/>
      <c r="AG223" s="5"/>
      <c r="AH223" s="2" t="s">
        <v>611</v>
      </c>
      <c r="AI223" s="23" t="s">
        <v>18</v>
      </c>
      <c r="AJ223" s="23" t="s">
        <v>18</v>
      </c>
      <c r="AK223" s="23" t="s">
        <v>18</v>
      </c>
      <c r="AL223" s="23" t="s">
        <v>18</v>
      </c>
      <c r="AM223" s="17" t="s">
        <v>2563</v>
      </c>
      <c r="AN223" s="17" t="s">
        <v>2566</v>
      </c>
      <c r="AO223" s="17" t="s">
        <v>2563</v>
      </c>
      <c r="AP223" s="6" t="s">
        <v>2566</v>
      </c>
      <c r="AQ223" s="6" t="s">
        <v>2566</v>
      </c>
      <c r="AR223" s="6" t="s">
        <v>2566</v>
      </c>
      <c r="AS223" s="6" t="s">
        <v>4218</v>
      </c>
      <c r="AT223" s="6" t="s">
        <v>2566</v>
      </c>
      <c r="AU223" s="205" t="s">
        <v>918</v>
      </c>
      <c r="AV223" s="210">
        <v>43577</v>
      </c>
      <c r="AW223" s="34" t="s">
        <v>1070</v>
      </c>
      <c r="AX223" s="35"/>
      <c r="AY223" s="31" t="s">
        <v>1099</v>
      </c>
      <c r="AZ223" s="31"/>
      <c r="BA223" s="31"/>
      <c r="BB223" s="31"/>
      <c r="BC223" s="30" t="s">
        <v>1372</v>
      </c>
      <c r="BD223" s="30"/>
      <c r="BE223" s="30"/>
    </row>
    <row r="224" spans="2:57" s="14" customFormat="1" ht="120" hidden="1" customHeight="1" x14ac:dyDescent="0.25">
      <c r="B224" s="29" t="s">
        <v>2206</v>
      </c>
      <c r="C224" s="5" t="s">
        <v>2034</v>
      </c>
      <c r="D224" s="60">
        <v>43131</v>
      </c>
      <c r="E224" s="29" t="s">
        <v>1503</v>
      </c>
      <c r="F224" s="23" t="s">
        <v>1262</v>
      </c>
      <c r="G224" s="23" t="s">
        <v>527</v>
      </c>
      <c r="H224" s="87" t="s">
        <v>528</v>
      </c>
      <c r="I224" s="23" t="s">
        <v>529</v>
      </c>
      <c r="J224" s="439" t="s">
        <v>530</v>
      </c>
      <c r="K224" s="213">
        <v>1</v>
      </c>
      <c r="L224" s="212">
        <v>43146</v>
      </c>
      <c r="M224" s="212">
        <v>43465</v>
      </c>
      <c r="N224" s="83">
        <f t="shared" si="6"/>
        <v>46</v>
      </c>
      <c r="O224" s="110">
        <v>1</v>
      </c>
      <c r="P224" s="4" t="s">
        <v>1340</v>
      </c>
      <c r="Q224" s="178">
        <f t="shared" si="7"/>
        <v>303</v>
      </c>
      <c r="R224" s="25" t="s">
        <v>29</v>
      </c>
      <c r="S224" s="25"/>
      <c r="T224" s="34"/>
      <c r="U224" s="34"/>
      <c r="V224" s="34" t="s">
        <v>3889</v>
      </c>
      <c r="W224" s="34" t="s">
        <v>3952</v>
      </c>
      <c r="X224" s="34" t="s">
        <v>3890</v>
      </c>
      <c r="Y224" s="34"/>
      <c r="Z224" s="34"/>
      <c r="AA224" s="25"/>
      <c r="AB224" s="25"/>
      <c r="AC224" s="5"/>
      <c r="AD224" s="3" t="s">
        <v>1367</v>
      </c>
      <c r="AE224" s="5"/>
      <c r="AF224" s="5"/>
      <c r="AG224" s="5"/>
      <c r="AH224" s="23" t="s">
        <v>531</v>
      </c>
      <c r="AI224" s="23" t="s">
        <v>18</v>
      </c>
      <c r="AJ224" s="87" t="s">
        <v>18</v>
      </c>
      <c r="AK224" s="23" t="s">
        <v>18</v>
      </c>
      <c r="AL224" s="23" t="s">
        <v>18</v>
      </c>
      <c r="AM224" s="17" t="s">
        <v>2563</v>
      </c>
      <c r="AN224" s="17" t="s">
        <v>2566</v>
      </c>
      <c r="AO224" s="17" t="s">
        <v>2563</v>
      </c>
      <c r="AP224" s="6" t="s">
        <v>2566</v>
      </c>
      <c r="AQ224" s="6" t="s">
        <v>2566</v>
      </c>
      <c r="AR224" s="6" t="s">
        <v>2566</v>
      </c>
      <c r="AS224" s="6" t="s">
        <v>4218</v>
      </c>
      <c r="AT224" s="6" t="s">
        <v>2566</v>
      </c>
      <c r="AU224" s="205" t="s">
        <v>918</v>
      </c>
      <c r="AV224" s="210">
        <v>43577</v>
      </c>
      <c r="AW224" s="34" t="s">
        <v>1070</v>
      </c>
      <c r="AX224" s="35"/>
      <c r="AY224" s="31" t="s">
        <v>1099</v>
      </c>
      <c r="AZ224" s="31"/>
      <c r="BA224" s="31"/>
      <c r="BB224" s="31"/>
      <c r="BC224" s="30" t="s">
        <v>1372</v>
      </c>
      <c r="BD224" s="30"/>
      <c r="BE224" s="30"/>
    </row>
    <row r="225" spans="2:57" s="14" customFormat="1" ht="120" hidden="1" customHeight="1" x14ac:dyDescent="0.25">
      <c r="B225" s="29" t="s">
        <v>2207</v>
      </c>
      <c r="C225" s="5" t="s">
        <v>2034</v>
      </c>
      <c r="D225" s="60">
        <v>43131</v>
      </c>
      <c r="E225" s="29" t="s">
        <v>1504</v>
      </c>
      <c r="F225" s="23" t="s">
        <v>1263</v>
      </c>
      <c r="G225" s="23" t="s">
        <v>618</v>
      </c>
      <c r="H225" s="87" t="s">
        <v>619</v>
      </c>
      <c r="I225" s="23" t="s">
        <v>620</v>
      </c>
      <c r="J225" s="439" t="s">
        <v>621</v>
      </c>
      <c r="K225" s="213">
        <v>1</v>
      </c>
      <c r="L225" s="212">
        <v>43146</v>
      </c>
      <c r="M225" s="212">
        <v>43465</v>
      </c>
      <c r="N225" s="83">
        <f t="shared" si="6"/>
        <v>46</v>
      </c>
      <c r="O225" s="110">
        <v>1</v>
      </c>
      <c r="P225" s="4" t="s">
        <v>1341</v>
      </c>
      <c r="Q225" s="178">
        <f t="shared" si="7"/>
        <v>356</v>
      </c>
      <c r="R225" s="25" t="s">
        <v>61</v>
      </c>
      <c r="S225" s="25"/>
      <c r="T225" s="34"/>
      <c r="U225" s="34"/>
      <c r="V225" s="34"/>
      <c r="W225" s="34" t="s">
        <v>3794</v>
      </c>
      <c r="X225" s="34" t="s">
        <v>3888</v>
      </c>
      <c r="Y225" s="34" t="s">
        <v>4103</v>
      </c>
      <c r="Z225" s="34"/>
      <c r="AA225" s="25"/>
      <c r="AB225" s="25"/>
      <c r="AC225" s="5"/>
      <c r="AD225" s="3" t="s">
        <v>1367</v>
      </c>
      <c r="AE225" s="5"/>
      <c r="AF225" s="5"/>
      <c r="AG225" s="5"/>
      <c r="AH225" s="23" t="s">
        <v>622</v>
      </c>
      <c r="AI225" s="23" t="s">
        <v>18</v>
      </c>
      <c r="AJ225" s="87" t="s">
        <v>18</v>
      </c>
      <c r="AK225" s="23" t="s">
        <v>18</v>
      </c>
      <c r="AL225" s="23" t="s">
        <v>18</v>
      </c>
      <c r="AM225" s="17" t="s">
        <v>2563</v>
      </c>
      <c r="AN225" s="17" t="s">
        <v>2566</v>
      </c>
      <c r="AO225" s="17" t="s">
        <v>2563</v>
      </c>
      <c r="AP225" s="6" t="s">
        <v>2566</v>
      </c>
      <c r="AQ225" s="6" t="s">
        <v>2566</v>
      </c>
      <c r="AR225" s="6" t="s">
        <v>2566</v>
      </c>
      <c r="AS225" s="6" t="s">
        <v>4218</v>
      </c>
      <c r="AT225" s="6" t="s">
        <v>2566</v>
      </c>
      <c r="AU225" s="205" t="s">
        <v>918</v>
      </c>
      <c r="AV225" s="210">
        <v>43577</v>
      </c>
      <c r="AW225" s="34" t="s">
        <v>1070</v>
      </c>
      <c r="AX225" s="35"/>
      <c r="AY225" s="31" t="s">
        <v>1099</v>
      </c>
      <c r="AZ225" s="31"/>
      <c r="BA225" s="31"/>
      <c r="BB225" s="31"/>
      <c r="BC225" s="30" t="s">
        <v>1372</v>
      </c>
      <c r="BD225" s="30"/>
      <c r="BE225" s="30"/>
    </row>
    <row r="226" spans="2:57" s="14" customFormat="1" ht="120" hidden="1" customHeight="1" x14ac:dyDescent="0.25">
      <c r="B226" s="29" t="s">
        <v>2208</v>
      </c>
      <c r="C226" s="5" t="s">
        <v>2034</v>
      </c>
      <c r="D226" s="60">
        <v>43131</v>
      </c>
      <c r="E226" s="29" t="s">
        <v>1504</v>
      </c>
      <c r="F226" s="23" t="s">
        <v>1263</v>
      </c>
      <c r="G226" s="23" t="s">
        <v>618</v>
      </c>
      <c r="H226" s="87" t="s">
        <v>619</v>
      </c>
      <c r="I226" s="23" t="s">
        <v>623</v>
      </c>
      <c r="J226" s="439" t="s">
        <v>624</v>
      </c>
      <c r="K226" s="213">
        <v>1</v>
      </c>
      <c r="L226" s="212">
        <v>43146</v>
      </c>
      <c r="M226" s="212">
        <v>43465</v>
      </c>
      <c r="N226" s="83">
        <f t="shared" si="6"/>
        <v>46</v>
      </c>
      <c r="O226" s="110">
        <v>1</v>
      </c>
      <c r="P226" s="4" t="s">
        <v>625</v>
      </c>
      <c r="Q226" s="178">
        <f t="shared" si="7"/>
        <v>372</v>
      </c>
      <c r="R226" s="25" t="s">
        <v>61</v>
      </c>
      <c r="S226" s="25"/>
      <c r="T226" s="34"/>
      <c r="U226" s="34"/>
      <c r="V226" s="34"/>
      <c r="W226" s="34" t="s">
        <v>3794</v>
      </c>
      <c r="X226" s="34" t="s">
        <v>3888</v>
      </c>
      <c r="Y226" s="34" t="s">
        <v>4103</v>
      </c>
      <c r="Z226" s="34"/>
      <c r="AA226" s="25"/>
      <c r="AB226" s="25"/>
      <c r="AC226" s="5"/>
      <c r="AD226" s="3" t="s">
        <v>1367</v>
      </c>
      <c r="AE226" s="5"/>
      <c r="AF226" s="5"/>
      <c r="AG226" s="5"/>
      <c r="AH226" s="23" t="s">
        <v>626</v>
      </c>
      <c r="AI226" s="23" t="s">
        <v>1343</v>
      </c>
      <c r="AJ226" s="87" t="s">
        <v>1345</v>
      </c>
      <c r="AK226" s="23" t="s">
        <v>1375</v>
      </c>
      <c r="AL226" s="23" t="s">
        <v>1589</v>
      </c>
      <c r="AM226" s="23" t="s">
        <v>2558</v>
      </c>
      <c r="AN226" s="23" t="s">
        <v>2570</v>
      </c>
      <c r="AO226" s="23" t="s">
        <v>2558</v>
      </c>
      <c r="AP226" s="264" t="s">
        <v>2570</v>
      </c>
      <c r="AQ226" s="264" t="s">
        <v>2570</v>
      </c>
      <c r="AR226" s="264" t="s">
        <v>2570</v>
      </c>
      <c r="AS226" s="264" t="s">
        <v>4218</v>
      </c>
      <c r="AT226" s="264" t="s">
        <v>2570</v>
      </c>
      <c r="AU226" s="265" t="s">
        <v>918</v>
      </c>
      <c r="AV226" s="210">
        <v>43829</v>
      </c>
      <c r="AW226" s="34" t="s">
        <v>1070</v>
      </c>
      <c r="AX226" s="35"/>
      <c r="AY226" s="31"/>
      <c r="AZ226" s="31"/>
      <c r="BA226" s="31"/>
      <c r="BB226" s="31"/>
      <c r="BC226" s="30" t="s">
        <v>1372</v>
      </c>
      <c r="BD226" s="30"/>
      <c r="BE226" s="30"/>
    </row>
    <row r="227" spans="2:57" s="14" customFormat="1" ht="120" hidden="1" customHeight="1" x14ac:dyDescent="0.25">
      <c r="B227" s="29" t="s">
        <v>2209</v>
      </c>
      <c r="C227" s="5" t="s">
        <v>2034</v>
      </c>
      <c r="D227" s="60">
        <v>43131</v>
      </c>
      <c r="E227" s="29" t="s">
        <v>1505</v>
      </c>
      <c r="F227" s="23" t="s">
        <v>1264</v>
      </c>
      <c r="G227" s="23" t="s">
        <v>627</v>
      </c>
      <c r="H227" s="23" t="s">
        <v>628</v>
      </c>
      <c r="I227" s="23" t="s">
        <v>629</v>
      </c>
      <c r="J227" s="439" t="s">
        <v>630</v>
      </c>
      <c r="K227" s="213">
        <v>1</v>
      </c>
      <c r="L227" s="212">
        <v>43146</v>
      </c>
      <c r="M227" s="212">
        <v>43465</v>
      </c>
      <c r="N227" s="83">
        <f t="shared" si="6"/>
        <v>46</v>
      </c>
      <c r="O227" s="110">
        <v>1</v>
      </c>
      <c r="P227" s="86" t="s">
        <v>1794</v>
      </c>
      <c r="Q227" s="178">
        <f t="shared" si="7"/>
        <v>221</v>
      </c>
      <c r="R227" s="25" t="s">
        <v>61</v>
      </c>
      <c r="S227" s="25"/>
      <c r="T227" s="34"/>
      <c r="U227" s="34"/>
      <c r="V227" s="34"/>
      <c r="W227" s="34" t="s">
        <v>3794</v>
      </c>
      <c r="X227" s="34" t="s">
        <v>3888</v>
      </c>
      <c r="Y227" s="34" t="s">
        <v>3891</v>
      </c>
      <c r="Z227" s="34"/>
      <c r="AA227" s="25"/>
      <c r="AB227" s="25"/>
      <c r="AC227" s="5"/>
      <c r="AD227" s="3" t="s">
        <v>1367</v>
      </c>
      <c r="AE227" s="5"/>
      <c r="AF227" s="5"/>
      <c r="AG227" s="5"/>
      <c r="AH227" s="23" t="s">
        <v>631</v>
      </c>
      <c r="AI227" s="23" t="s">
        <v>18</v>
      </c>
      <c r="AJ227" s="23" t="s">
        <v>18</v>
      </c>
      <c r="AK227" s="23" t="s">
        <v>18</v>
      </c>
      <c r="AL227" s="23" t="s">
        <v>18</v>
      </c>
      <c r="AM227" s="17" t="s">
        <v>2563</v>
      </c>
      <c r="AN227" s="17" t="s">
        <v>2566</v>
      </c>
      <c r="AO227" s="17" t="s">
        <v>2563</v>
      </c>
      <c r="AP227" s="6" t="s">
        <v>2566</v>
      </c>
      <c r="AQ227" s="6" t="s">
        <v>2566</v>
      </c>
      <c r="AR227" s="6" t="s">
        <v>2566</v>
      </c>
      <c r="AS227" s="6" t="s">
        <v>4218</v>
      </c>
      <c r="AT227" s="6" t="s">
        <v>2566</v>
      </c>
      <c r="AU227" s="205" t="s">
        <v>918</v>
      </c>
      <c r="AV227" s="210">
        <v>43577</v>
      </c>
      <c r="AW227" s="34" t="s">
        <v>1070</v>
      </c>
      <c r="AX227" s="35"/>
      <c r="AY227" s="31" t="s">
        <v>1099</v>
      </c>
      <c r="AZ227" s="31"/>
      <c r="BA227" s="31"/>
      <c r="BB227" s="31"/>
      <c r="BC227" s="30" t="s">
        <v>1372</v>
      </c>
      <c r="BD227" s="30"/>
      <c r="BE227" s="30"/>
    </row>
    <row r="228" spans="2:57" s="14" customFormat="1" ht="120" hidden="1" customHeight="1" x14ac:dyDescent="0.25">
      <c r="B228" s="29" t="s">
        <v>2210</v>
      </c>
      <c r="C228" s="5" t="s">
        <v>2034</v>
      </c>
      <c r="D228" s="60">
        <v>43131</v>
      </c>
      <c r="E228" s="29" t="s">
        <v>1505</v>
      </c>
      <c r="F228" s="23" t="s">
        <v>1264</v>
      </c>
      <c r="G228" s="23" t="s">
        <v>627</v>
      </c>
      <c r="H228" s="23" t="s">
        <v>628</v>
      </c>
      <c r="I228" s="23" t="s">
        <v>632</v>
      </c>
      <c r="J228" s="439" t="s">
        <v>633</v>
      </c>
      <c r="K228" s="213">
        <v>1</v>
      </c>
      <c r="L228" s="212">
        <v>43146</v>
      </c>
      <c r="M228" s="212">
        <v>43465</v>
      </c>
      <c r="N228" s="83">
        <f t="shared" si="6"/>
        <v>46</v>
      </c>
      <c r="O228" s="110">
        <v>1</v>
      </c>
      <c r="P228" s="11" t="s">
        <v>1795</v>
      </c>
      <c r="Q228" s="178">
        <f t="shared" si="7"/>
        <v>218</v>
      </c>
      <c r="R228" s="25" t="s">
        <v>61</v>
      </c>
      <c r="S228" s="25"/>
      <c r="T228" s="34"/>
      <c r="U228" s="34"/>
      <c r="V228" s="34"/>
      <c r="W228" s="34" t="s">
        <v>3794</v>
      </c>
      <c r="X228" s="34" t="s">
        <v>3888</v>
      </c>
      <c r="Y228" s="34" t="s">
        <v>3891</v>
      </c>
      <c r="Z228" s="34"/>
      <c r="AA228" s="25"/>
      <c r="AB228" s="25"/>
      <c r="AC228" s="5"/>
      <c r="AD228" s="3" t="s">
        <v>1367</v>
      </c>
      <c r="AE228" s="5"/>
      <c r="AF228" s="5"/>
      <c r="AG228" s="5"/>
      <c r="AH228" s="23" t="s">
        <v>634</v>
      </c>
      <c r="AI228" s="23" t="s">
        <v>18</v>
      </c>
      <c r="AJ228" s="23" t="s">
        <v>18</v>
      </c>
      <c r="AK228" s="23" t="s">
        <v>18</v>
      </c>
      <c r="AL228" s="23" t="s">
        <v>18</v>
      </c>
      <c r="AM228" s="17" t="s">
        <v>2563</v>
      </c>
      <c r="AN228" s="17" t="s">
        <v>2566</v>
      </c>
      <c r="AO228" s="17" t="s">
        <v>2563</v>
      </c>
      <c r="AP228" s="6" t="s">
        <v>2566</v>
      </c>
      <c r="AQ228" s="6" t="s">
        <v>2566</v>
      </c>
      <c r="AR228" s="6" t="s">
        <v>2566</v>
      </c>
      <c r="AS228" s="6" t="s">
        <v>4218</v>
      </c>
      <c r="AT228" s="6" t="s">
        <v>2566</v>
      </c>
      <c r="AU228" s="205" t="s">
        <v>918</v>
      </c>
      <c r="AV228" s="210">
        <v>43577</v>
      </c>
      <c r="AW228" s="34" t="s">
        <v>1070</v>
      </c>
      <c r="AX228" s="35"/>
      <c r="AY228" s="31" t="s">
        <v>1099</v>
      </c>
      <c r="AZ228" s="31"/>
      <c r="BA228" s="31"/>
      <c r="BB228" s="31"/>
      <c r="BC228" s="30" t="s">
        <v>1372</v>
      </c>
      <c r="BD228" s="30"/>
      <c r="BE228" s="30"/>
    </row>
    <row r="229" spans="2:57" s="14" customFormat="1" ht="120" hidden="1" customHeight="1" x14ac:dyDescent="0.25">
      <c r="B229" s="29" t="s">
        <v>2211</v>
      </c>
      <c r="C229" s="5" t="s">
        <v>2034</v>
      </c>
      <c r="D229" s="60">
        <v>43131</v>
      </c>
      <c r="E229" s="29" t="s">
        <v>1530</v>
      </c>
      <c r="F229" s="23" t="s">
        <v>1265</v>
      </c>
      <c r="G229" s="23" t="s">
        <v>635</v>
      </c>
      <c r="H229" s="87" t="s">
        <v>636</v>
      </c>
      <c r="I229" s="23" t="s">
        <v>637</v>
      </c>
      <c r="J229" s="439" t="s">
        <v>638</v>
      </c>
      <c r="K229" s="213">
        <v>1</v>
      </c>
      <c r="L229" s="301">
        <v>43146</v>
      </c>
      <c r="M229" s="301">
        <v>43403</v>
      </c>
      <c r="N229" s="83">
        <f t="shared" si="6"/>
        <v>37</v>
      </c>
      <c r="O229" s="110">
        <v>1</v>
      </c>
      <c r="P229" s="4" t="s">
        <v>1342</v>
      </c>
      <c r="Q229" s="178">
        <f t="shared" si="7"/>
        <v>215</v>
      </c>
      <c r="R229" s="5" t="s">
        <v>1619</v>
      </c>
      <c r="S229" s="5" t="s">
        <v>78</v>
      </c>
      <c r="T229" s="34"/>
      <c r="U229" s="34"/>
      <c r="V229" s="34"/>
      <c r="W229" s="34" t="s">
        <v>3900</v>
      </c>
      <c r="X229" s="32" t="s">
        <v>3989</v>
      </c>
      <c r="Y229" s="34" t="s">
        <v>3892</v>
      </c>
      <c r="Z229" s="34" t="s">
        <v>3893</v>
      </c>
      <c r="AA229" s="5"/>
      <c r="AB229" s="5"/>
      <c r="AC229" s="5"/>
      <c r="AD229" s="3" t="s">
        <v>1367</v>
      </c>
      <c r="AE229" s="3"/>
      <c r="AF229" s="5"/>
      <c r="AG229" s="5"/>
      <c r="AH229" s="23" t="s">
        <v>639</v>
      </c>
      <c r="AI229" s="23" t="s">
        <v>18</v>
      </c>
      <c r="AJ229" s="87" t="s">
        <v>18</v>
      </c>
      <c r="AK229" s="23" t="s">
        <v>18</v>
      </c>
      <c r="AL229" s="23" t="s">
        <v>18</v>
      </c>
      <c r="AM229" s="17" t="s">
        <v>2563</v>
      </c>
      <c r="AN229" s="17" t="s">
        <v>2566</v>
      </c>
      <c r="AO229" s="17" t="s">
        <v>2563</v>
      </c>
      <c r="AP229" s="6" t="s">
        <v>2566</v>
      </c>
      <c r="AQ229" s="6" t="s">
        <v>2566</v>
      </c>
      <c r="AR229" s="6" t="s">
        <v>2566</v>
      </c>
      <c r="AS229" s="6" t="s">
        <v>4218</v>
      </c>
      <c r="AT229" s="6" t="s">
        <v>2566</v>
      </c>
      <c r="AU229" s="205" t="s">
        <v>918</v>
      </c>
      <c r="AV229" s="210">
        <v>43577</v>
      </c>
      <c r="AW229" s="34" t="s">
        <v>1070</v>
      </c>
      <c r="AX229" s="35"/>
      <c r="AY229" s="31"/>
      <c r="AZ229" s="31"/>
      <c r="BA229" s="31"/>
      <c r="BB229" s="31"/>
      <c r="BC229" s="30" t="s">
        <v>1372</v>
      </c>
      <c r="BD229" s="30"/>
      <c r="BE229" s="30"/>
    </row>
    <row r="230" spans="2:57" s="14" customFormat="1" ht="120" hidden="1" customHeight="1" x14ac:dyDescent="0.25">
      <c r="B230" s="29" t="s">
        <v>2212</v>
      </c>
      <c r="C230" s="5" t="s">
        <v>1359</v>
      </c>
      <c r="D230" s="60">
        <v>42934</v>
      </c>
      <c r="E230" s="29" t="s">
        <v>1489</v>
      </c>
      <c r="F230" s="2" t="s">
        <v>1277</v>
      </c>
      <c r="G230" s="23" t="s">
        <v>109</v>
      </c>
      <c r="H230" s="87" t="s">
        <v>110</v>
      </c>
      <c r="I230" s="17" t="s">
        <v>111</v>
      </c>
      <c r="J230" s="515" t="s">
        <v>112</v>
      </c>
      <c r="K230" s="213">
        <v>1</v>
      </c>
      <c r="L230" s="302">
        <v>42979</v>
      </c>
      <c r="M230" s="302">
        <v>43190</v>
      </c>
      <c r="N230" s="83">
        <f t="shared" si="6"/>
        <v>31</v>
      </c>
      <c r="O230" s="110">
        <v>1</v>
      </c>
      <c r="P230" s="4" t="s">
        <v>1796</v>
      </c>
      <c r="Q230" s="178">
        <f t="shared" si="7"/>
        <v>184</v>
      </c>
      <c r="R230" s="25" t="s">
        <v>56</v>
      </c>
      <c r="S230" s="25" t="s">
        <v>57</v>
      </c>
      <c r="T230" s="34"/>
      <c r="U230" s="34"/>
      <c r="V230" s="34"/>
      <c r="W230" s="25" t="s">
        <v>3896</v>
      </c>
      <c r="X230" s="194" t="s">
        <v>4171</v>
      </c>
      <c r="Y230" s="34"/>
      <c r="Z230" s="34"/>
      <c r="AA230" s="25"/>
      <c r="AB230" s="25"/>
      <c r="AC230" s="5"/>
      <c r="AD230" s="5"/>
      <c r="AE230" s="5"/>
      <c r="AF230" s="5"/>
      <c r="AG230" s="5"/>
      <c r="AH230" s="23" t="s">
        <v>363</v>
      </c>
      <c r="AI230" s="23" t="s">
        <v>18</v>
      </c>
      <c r="AJ230" s="87" t="s">
        <v>18</v>
      </c>
      <c r="AK230" s="17" t="s">
        <v>18</v>
      </c>
      <c r="AL230" s="17" t="s">
        <v>18</v>
      </c>
      <c r="AM230" s="17" t="s">
        <v>2563</v>
      </c>
      <c r="AN230" s="17" t="s">
        <v>2566</v>
      </c>
      <c r="AO230" s="17" t="s">
        <v>2563</v>
      </c>
      <c r="AP230" s="6" t="s">
        <v>2566</v>
      </c>
      <c r="AQ230" s="6" t="s">
        <v>2566</v>
      </c>
      <c r="AR230" s="6" t="s">
        <v>2566</v>
      </c>
      <c r="AS230" s="6" t="s">
        <v>4218</v>
      </c>
      <c r="AT230" s="6" t="s">
        <v>2566</v>
      </c>
      <c r="AU230" s="205" t="s">
        <v>918</v>
      </c>
      <c r="AV230" s="210">
        <v>43577</v>
      </c>
      <c r="AW230" s="34" t="s">
        <v>1070</v>
      </c>
      <c r="AX230" s="35"/>
      <c r="AY230" s="31"/>
      <c r="AZ230" s="31"/>
      <c r="BA230" s="31"/>
      <c r="BB230" s="31"/>
      <c r="BC230" s="30" t="s">
        <v>1372</v>
      </c>
      <c r="BD230" s="30"/>
      <c r="BE230" s="30"/>
    </row>
    <row r="231" spans="2:57" s="14" customFormat="1" ht="120" hidden="1" customHeight="1" x14ac:dyDescent="0.25">
      <c r="B231" s="29" t="s">
        <v>2213</v>
      </c>
      <c r="C231" s="5" t="s">
        <v>1359</v>
      </c>
      <c r="D231" s="60">
        <v>42934</v>
      </c>
      <c r="E231" s="29" t="s">
        <v>1489</v>
      </c>
      <c r="F231" s="2" t="s">
        <v>1277</v>
      </c>
      <c r="G231" s="23" t="s">
        <v>109</v>
      </c>
      <c r="H231" s="87" t="s">
        <v>180</v>
      </c>
      <c r="I231" s="17" t="s">
        <v>181</v>
      </c>
      <c r="J231" s="515" t="s">
        <v>182</v>
      </c>
      <c r="K231" s="213">
        <v>7</v>
      </c>
      <c r="L231" s="302">
        <v>42979</v>
      </c>
      <c r="M231" s="302">
        <v>43190</v>
      </c>
      <c r="N231" s="83">
        <f t="shared" si="6"/>
        <v>31</v>
      </c>
      <c r="O231" s="110">
        <v>7</v>
      </c>
      <c r="P231" s="4" t="s">
        <v>1319</v>
      </c>
      <c r="Q231" s="178">
        <f t="shared" si="7"/>
        <v>258</v>
      </c>
      <c r="R231" s="25" t="s">
        <v>56</v>
      </c>
      <c r="S231" s="25" t="s">
        <v>35</v>
      </c>
      <c r="T231" s="34"/>
      <c r="U231" s="34"/>
      <c r="V231" s="34"/>
      <c r="W231" s="25" t="s">
        <v>3896</v>
      </c>
      <c r="X231" s="194" t="s">
        <v>4171</v>
      </c>
      <c r="Y231" s="34"/>
      <c r="Z231" s="34"/>
      <c r="AA231" s="25"/>
      <c r="AB231" s="25"/>
      <c r="AC231" s="5"/>
      <c r="AD231" s="5"/>
      <c r="AE231" s="5"/>
      <c r="AF231" s="5"/>
      <c r="AG231" s="5"/>
      <c r="AH231" s="2" t="s">
        <v>456</v>
      </c>
      <c r="AI231" s="23" t="s">
        <v>18</v>
      </c>
      <c r="AJ231" s="87" t="s">
        <v>18</v>
      </c>
      <c r="AK231" s="17" t="s">
        <v>18</v>
      </c>
      <c r="AL231" s="17" t="s">
        <v>18</v>
      </c>
      <c r="AM231" s="17" t="s">
        <v>2563</v>
      </c>
      <c r="AN231" s="17" t="s">
        <v>2566</v>
      </c>
      <c r="AO231" s="17" t="s">
        <v>2563</v>
      </c>
      <c r="AP231" s="6" t="s">
        <v>2566</v>
      </c>
      <c r="AQ231" s="6" t="s">
        <v>2566</v>
      </c>
      <c r="AR231" s="6" t="s">
        <v>2566</v>
      </c>
      <c r="AS231" s="6" t="s">
        <v>4218</v>
      </c>
      <c r="AT231" s="6" t="s">
        <v>2566</v>
      </c>
      <c r="AU231" s="205" t="s">
        <v>918</v>
      </c>
      <c r="AV231" s="210">
        <v>43577</v>
      </c>
      <c r="AW231" s="34" t="s">
        <v>1070</v>
      </c>
      <c r="AX231" s="35"/>
      <c r="AY231" s="31"/>
      <c r="AZ231" s="31"/>
      <c r="BA231" s="31"/>
      <c r="BB231" s="31"/>
      <c r="BC231" s="30" t="s">
        <v>1372</v>
      </c>
      <c r="BD231" s="30"/>
      <c r="BE231" s="30"/>
    </row>
    <row r="232" spans="2:57" s="14" customFormat="1" ht="120" hidden="1" customHeight="1" x14ac:dyDescent="0.25">
      <c r="B232" s="29" t="s">
        <v>2214</v>
      </c>
      <c r="C232" s="5" t="s">
        <v>1359</v>
      </c>
      <c r="D232" s="60">
        <v>42934</v>
      </c>
      <c r="E232" s="29" t="s">
        <v>1506</v>
      </c>
      <c r="F232" s="2" t="s">
        <v>1278</v>
      </c>
      <c r="G232" s="23" t="s">
        <v>109</v>
      </c>
      <c r="H232" s="87" t="s">
        <v>110</v>
      </c>
      <c r="I232" s="17" t="s">
        <v>111</v>
      </c>
      <c r="J232" s="515" t="s">
        <v>112</v>
      </c>
      <c r="K232" s="213">
        <v>1</v>
      </c>
      <c r="L232" s="302">
        <v>42979</v>
      </c>
      <c r="M232" s="302">
        <v>43190</v>
      </c>
      <c r="N232" s="83">
        <f t="shared" si="6"/>
        <v>31</v>
      </c>
      <c r="O232" s="110">
        <v>1</v>
      </c>
      <c r="P232" s="4" t="s">
        <v>1797</v>
      </c>
      <c r="Q232" s="178">
        <f t="shared" si="7"/>
        <v>162</v>
      </c>
      <c r="R232" s="25" t="s">
        <v>56</v>
      </c>
      <c r="S232" s="25" t="s">
        <v>57</v>
      </c>
      <c r="T232" s="34"/>
      <c r="U232" s="34"/>
      <c r="V232" s="34"/>
      <c r="W232" s="25" t="s">
        <v>3896</v>
      </c>
      <c r="X232" s="34" t="s">
        <v>3977</v>
      </c>
      <c r="Y232" s="34" t="s">
        <v>4172</v>
      </c>
      <c r="Z232" s="34"/>
      <c r="AA232" s="25"/>
      <c r="AB232" s="25"/>
      <c r="AC232" s="5"/>
      <c r="AD232" s="5"/>
      <c r="AE232" s="5"/>
      <c r="AF232" s="5"/>
      <c r="AG232" s="5"/>
      <c r="AH232" s="23" t="s">
        <v>363</v>
      </c>
      <c r="AI232" s="23" t="s">
        <v>18</v>
      </c>
      <c r="AJ232" s="87" t="s">
        <v>18</v>
      </c>
      <c r="AK232" s="17" t="s">
        <v>18</v>
      </c>
      <c r="AL232" s="17" t="s">
        <v>18</v>
      </c>
      <c r="AM232" s="17" t="s">
        <v>2563</v>
      </c>
      <c r="AN232" s="17" t="s">
        <v>2566</v>
      </c>
      <c r="AO232" s="17" t="s">
        <v>2563</v>
      </c>
      <c r="AP232" s="6" t="s">
        <v>2566</v>
      </c>
      <c r="AQ232" s="6" t="s">
        <v>2566</v>
      </c>
      <c r="AR232" s="6" t="s">
        <v>2566</v>
      </c>
      <c r="AS232" s="6" t="s">
        <v>4218</v>
      </c>
      <c r="AT232" s="6" t="s">
        <v>2566</v>
      </c>
      <c r="AU232" s="205" t="s">
        <v>918</v>
      </c>
      <c r="AV232" s="210">
        <v>43577</v>
      </c>
      <c r="AW232" s="34" t="s">
        <v>1070</v>
      </c>
      <c r="AX232" s="35"/>
      <c r="AY232" s="31"/>
      <c r="AZ232" s="31"/>
      <c r="BA232" s="31"/>
      <c r="BB232" s="31"/>
      <c r="BC232" s="30" t="s">
        <v>1372</v>
      </c>
      <c r="BD232" s="30"/>
      <c r="BE232" s="30"/>
    </row>
    <row r="233" spans="2:57" s="14" customFormat="1" ht="120" hidden="1" customHeight="1" x14ac:dyDescent="0.25">
      <c r="B233" s="29" t="s">
        <v>2215</v>
      </c>
      <c r="C233" s="5" t="s">
        <v>1359</v>
      </c>
      <c r="D233" s="60">
        <v>42934</v>
      </c>
      <c r="E233" s="29" t="s">
        <v>1506</v>
      </c>
      <c r="F233" s="2" t="s">
        <v>1278</v>
      </c>
      <c r="G233" s="23" t="s">
        <v>109</v>
      </c>
      <c r="H233" s="87" t="s">
        <v>180</v>
      </c>
      <c r="I233" s="17" t="s">
        <v>181</v>
      </c>
      <c r="J233" s="515" t="s">
        <v>182</v>
      </c>
      <c r="K233" s="213">
        <v>7</v>
      </c>
      <c r="L233" s="302">
        <v>42979</v>
      </c>
      <c r="M233" s="302">
        <v>43190</v>
      </c>
      <c r="N233" s="83">
        <f t="shared" si="6"/>
        <v>31</v>
      </c>
      <c r="O233" s="110">
        <v>7</v>
      </c>
      <c r="P233" s="4" t="s">
        <v>1319</v>
      </c>
      <c r="Q233" s="178">
        <f t="shared" si="7"/>
        <v>258</v>
      </c>
      <c r="R233" s="25" t="s">
        <v>56</v>
      </c>
      <c r="S233" s="25" t="s">
        <v>35</v>
      </c>
      <c r="T233" s="34"/>
      <c r="U233" s="34"/>
      <c r="V233" s="34"/>
      <c r="W233" s="25" t="s">
        <v>3896</v>
      </c>
      <c r="X233" s="34" t="s">
        <v>3977</v>
      </c>
      <c r="Y233" s="34" t="s">
        <v>4172</v>
      </c>
      <c r="Z233" s="34"/>
      <c r="AA233" s="25"/>
      <c r="AB233" s="25"/>
      <c r="AC233" s="5"/>
      <c r="AD233" s="5"/>
      <c r="AE233" s="5"/>
      <c r="AF233" s="5"/>
      <c r="AG233" s="5"/>
      <c r="AH233" s="23" t="s">
        <v>456</v>
      </c>
      <c r="AI233" s="23" t="s">
        <v>18</v>
      </c>
      <c r="AJ233" s="87" t="s">
        <v>18</v>
      </c>
      <c r="AK233" s="17" t="s">
        <v>18</v>
      </c>
      <c r="AL233" s="17" t="s">
        <v>18</v>
      </c>
      <c r="AM233" s="17" t="s">
        <v>2563</v>
      </c>
      <c r="AN233" s="17" t="s">
        <v>2566</v>
      </c>
      <c r="AO233" s="17" t="s">
        <v>2563</v>
      </c>
      <c r="AP233" s="6" t="s">
        <v>2566</v>
      </c>
      <c r="AQ233" s="6" t="s">
        <v>2566</v>
      </c>
      <c r="AR233" s="6" t="s">
        <v>2566</v>
      </c>
      <c r="AS233" s="6" t="s">
        <v>4218</v>
      </c>
      <c r="AT233" s="6" t="s">
        <v>2566</v>
      </c>
      <c r="AU233" s="205" t="s">
        <v>918</v>
      </c>
      <c r="AV233" s="210">
        <v>43577</v>
      </c>
      <c r="AW233" s="34" t="s">
        <v>1070</v>
      </c>
      <c r="AX233" s="35"/>
      <c r="AY233" s="31"/>
      <c r="AZ233" s="31"/>
      <c r="BA233" s="31"/>
      <c r="BB233" s="31"/>
      <c r="BC233" s="30" t="s">
        <v>1372</v>
      </c>
      <c r="BD233" s="30"/>
      <c r="BE233" s="30"/>
    </row>
    <row r="234" spans="2:57" s="14" customFormat="1" ht="120" hidden="1" customHeight="1" x14ac:dyDescent="0.25">
      <c r="B234" s="29" t="s">
        <v>2216</v>
      </c>
      <c r="C234" s="5" t="s">
        <v>1359</v>
      </c>
      <c r="D234" s="60">
        <v>42934</v>
      </c>
      <c r="E234" s="29" t="s">
        <v>1499</v>
      </c>
      <c r="F234" s="2" t="s">
        <v>1279</v>
      </c>
      <c r="G234" s="23" t="s">
        <v>494</v>
      </c>
      <c r="H234" s="23" t="s">
        <v>505</v>
      </c>
      <c r="I234" s="17" t="s">
        <v>506</v>
      </c>
      <c r="J234" s="515" t="s">
        <v>507</v>
      </c>
      <c r="K234" s="213">
        <v>100</v>
      </c>
      <c r="L234" s="302">
        <v>42962</v>
      </c>
      <c r="M234" s="302">
        <v>43454</v>
      </c>
      <c r="N234" s="83">
        <f t="shared" si="6"/>
        <v>19</v>
      </c>
      <c r="O234" s="112">
        <v>100</v>
      </c>
      <c r="P234" s="4" t="s">
        <v>1320</v>
      </c>
      <c r="Q234" s="178">
        <f t="shared" si="7"/>
        <v>260</v>
      </c>
      <c r="R234" s="25" t="s">
        <v>56</v>
      </c>
      <c r="S234" s="25" t="s">
        <v>35</v>
      </c>
      <c r="T234" s="34"/>
      <c r="U234" s="34"/>
      <c r="V234" s="34"/>
      <c r="W234" s="34" t="s">
        <v>4173</v>
      </c>
      <c r="X234" s="34" t="s">
        <v>4188</v>
      </c>
      <c r="Y234" s="34" t="s">
        <v>4174</v>
      </c>
      <c r="Z234" s="34"/>
      <c r="AA234" s="25"/>
      <c r="AB234" s="25"/>
      <c r="AC234" s="5"/>
      <c r="AD234" s="5"/>
      <c r="AE234" s="5"/>
      <c r="AF234" s="5"/>
      <c r="AG234" s="5"/>
      <c r="AH234" s="2" t="s">
        <v>508</v>
      </c>
      <c r="AI234" s="23" t="s">
        <v>18</v>
      </c>
      <c r="AJ234" s="23" t="s">
        <v>18</v>
      </c>
      <c r="AK234" s="23" t="s">
        <v>18</v>
      </c>
      <c r="AL234" s="23" t="s">
        <v>18</v>
      </c>
      <c r="AM234" s="17" t="s">
        <v>2563</v>
      </c>
      <c r="AN234" s="17" t="s">
        <v>2566</v>
      </c>
      <c r="AO234" s="17" t="s">
        <v>2563</v>
      </c>
      <c r="AP234" s="6" t="s">
        <v>2566</v>
      </c>
      <c r="AQ234" s="6" t="s">
        <v>2566</v>
      </c>
      <c r="AR234" s="6" t="s">
        <v>2566</v>
      </c>
      <c r="AS234" s="6" t="s">
        <v>4218</v>
      </c>
      <c r="AT234" s="6" t="s">
        <v>2566</v>
      </c>
      <c r="AU234" s="205" t="s">
        <v>918</v>
      </c>
      <c r="AV234" s="210">
        <v>43577</v>
      </c>
      <c r="AW234" s="34" t="s">
        <v>1070</v>
      </c>
      <c r="AX234" s="35"/>
      <c r="AY234" s="31"/>
      <c r="AZ234" s="31"/>
      <c r="BA234" s="31"/>
      <c r="BB234" s="31"/>
      <c r="BC234" s="30" t="s">
        <v>1372</v>
      </c>
      <c r="BD234" s="30"/>
      <c r="BE234" s="30"/>
    </row>
    <row r="235" spans="2:57" s="14" customFormat="1" ht="120" hidden="1" customHeight="1" x14ac:dyDescent="0.25">
      <c r="B235" s="29" t="s">
        <v>2217</v>
      </c>
      <c r="C235" s="5" t="s">
        <v>1359</v>
      </c>
      <c r="D235" s="60">
        <v>42934</v>
      </c>
      <c r="E235" s="29" t="s">
        <v>1499</v>
      </c>
      <c r="F235" s="2" t="s">
        <v>1279</v>
      </c>
      <c r="G235" s="23" t="s">
        <v>494</v>
      </c>
      <c r="H235" s="23" t="s">
        <v>495</v>
      </c>
      <c r="I235" s="17" t="s">
        <v>496</v>
      </c>
      <c r="J235" s="515" t="s">
        <v>88</v>
      </c>
      <c r="K235" s="213">
        <v>1</v>
      </c>
      <c r="L235" s="302">
        <v>42962</v>
      </c>
      <c r="M235" s="302">
        <v>43039</v>
      </c>
      <c r="N235" s="83">
        <f t="shared" si="6"/>
        <v>11</v>
      </c>
      <c r="O235" s="112">
        <v>1</v>
      </c>
      <c r="P235" s="4" t="s">
        <v>1321</v>
      </c>
      <c r="Q235" s="178">
        <f t="shared" si="7"/>
        <v>286</v>
      </c>
      <c r="R235" s="25" t="s">
        <v>497</v>
      </c>
      <c r="S235" s="25"/>
      <c r="T235" s="34"/>
      <c r="U235" s="34"/>
      <c r="V235" s="34"/>
      <c r="W235" s="34" t="s">
        <v>4173</v>
      </c>
      <c r="X235" s="34" t="s">
        <v>4188</v>
      </c>
      <c r="Y235" s="34" t="s">
        <v>4174</v>
      </c>
      <c r="Z235" s="34"/>
      <c r="AA235" s="25"/>
      <c r="AB235" s="25"/>
      <c r="AC235" s="5"/>
      <c r="AD235" s="5"/>
      <c r="AE235" s="5"/>
      <c r="AF235" s="5"/>
      <c r="AG235" s="5"/>
      <c r="AH235" s="23" t="s">
        <v>18</v>
      </c>
      <c r="AI235" s="23" t="s">
        <v>18</v>
      </c>
      <c r="AJ235" s="23" t="s">
        <v>18</v>
      </c>
      <c r="AK235" s="23" t="s">
        <v>18</v>
      </c>
      <c r="AL235" s="23" t="s">
        <v>18</v>
      </c>
      <c r="AM235" s="17" t="s">
        <v>2563</v>
      </c>
      <c r="AN235" s="17" t="s">
        <v>2566</v>
      </c>
      <c r="AO235" s="17" t="s">
        <v>2563</v>
      </c>
      <c r="AP235" s="6" t="s">
        <v>2566</v>
      </c>
      <c r="AQ235" s="6" t="s">
        <v>2566</v>
      </c>
      <c r="AR235" s="6" t="s">
        <v>2566</v>
      </c>
      <c r="AS235" s="6" t="s">
        <v>4218</v>
      </c>
      <c r="AT235" s="6" t="s">
        <v>2566</v>
      </c>
      <c r="AU235" s="205" t="s">
        <v>918</v>
      </c>
      <c r="AV235" s="210">
        <v>43577</v>
      </c>
      <c r="AW235" s="34" t="s">
        <v>1070</v>
      </c>
      <c r="AX235" s="35"/>
      <c r="AY235" s="31"/>
      <c r="AZ235" s="31"/>
      <c r="BA235" s="31"/>
      <c r="BB235" s="31"/>
      <c r="BC235" s="30" t="s">
        <v>1372</v>
      </c>
      <c r="BD235" s="30"/>
      <c r="BE235" s="30"/>
    </row>
    <row r="236" spans="2:57" s="14" customFormat="1" ht="140.1" hidden="1" customHeight="1" x14ac:dyDescent="0.25">
      <c r="B236" s="29" t="s">
        <v>2218</v>
      </c>
      <c r="C236" s="5" t="s">
        <v>1359</v>
      </c>
      <c r="D236" s="60">
        <v>42934</v>
      </c>
      <c r="E236" s="29" t="s">
        <v>1500</v>
      </c>
      <c r="F236" s="6" t="s">
        <v>4263</v>
      </c>
      <c r="G236" s="23" t="s">
        <v>469</v>
      </c>
      <c r="H236" s="23" t="s">
        <v>470</v>
      </c>
      <c r="I236" s="17" t="s">
        <v>471</v>
      </c>
      <c r="J236" s="17" t="s">
        <v>472</v>
      </c>
      <c r="K236" s="213">
        <v>100</v>
      </c>
      <c r="L236" s="302">
        <v>42962</v>
      </c>
      <c r="M236" s="302">
        <v>43039</v>
      </c>
      <c r="N236" s="83">
        <f t="shared" si="6"/>
        <v>11</v>
      </c>
      <c r="O236" s="147">
        <v>94</v>
      </c>
      <c r="P236" s="4" t="s">
        <v>3441</v>
      </c>
      <c r="Q236" s="178">
        <f t="shared" si="7"/>
        <v>388</v>
      </c>
      <c r="R236" s="25" t="s">
        <v>56</v>
      </c>
      <c r="S236" s="25" t="s">
        <v>57</v>
      </c>
      <c r="T236" s="34"/>
      <c r="U236" s="34"/>
      <c r="V236" s="34"/>
      <c r="W236" s="34" t="s">
        <v>4173</v>
      </c>
      <c r="X236" s="34" t="s">
        <v>4188</v>
      </c>
      <c r="Y236" s="34" t="s">
        <v>4175</v>
      </c>
      <c r="Z236" s="34"/>
      <c r="AA236" s="25"/>
      <c r="AB236" s="25"/>
      <c r="AC236" s="5"/>
      <c r="AD236" s="5"/>
      <c r="AE236" s="5"/>
      <c r="AF236" s="5"/>
      <c r="AG236" s="5"/>
      <c r="AH236" s="2" t="s">
        <v>473</v>
      </c>
      <c r="AI236" s="23" t="s">
        <v>474</v>
      </c>
      <c r="AJ236" s="23" t="s">
        <v>475</v>
      </c>
      <c r="AK236" s="17" t="s">
        <v>1648</v>
      </c>
      <c r="AL236" s="17" t="s">
        <v>2590</v>
      </c>
      <c r="AM236" s="17" t="s">
        <v>2577</v>
      </c>
      <c r="AN236" s="17" t="s">
        <v>2591</v>
      </c>
      <c r="AO236" s="17" t="s">
        <v>2577</v>
      </c>
      <c r="AP236" s="6" t="s">
        <v>2592</v>
      </c>
      <c r="AQ236" s="6" t="s">
        <v>2592</v>
      </c>
      <c r="AR236" s="6" t="s">
        <v>2592</v>
      </c>
      <c r="AS236" s="6" t="s">
        <v>4218</v>
      </c>
      <c r="AT236" s="6" t="s">
        <v>2592</v>
      </c>
      <c r="AU236" s="205" t="s">
        <v>1373</v>
      </c>
      <c r="AV236" s="210">
        <v>43944</v>
      </c>
      <c r="AW236" s="34" t="s">
        <v>2553</v>
      </c>
      <c r="AX236" s="33">
        <v>43873</v>
      </c>
      <c r="AY236" s="10" t="s">
        <v>2590</v>
      </c>
      <c r="AZ236" s="31" t="s">
        <v>3150</v>
      </c>
      <c r="BA236" s="31" t="s">
        <v>1666</v>
      </c>
      <c r="BB236" s="31" t="s">
        <v>1666</v>
      </c>
      <c r="BC236" s="32" t="s">
        <v>2801</v>
      </c>
      <c r="BD236" s="30"/>
      <c r="BE236" s="30"/>
    </row>
    <row r="237" spans="2:57" s="14" customFormat="1" ht="120" hidden="1" customHeight="1" x14ac:dyDescent="0.25">
      <c r="B237" s="29" t="s">
        <v>2219</v>
      </c>
      <c r="C237" s="5" t="s">
        <v>1359</v>
      </c>
      <c r="D237" s="60">
        <v>42934</v>
      </c>
      <c r="E237" s="29" t="s">
        <v>1500</v>
      </c>
      <c r="F237" s="6" t="s">
        <v>4263</v>
      </c>
      <c r="G237" s="23" t="s">
        <v>476</v>
      </c>
      <c r="H237" s="23" t="s">
        <v>477</v>
      </c>
      <c r="I237" s="17" t="s">
        <v>478</v>
      </c>
      <c r="J237" s="515" t="s">
        <v>479</v>
      </c>
      <c r="K237" s="213">
        <v>1</v>
      </c>
      <c r="L237" s="302">
        <v>42962</v>
      </c>
      <c r="M237" s="302">
        <v>43281</v>
      </c>
      <c r="N237" s="83">
        <f t="shared" si="6"/>
        <v>46</v>
      </c>
      <c r="O237" s="112">
        <v>1</v>
      </c>
      <c r="P237" s="4" t="s">
        <v>4261</v>
      </c>
      <c r="Q237" s="178">
        <f t="shared" si="7"/>
        <v>362</v>
      </c>
      <c r="R237" s="25" t="s">
        <v>56</v>
      </c>
      <c r="S237" s="25" t="s">
        <v>57</v>
      </c>
      <c r="T237" s="34"/>
      <c r="U237" s="34"/>
      <c r="V237" s="34"/>
      <c r="W237" s="34" t="s">
        <v>4173</v>
      </c>
      <c r="X237" s="34" t="s">
        <v>4188</v>
      </c>
      <c r="Y237" s="34" t="s">
        <v>4175</v>
      </c>
      <c r="Z237" s="34"/>
      <c r="AA237" s="25"/>
      <c r="AB237" s="25"/>
      <c r="AC237" s="5"/>
      <c r="AD237" s="5"/>
      <c r="AE237" s="5"/>
      <c r="AF237" s="5"/>
      <c r="AG237" s="5"/>
      <c r="AH237" s="23" t="s">
        <v>480</v>
      </c>
      <c r="AI237" s="23" t="s">
        <v>18</v>
      </c>
      <c r="AJ237" s="23" t="s">
        <v>18</v>
      </c>
      <c r="AK237" s="17" t="s">
        <v>1595</v>
      </c>
      <c r="AL237" s="17" t="s">
        <v>1589</v>
      </c>
      <c r="AM237" s="17" t="s">
        <v>2563</v>
      </c>
      <c r="AN237" s="17" t="s">
        <v>2566</v>
      </c>
      <c r="AO237" s="17" t="s">
        <v>2563</v>
      </c>
      <c r="AP237" s="6" t="s">
        <v>2566</v>
      </c>
      <c r="AQ237" s="6" t="s">
        <v>2566</v>
      </c>
      <c r="AR237" s="6" t="s">
        <v>2566</v>
      </c>
      <c r="AS237" s="6" t="s">
        <v>4218</v>
      </c>
      <c r="AT237" s="6" t="s">
        <v>2566</v>
      </c>
      <c r="AU237" s="265" t="s">
        <v>918</v>
      </c>
      <c r="AV237" s="210">
        <v>43567</v>
      </c>
      <c r="AW237" s="34" t="s">
        <v>1070</v>
      </c>
      <c r="AX237" s="35"/>
      <c r="AY237" s="31"/>
      <c r="AZ237" s="31"/>
      <c r="BA237" s="31"/>
      <c r="BB237" s="31"/>
      <c r="BC237" s="30" t="s">
        <v>1372</v>
      </c>
      <c r="BD237" s="30"/>
      <c r="BE237" s="30"/>
    </row>
    <row r="238" spans="2:57" s="14" customFormat="1" ht="120" hidden="1" customHeight="1" x14ac:dyDescent="0.25">
      <c r="B238" s="29" t="s">
        <v>2220</v>
      </c>
      <c r="C238" s="5" t="s">
        <v>1359</v>
      </c>
      <c r="D238" s="60">
        <v>42934</v>
      </c>
      <c r="E238" s="29" t="s">
        <v>1500</v>
      </c>
      <c r="F238" s="6" t="s">
        <v>4263</v>
      </c>
      <c r="G238" s="23" t="s">
        <v>498</v>
      </c>
      <c r="H238" s="23" t="s">
        <v>499</v>
      </c>
      <c r="I238" s="23" t="s">
        <v>500</v>
      </c>
      <c r="J238" s="439" t="s">
        <v>501</v>
      </c>
      <c r="K238" s="213">
        <v>1</v>
      </c>
      <c r="L238" s="302">
        <v>42957</v>
      </c>
      <c r="M238" s="302">
        <v>43038</v>
      </c>
      <c r="N238" s="83">
        <f t="shared" si="6"/>
        <v>12</v>
      </c>
      <c r="O238" s="112">
        <v>1</v>
      </c>
      <c r="P238" s="4" t="s">
        <v>4262</v>
      </c>
      <c r="Q238" s="178">
        <f t="shared" si="7"/>
        <v>271</v>
      </c>
      <c r="R238" s="25" t="s">
        <v>78</v>
      </c>
      <c r="S238" s="25"/>
      <c r="T238" s="34"/>
      <c r="U238" s="34"/>
      <c r="V238" s="34"/>
      <c r="W238" s="34" t="s">
        <v>4173</v>
      </c>
      <c r="X238" s="34" t="s">
        <v>4188</v>
      </c>
      <c r="Y238" s="34" t="s">
        <v>4175</v>
      </c>
      <c r="Z238" s="34"/>
      <c r="AA238" s="25"/>
      <c r="AB238" s="25"/>
      <c r="AC238" s="5"/>
      <c r="AD238" s="5"/>
      <c r="AE238" s="5"/>
      <c r="AF238" s="5"/>
      <c r="AG238" s="5"/>
      <c r="AH238" s="23" t="s">
        <v>18</v>
      </c>
      <c r="AI238" s="23" t="s">
        <v>18</v>
      </c>
      <c r="AJ238" s="23" t="s">
        <v>18</v>
      </c>
      <c r="AK238" s="23" t="s">
        <v>18</v>
      </c>
      <c r="AL238" s="23" t="s">
        <v>18</v>
      </c>
      <c r="AM238" s="17" t="s">
        <v>2563</v>
      </c>
      <c r="AN238" s="17" t="s">
        <v>2566</v>
      </c>
      <c r="AO238" s="17" t="s">
        <v>2563</v>
      </c>
      <c r="AP238" s="6" t="s">
        <v>2566</v>
      </c>
      <c r="AQ238" s="6" t="s">
        <v>2566</v>
      </c>
      <c r="AR238" s="6" t="s">
        <v>2566</v>
      </c>
      <c r="AS238" s="6" t="s">
        <v>4218</v>
      </c>
      <c r="AT238" s="6" t="s">
        <v>2566</v>
      </c>
      <c r="AU238" s="205" t="s">
        <v>918</v>
      </c>
      <c r="AV238" s="210">
        <v>43577</v>
      </c>
      <c r="AW238" s="34" t="s">
        <v>1070</v>
      </c>
      <c r="AX238" s="35"/>
      <c r="AY238" s="31"/>
      <c r="AZ238" s="31"/>
      <c r="BA238" s="31"/>
      <c r="BB238" s="31"/>
      <c r="BC238" s="30" t="s">
        <v>1372</v>
      </c>
      <c r="BD238" s="30"/>
      <c r="BE238" s="30"/>
    </row>
    <row r="239" spans="2:57" s="14" customFormat="1" ht="120" hidden="1" customHeight="1" x14ac:dyDescent="0.25">
      <c r="B239" s="29" t="s">
        <v>2221</v>
      </c>
      <c r="C239" s="5" t="s">
        <v>1359</v>
      </c>
      <c r="D239" s="60">
        <v>42934</v>
      </c>
      <c r="E239" s="29" t="s">
        <v>1501</v>
      </c>
      <c r="F239" s="2" t="s">
        <v>1280</v>
      </c>
      <c r="G239" s="23" t="s">
        <v>481</v>
      </c>
      <c r="H239" s="23" t="s">
        <v>482</v>
      </c>
      <c r="I239" s="23" t="s">
        <v>483</v>
      </c>
      <c r="J239" s="439" t="s">
        <v>484</v>
      </c>
      <c r="K239" s="213">
        <v>1</v>
      </c>
      <c r="L239" s="302">
        <v>42979</v>
      </c>
      <c r="M239" s="302">
        <v>43281</v>
      </c>
      <c r="N239" s="83">
        <f t="shared" si="6"/>
        <v>44</v>
      </c>
      <c r="O239" s="112">
        <v>1</v>
      </c>
      <c r="P239" s="4" t="s">
        <v>1318</v>
      </c>
      <c r="Q239" s="178">
        <f t="shared" si="7"/>
        <v>127</v>
      </c>
      <c r="R239" s="25" t="s">
        <v>56</v>
      </c>
      <c r="S239" s="25" t="s">
        <v>57</v>
      </c>
      <c r="T239" s="34"/>
      <c r="U239" s="34"/>
      <c r="V239" s="34"/>
      <c r="W239" s="34" t="s">
        <v>4173</v>
      </c>
      <c r="X239" s="34" t="s">
        <v>4188</v>
      </c>
      <c r="Y239" s="34" t="s">
        <v>4008</v>
      </c>
      <c r="Z239" s="34"/>
      <c r="AA239" s="25"/>
      <c r="AB239" s="25"/>
      <c r="AC239" s="5"/>
      <c r="AD239" s="5"/>
      <c r="AE239" s="5"/>
      <c r="AF239" s="5"/>
      <c r="AG239" s="5"/>
      <c r="AH239" s="23" t="s">
        <v>480</v>
      </c>
      <c r="AI239" s="23" t="s">
        <v>18</v>
      </c>
      <c r="AJ239" s="23" t="s">
        <v>18</v>
      </c>
      <c r="AK239" s="23" t="s">
        <v>18</v>
      </c>
      <c r="AL239" s="23" t="s">
        <v>18</v>
      </c>
      <c r="AM239" s="17" t="s">
        <v>2563</v>
      </c>
      <c r="AN239" s="17" t="s">
        <v>2566</v>
      </c>
      <c r="AO239" s="17" t="s">
        <v>2563</v>
      </c>
      <c r="AP239" s="6" t="s">
        <v>2566</v>
      </c>
      <c r="AQ239" s="6" t="s">
        <v>2566</v>
      </c>
      <c r="AR239" s="6" t="s">
        <v>2566</v>
      </c>
      <c r="AS239" s="6" t="s">
        <v>4218</v>
      </c>
      <c r="AT239" s="6" t="s">
        <v>2566</v>
      </c>
      <c r="AU239" s="205" t="s">
        <v>918</v>
      </c>
      <c r="AV239" s="210">
        <v>43577</v>
      </c>
      <c r="AW239" s="34" t="s">
        <v>1070</v>
      </c>
      <c r="AX239" s="35"/>
      <c r="AY239" s="10"/>
      <c r="AZ239" s="10"/>
      <c r="BA239" s="10"/>
      <c r="BB239" s="10"/>
      <c r="BC239" s="30" t="s">
        <v>1372</v>
      </c>
      <c r="BD239" s="30"/>
      <c r="BE239" s="30"/>
    </row>
    <row r="240" spans="2:57" s="14" customFormat="1" ht="120" hidden="1" customHeight="1" x14ac:dyDescent="0.25">
      <c r="B240" s="29" t="s">
        <v>2222</v>
      </c>
      <c r="C240" s="5" t="s">
        <v>1359</v>
      </c>
      <c r="D240" s="60">
        <v>42934</v>
      </c>
      <c r="E240" s="29" t="s">
        <v>1501</v>
      </c>
      <c r="F240" s="2" t="s">
        <v>1280</v>
      </c>
      <c r="G240" s="23" t="s">
        <v>502</v>
      </c>
      <c r="H240" s="23" t="s">
        <v>503</v>
      </c>
      <c r="I240" s="23" t="s">
        <v>504</v>
      </c>
      <c r="J240" s="439" t="s">
        <v>484</v>
      </c>
      <c r="K240" s="213">
        <v>1</v>
      </c>
      <c r="L240" s="302">
        <v>42977</v>
      </c>
      <c r="M240" s="302">
        <v>43131</v>
      </c>
      <c r="N240" s="83">
        <f t="shared" si="6"/>
        <v>22</v>
      </c>
      <c r="O240" s="112">
        <v>1</v>
      </c>
      <c r="P240" s="4" t="s">
        <v>1318</v>
      </c>
      <c r="Q240" s="178">
        <f t="shared" si="7"/>
        <v>127</v>
      </c>
      <c r="R240" s="5" t="s">
        <v>154</v>
      </c>
      <c r="S240" s="5" t="s">
        <v>78</v>
      </c>
      <c r="T240" s="34"/>
      <c r="U240" s="34"/>
      <c r="V240" s="34"/>
      <c r="W240" s="34" t="s">
        <v>4173</v>
      </c>
      <c r="X240" s="34" t="s">
        <v>4188</v>
      </c>
      <c r="Y240" s="34" t="s">
        <v>4008</v>
      </c>
      <c r="Z240" s="34"/>
      <c r="AA240" s="5"/>
      <c r="AB240" s="5"/>
      <c r="AC240" s="5"/>
      <c r="AD240" s="5"/>
      <c r="AE240" s="5"/>
      <c r="AF240" s="5"/>
      <c r="AG240" s="5"/>
      <c r="AH240" s="23" t="s">
        <v>480</v>
      </c>
      <c r="AI240" s="23" t="s">
        <v>18</v>
      </c>
      <c r="AJ240" s="23" t="s">
        <v>18</v>
      </c>
      <c r="AK240" s="23" t="s">
        <v>18</v>
      </c>
      <c r="AL240" s="23" t="s">
        <v>18</v>
      </c>
      <c r="AM240" s="17" t="s">
        <v>2563</v>
      </c>
      <c r="AN240" s="17" t="s">
        <v>2566</v>
      </c>
      <c r="AO240" s="17" t="s">
        <v>2563</v>
      </c>
      <c r="AP240" s="6" t="s">
        <v>2566</v>
      </c>
      <c r="AQ240" s="6" t="s">
        <v>2566</v>
      </c>
      <c r="AR240" s="6" t="s">
        <v>2566</v>
      </c>
      <c r="AS240" s="6" t="s">
        <v>4218</v>
      </c>
      <c r="AT240" s="6" t="s">
        <v>2566</v>
      </c>
      <c r="AU240" s="205" t="s">
        <v>918</v>
      </c>
      <c r="AV240" s="210">
        <v>43577</v>
      </c>
      <c r="AW240" s="34" t="s">
        <v>1070</v>
      </c>
      <c r="AX240" s="35"/>
      <c r="AY240" s="10"/>
      <c r="AZ240" s="10"/>
      <c r="BA240" s="10"/>
      <c r="BB240" s="10"/>
      <c r="BC240" s="30" t="s">
        <v>1372</v>
      </c>
      <c r="BD240" s="30"/>
      <c r="BE240" s="30"/>
    </row>
    <row r="241" spans="2:57" s="14" customFormat="1" ht="120" hidden="1" customHeight="1" x14ac:dyDescent="0.25">
      <c r="B241" s="29" t="s">
        <v>2223</v>
      </c>
      <c r="C241" s="5" t="s">
        <v>1359</v>
      </c>
      <c r="D241" s="60">
        <v>42934</v>
      </c>
      <c r="E241" s="29" t="s">
        <v>1503</v>
      </c>
      <c r="F241" s="2" t="s">
        <v>1281</v>
      </c>
      <c r="G241" s="23" t="s">
        <v>485</v>
      </c>
      <c r="H241" s="87" t="s">
        <v>486</v>
      </c>
      <c r="I241" s="23" t="s">
        <v>487</v>
      </c>
      <c r="J241" s="439" t="s">
        <v>488</v>
      </c>
      <c r="K241" s="213">
        <v>1</v>
      </c>
      <c r="L241" s="302">
        <v>42979</v>
      </c>
      <c r="M241" s="302">
        <v>43281</v>
      </c>
      <c r="N241" s="83">
        <f t="shared" si="6"/>
        <v>44</v>
      </c>
      <c r="O241" s="112">
        <v>1</v>
      </c>
      <c r="P241" s="4" t="s">
        <v>1798</v>
      </c>
      <c r="Q241" s="178">
        <f t="shared" si="7"/>
        <v>375</v>
      </c>
      <c r="R241" s="25" t="s">
        <v>56</v>
      </c>
      <c r="S241" s="25" t="s">
        <v>57</v>
      </c>
      <c r="T241" s="34"/>
      <c r="U241" s="34"/>
      <c r="V241" s="34"/>
      <c r="W241" s="34" t="s">
        <v>4173</v>
      </c>
      <c r="X241" s="34" t="s">
        <v>4188</v>
      </c>
      <c r="Y241" s="34" t="s">
        <v>4176</v>
      </c>
      <c r="Z241" s="34"/>
      <c r="AA241" s="25"/>
      <c r="AB241" s="25"/>
      <c r="AC241" s="5"/>
      <c r="AD241" s="5"/>
      <c r="AE241" s="5"/>
      <c r="AF241" s="5"/>
      <c r="AG241" s="5"/>
      <c r="AH241" s="23" t="s">
        <v>489</v>
      </c>
      <c r="AI241" s="23" t="s">
        <v>18</v>
      </c>
      <c r="AJ241" s="87" t="s">
        <v>18</v>
      </c>
      <c r="AK241" s="23" t="s">
        <v>18</v>
      </c>
      <c r="AL241" s="23" t="s">
        <v>18</v>
      </c>
      <c r="AM241" s="17" t="s">
        <v>2563</v>
      </c>
      <c r="AN241" s="17" t="s">
        <v>2566</v>
      </c>
      <c r="AO241" s="17" t="s">
        <v>2563</v>
      </c>
      <c r="AP241" s="6" t="s">
        <v>2566</v>
      </c>
      <c r="AQ241" s="6" t="s">
        <v>2566</v>
      </c>
      <c r="AR241" s="6" t="s">
        <v>2566</v>
      </c>
      <c r="AS241" s="6" t="s">
        <v>4218</v>
      </c>
      <c r="AT241" s="6" t="s">
        <v>2566</v>
      </c>
      <c r="AU241" s="205" t="s">
        <v>918</v>
      </c>
      <c r="AV241" s="210">
        <v>43577</v>
      </c>
      <c r="AW241" s="34" t="s">
        <v>1070</v>
      </c>
      <c r="AX241" s="35"/>
      <c r="AY241" s="31"/>
      <c r="AZ241" s="31"/>
      <c r="BA241" s="31"/>
      <c r="BB241" s="31"/>
      <c r="BC241" s="30" t="s">
        <v>1372</v>
      </c>
      <c r="BD241" s="30"/>
      <c r="BE241" s="30"/>
    </row>
    <row r="242" spans="2:57" s="14" customFormat="1" ht="120" hidden="1" customHeight="1" x14ac:dyDescent="0.25">
      <c r="B242" s="29" t="s">
        <v>2224</v>
      </c>
      <c r="C242" s="5" t="s">
        <v>1359</v>
      </c>
      <c r="D242" s="60">
        <v>42934</v>
      </c>
      <c r="E242" s="29" t="s">
        <v>1503</v>
      </c>
      <c r="F242" s="2" t="s">
        <v>1281</v>
      </c>
      <c r="G242" s="23" t="s">
        <v>490</v>
      </c>
      <c r="H242" s="87" t="s">
        <v>491</v>
      </c>
      <c r="I242" s="23" t="s">
        <v>492</v>
      </c>
      <c r="J242" s="439" t="s">
        <v>493</v>
      </c>
      <c r="K242" s="213">
        <v>3</v>
      </c>
      <c r="L242" s="302">
        <v>42979</v>
      </c>
      <c r="M242" s="302">
        <v>43281</v>
      </c>
      <c r="N242" s="83">
        <f t="shared" si="6"/>
        <v>44</v>
      </c>
      <c r="O242" s="112">
        <v>3</v>
      </c>
      <c r="P242" s="4" t="s">
        <v>1317</v>
      </c>
      <c r="Q242" s="178">
        <f t="shared" si="7"/>
        <v>370</v>
      </c>
      <c r="R242" s="25" t="s">
        <v>56</v>
      </c>
      <c r="S242" s="25" t="s">
        <v>35</v>
      </c>
      <c r="T242" s="34"/>
      <c r="U242" s="34"/>
      <c r="V242" s="34"/>
      <c r="W242" s="34" t="s">
        <v>4173</v>
      </c>
      <c r="X242" s="34" t="s">
        <v>4188</v>
      </c>
      <c r="Y242" s="34" t="s">
        <v>4176</v>
      </c>
      <c r="Z242" s="34"/>
      <c r="AA242" s="25"/>
      <c r="AB242" s="25"/>
      <c r="AC242" s="5"/>
      <c r="AD242" s="5"/>
      <c r="AE242" s="5"/>
      <c r="AF242" s="5"/>
      <c r="AG242" s="5"/>
      <c r="AH242" s="2" t="s">
        <v>480</v>
      </c>
      <c r="AI242" s="23" t="s">
        <v>18</v>
      </c>
      <c r="AJ242" s="87" t="s">
        <v>18</v>
      </c>
      <c r="AK242" s="23" t="s">
        <v>18</v>
      </c>
      <c r="AL242" s="23" t="s">
        <v>18</v>
      </c>
      <c r="AM242" s="17" t="s">
        <v>2563</v>
      </c>
      <c r="AN242" s="17" t="s">
        <v>2566</v>
      </c>
      <c r="AO242" s="17" t="s">
        <v>2563</v>
      </c>
      <c r="AP242" s="6" t="s">
        <v>2566</v>
      </c>
      <c r="AQ242" s="6" t="s">
        <v>2566</v>
      </c>
      <c r="AR242" s="6" t="s">
        <v>2566</v>
      </c>
      <c r="AS242" s="6" t="s">
        <v>4218</v>
      </c>
      <c r="AT242" s="6" t="s">
        <v>2566</v>
      </c>
      <c r="AU242" s="205" t="s">
        <v>918</v>
      </c>
      <c r="AV242" s="210">
        <v>43577</v>
      </c>
      <c r="AW242" s="34" t="s">
        <v>1070</v>
      </c>
      <c r="AX242" s="35"/>
      <c r="AY242" s="31"/>
      <c r="AZ242" s="31"/>
      <c r="BA242" s="31"/>
      <c r="BB242" s="31"/>
      <c r="BC242" s="30" t="s">
        <v>1372</v>
      </c>
      <c r="BD242" s="30"/>
      <c r="BE242" s="30"/>
    </row>
    <row r="243" spans="2:57" s="14" customFormat="1" ht="120" hidden="1" customHeight="1" x14ac:dyDescent="0.25">
      <c r="B243" s="29" t="s">
        <v>2225</v>
      </c>
      <c r="C243" s="5" t="s">
        <v>2035</v>
      </c>
      <c r="D243" s="60">
        <v>43257</v>
      </c>
      <c r="E243" s="29" t="s">
        <v>1489</v>
      </c>
      <c r="F243" s="23" t="s">
        <v>1267</v>
      </c>
      <c r="G243" s="3" t="s">
        <v>646</v>
      </c>
      <c r="H243" s="3" t="s">
        <v>647</v>
      </c>
      <c r="I243" s="3" t="s">
        <v>648</v>
      </c>
      <c r="J243" s="5" t="s">
        <v>649</v>
      </c>
      <c r="K243" s="1">
        <v>44</v>
      </c>
      <c r="L243" s="212" t="s">
        <v>650</v>
      </c>
      <c r="M243" s="212">
        <v>43454</v>
      </c>
      <c r="N243" s="83">
        <f t="shared" si="6"/>
        <v>25</v>
      </c>
      <c r="O243" s="110">
        <v>44</v>
      </c>
      <c r="P243" s="4" t="s">
        <v>1322</v>
      </c>
      <c r="Q243" s="178">
        <f t="shared" si="7"/>
        <v>363</v>
      </c>
      <c r="R243" s="25" t="s">
        <v>29</v>
      </c>
      <c r="S243" s="25"/>
      <c r="T243" s="30"/>
      <c r="U243" s="30"/>
      <c r="V243" s="30"/>
      <c r="W243" s="34" t="s">
        <v>4173</v>
      </c>
      <c r="X243" s="34" t="s">
        <v>4009</v>
      </c>
      <c r="Y243" s="34" t="s">
        <v>4175</v>
      </c>
      <c r="Z243" s="30"/>
      <c r="AA243" s="25"/>
      <c r="AB243" s="25"/>
      <c r="AC243" s="5"/>
      <c r="AD243" s="5"/>
      <c r="AE243" s="5"/>
      <c r="AF243" s="5"/>
      <c r="AG243" s="5"/>
      <c r="AH243" s="23" t="s">
        <v>651</v>
      </c>
      <c r="AI243" s="3" t="s">
        <v>18</v>
      </c>
      <c r="AJ243" s="3" t="s">
        <v>18</v>
      </c>
      <c r="AK243" s="3" t="s">
        <v>18</v>
      </c>
      <c r="AL243" s="23" t="s">
        <v>18</v>
      </c>
      <c r="AM243" s="17" t="s">
        <v>2563</v>
      </c>
      <c r="AN243" s="17" t="s">
        <v>2566</v>
      </c>
      <c r="AO243" s="17" t="s">
        <v>2563</v>
      </c>
      <c r="AP243" s="6" t="s">
        <v>2566</v>
      </c>
      <c r="AQ243" s="6" t="s">
        <v>2566</v>
      </c>
      <c r="AR243" s="6" t="s">
        <v>2566</v>
      </c>
      <c r="AS243" s="6" t="s">
        <v>4218</v>
      </c>
      <c r="AT243" s="6" t="s">
        <v>2566</v>
      </c>
      <c r="AU243" s="205" t="s">
        <v>918</v>
      </c>
      <c r="AV243" s="210">
        <v>43577</v>
      </c>
      <c r="AW243" s="34" t="s">
        <v>1070</v>
      </c>
      <c r="AX243" s="35"/>
      <c r="AY243" s="31" t="s">
        <v>1099</v>
      </c>
      <c r="AZ243" s="31"/>
      <c r="BA243" s="31"/>
      <c r="BB243" s="31"/>
      <c r="BC243" s="30" t="s">
        <v>1372</v>
      </c>
      <c r="BD243" s="30"/>
      <c r="BE243" s="30"/>
    </row>
    <row r="244" spans="2:57" s="14" customFormat="1" ht="120" hidden="1" customHeight="1" x14ac:dyDescent="0.25">
      <c r="B244" s="29" t="s">
        <v>2226</v>
      </c>
      <c r="C244" s="5" t="s">
        <v>2035</v>
      </c>
      <c r="D244" s="60">
        <v>43257</v>
      </c>
      <c r="E244" s="29" t="s">
        <v>1489</v>
      </c>
      <c r="F244" s="23" t="s">
        <v>1267</v>
      </c>
      <c r="G244" s="3" t="s">
        <v>652</v>
      </c>
      <c r="H244" s="3" t="s">
        <v>647</v>
      </c>
      <c r="I244" s="3" t="s">
        <v>653</v>
      </c>
      <c r="J244" s="5" t="s">
        <v>654</v>
      </c>
      <c r="K244" s="1">
        <v>44</v>
      </c>
      <c r="L244" s="212" t="s">
        <v>650</v>
      </c>
      <c r="M244" s="212">
        <v>43454</v>
      </c>
      <c r="N244" s="83">
        <f t="shared" si="6"/>
        <v>25</v>
      </c>
      <c r="O244" s="110">
        <v>44</v>
      </c>
      <c r="P244" s="4" t="s">
        <v>1322</v>
      </c>
      <c r="Q244" s="178">
        <f t="shared" si="7"/>
        <v>363</v>
      </c>
      <c r="R244" s="25" t="s">
        <v>29</v>
      </c>
      <c r="S244" s="25"/>
      <c r="T244" s="30"/>
      <c r="U244" s="30"/>
      <c r="V244" s="30"/>
      <c r="W244" s="34" t="s">
        <v>4173</v>
      </c>
      <c r="X244" s="34" t="s">
        <v>4009</v>
      </c>
      <c r="Y244" s="34" t="s">
        <v>4175</v>
      </c>
      <c r="Z244" s="30"/>
      <c r="AA244" s="25"/>
      <c r="AB244" s="25"/>
      <c r="AC244" s="5"/>
      <c r="AD244" s="5"/>
      <c r="AE244" s="5"/>
      <c r="AF244" s="5"/>
      <c r="AG244" s="5"/>
      <c r="AH244" s="23" t="s">
        <v>651</v>
      </c>
      <c r="AI244" s="3" t="s">
        <v>18</v>
      </c>
      <c r="AJ244" s="3" t="s">
        <v>18</v>
      </c>
      <c r="AK244" s="3" t="s">
        <v>18</v>
      </c>
      <c r="AL244" s="23" t="s">
        <v>18</v>
      </c>
      <c r="AM244" s="17" t="s">
        <v>2563</v>
      </c>
      <c r="AN244" s="17" t="s">
        <v>2566</v>
      </c>
      <c r="AO244" s="17" t="s">
        <v>2563</v>
      </c>
      <c r="AP244" s="6" t="s">
        <v>2566</v>
      </c>
      <c r="AQ244" s="6" t="s">
        <v>2566</v>
      </c>
      <c r="AR244" s="6" t="s">
        <v>2566</v>
      </c>
      <c r="AS244" s="6" t="s">
        <v>4218</v>
      </c>
      <c r="AT244" s="6" t="s">
        <v>2566</v>
      </c>
      <c r="AU244" s="205" t="s">
        <v>918</v>
      </c>
      <c r="AV244" s="210">
        <v>43577</v>
      </c>
      <c r="AW244" s="34" t="s">
        <v>1070</v>
      </c>
      <c r="AX244" s="35"/>
      <c r="AY244" s="31" t="s">
        <v>1099</v>
      </c>
      <c r="AZ244" s="31"/>
      <c r="BA244" s="31"/>
      <c r="BB244" s="31"/>
      <c r="BC244" s="30" t="s">
        <v>1372</v>
      </c>
      <c r="BD244" s="30"/>
      <c r="BE244" s="30"/>
    </row>
    <row r="245" spans="2:57" s="14" customFormat="1" ht="120" hidden="1" customHeight="1" x14ac:dyDescent="0.25">
      <c r="B245" s="29" t="s">
        <v>2227</v>
      </c>
      <c r="C245" s="5" t="s">
        <v>2035</v>
      </c>
      <c r="D245" s="60">
        <v>43257</v>
      </c>
      <c r="E245" s="29" t="s">
        <v>1577</v>
      </c>
      <c r="F245" s="23" t="s">
        <v>1268</v>
      </c>
      <c r="G245" s="3" t="s">
        <v>655</v>
      </c>
      <c r="H245" s="3" t="s">
        <v>656</v>
      </c>
      <c r="I245" s="3" t="s">
        <v>657</v>
      </c>
      <c r="J245" s="5" t="s">
        <v>658</v>
      </c>
      <c r="K245" s="1">
        <v>6</v>
      </c>
      <c r="L245" s="212" t="s">
        <v>650</v>
      </c>
      <c r="M245" s="212">
        <v>43454</v>
      </c>
      <c r="N245" s="83">
        <f t="shared" si="6"/>
        <v>25</v>
      </c>
      <c r="O245" s="110">
        <v>6</v>
      </c>
      <c r="P245" s="4" t="s">
        <v>1323</v>
      </c>
      <c r="Q245" s="178">
        <f t="shared" si="7"/>
        <v>268</v>
      </c>
      <c r="R245" s="25" t="s">
        <v>29</v>
      </c>
      <c r="S245" s="25"/>
      <c r="T245" s="30"/>
      <c r="U245" s="30"/>
      <c r="V245" s="30"/>
      <c r="W245" s="34" t="s">
        <v>4173</v>
      </c>
      <c r="X245" s="34" t="s">
        <v>4009</v>
      </c>
      <c r="Y245" s="34" t="s">
        <v>4175</v>
      </c>
      <c r="Z245" s="32"/>
      <c r="AA245" s="25"/>
      <c r="AB245" s="25"/>
      <c r="AC245" s="5"/>
      <c r="AD245" s="5"/>
      <c r="AE245" s="5"/>
      <c r="AF245" s="5"/>
      <c r="AG245" s="5"/>
      <c r="AH245" s="23" t="s">
        <v>659</v>
      </c>
      <c r="AI245" s="3" t="s">
        <v>18</v>
      </c>
      <c r="AJ245" s="3" t="s">
        <v>18</v>
      </c>
      <c r="AK245" s="3" t="s">
        <v>18</v>
      </c>
      <c r="AL245" s="23" t="s">
        <v>18</v>
      </c>
      <c r="AM245" s="17" t="s">
        <v>2563</v>
      </c>
      <c r="AN245" s="17" t="s">
        <v>2566</v>
      </c>
      <c r="AO245" s="17" t="s">
        <v>2563</v>
      </c>
      <c r="AP245" s="6" t="s">
        <v>2566</v>
      </c>
      <c r="AQ245" s="6" t="s">
        <v>2566</v>
      </c>
      <c r="AR245" s="6" t="s">
        <v>2566</v>
      </c>
      <c r="AS245" s="6" t="s">
        <v>4218</v>
      </c>
      <c r="AT245" s="6" t="s">
        <v>2566</v>
      </c>
      <c r="AU245" s="205" t="s">
        <v>918</v>
      </c>
      <c r="AV245" s="210">
        <v>43577</v>
      </c>
      <c r="AW245" s="34" t="s">
        <v>1070</v>
      </c>
      <c r="AX245" s="35"/>
      <c r="AY245" s="31" t="s">
        <v>1099</v>
      </c>
      <c r="AZ245" s="31"/>
      <c r="BA245" s="31"/>
      <c r="BB245" s="31"/>
      <c r="BC245" s="30" t="s">
        <v>1372</v>
      </c>
      <c r="BD245" s="30"/>
      <c r="BE245" s="30"/>
    </row>
    <row r="246" spans="2:57" s="14" customFormat="1" ht="120" hidden="1" customHeight="1" x14ac:dyDescent="0.25">
      <c r="B246" s="29" t="s">
        <v>2228</v>
      </c>
      <c r="C246" s="5" t="s">
        <v>2035</v>
      </c>
      <c r="D246" s="60">
        <v>43257</v>
      </c>
      <c r="E246" s="29" t="s">
        <v>1577</v>
      </c>
      <c r="F246" s="23" t="s">
        <v>1268</v>
      </c>
      <c r="G246" s="3" t="s">
        <v>655</v>
      </c>
      <c r="H246" s="3" t="s">
        <v>656</v>
      </c>
      <c r="I246" s="3" t="s">
        <v>660</v>
      </c>
      <c r="J246" s="5" t="s">
        <v>661</v>
      </c>
      <c r="K246" s="1">
        <v>6</v>
      </c>
      <c r="L246" s="212" t="s">
        <v>650</v>
      </c>
      <c r="M246" s="212">
        <v>43524</v>
      </c>
      <c r="N246" s="83">
        <f t="shared" si="6"/>
        <v>35</v>
      </c>
      <c r="O246" s="110">
        <v>6</v>
      </c>
      <c r="P246" s="4" t="s">
        <v>1324</v>
      </c>
      <c r="Q246" s="178">
        <f t="shared" si="7"/>
        <v>152</v>
      </c>
      <c r="R246" s="25" t="s">
        <v>154</v>
      </c>
      <c r="S246" s="25"/>
      <c r="T246" s="30"/>
      <c r="U246" s="30"/>
      <c r="V246" s="30"/>
      <c r="W246" s="34" t="s">
        <v>4173</v>
      </c>
      <c r="X246" s="34" t="s">
        <v>4009</v>
      </c>
      <c r="Y246" s="34" t="s">
        <v>4175</v>
      </c>
      <c r="Z246" s="32"/>
      <c r="AA246" s="25"/>
      <c r="AB246" s="25"/>
      <c r="AC246" s="5"/>
      <c r="AD246" s="5"/>
      <c r="AE246" s="5"/>
      <c r="AF246" s="5"/>
      <c r="AG246" s="5"/>
      <c r="AH246" s="23" t="s">
        <v>662</v>
      </c>
      <c r="AI246" s="3" t="s">
        <v>18</v>
      </c>
      <c r="AJ246" s="3" t="s">
        <v>18</v>
      </c>
      <c r="AK246" s="3" t="s">
        <v>18</v>
      </c>
      <c r="AL246" s="23" t="s">
        <v>18</v>
      </c>
      <c r="AM246" s="17" t="s">
        <v>2563</v>
      </c>
      <c r="AN246" s="17" t="s">
        <v>2566</v>
      </c>
      <c r="AO246" s="17" t="s">
        <v>2563</v>
      </c>
      <c r="AP246" s="6" t="s">
        <v>2566</v>
      </c>
      <c r="AQ246" s="6" t="s">
        <v>2566</v>
      </c>
      <c r="AR246" s="6" t="s">
        <v>2566</v>
      </c>
      <c r="AS246" s="6" t="s">
        <v>4218</v>
      </c>
      <c r="AT246" s="6" t="s">
        <v>2566</v>
      </c>
      <c r="AU246" s="205" t="s">
        <v>918</v>
      </c>
      <c r="AV246" s="210">
        <v>43577</v>
      </c>
      <c r="AW246" s="34" t="s">
        <v>1070</v>
      </c>
      <c r="AX246" s="35"/>
      <c r="AY246" s="31"/>
      <c r="AZ246" s="31"/>
      <c r="BA246" s="31"/>
      <c r="BB246" s="31"/>
      <c r="BC246" s="30" t="s">
        <v>1372</v>
      </c>
      <c r="BD246" s="30"/>
      <c r="BE246" s="30"/>
    </row>
    <row r="247" spans="2:57" s="14" customFormat="1" ht="120" hidden="1" customHeight="1" x14ac:dyDescent="0.25">
      <c r="B247" s="29" t="s">
        <v>2229</v>
      </c>
      <c r="C247" s="5" t="s">
        <v>2035</v>
      </c>
      <c r="D247" s="60">
        <v>43257</v>
      </c>
      <c r="E247" s="29" t="s">
        <v>1490</v>
      </c>
      <c r="F247" s="23" t="s">
        <v>1269</v>
      </c>
      <c r="G247" s="3" t="s">
        <v>663</v>
      </c>
      <c r="H247" s="3" t="s">
        <v>664</v>
      </c>
      <c r="I247" s="3" t="s">
        <v>665</v>
      </c>
      <c r="J247" s="5" t="s">
        <v>666</v>
      </c>
      <c r="K247" s="1">
        <v>1</v>
      </c>
      <c r="L247" s="212" t="s">
        <v>667</v>
      </c>
      <c r="M247" s="212">
        <v>43434</v>
      </c>
      <c r="N247" s="83">
        <f t="shared" si="6"/>
        <v>18</v>
      </c>
      <c r="O247" s="110">
        <v>1</v>
      </c>
      <c r="P247" s="4" t="s">
        <v>1325</v>
      </c>
      <c r="Q247" s="178">
        <f t="shared" si="7"/>
        <v>249</v>
      </c>
      <c r="R247" s="25" t="s">
        <v>154</v>
      </c>
      <c r="S247" s="25"/>
      <c r="T247" s="34"/>
      <c r="U247" s="34"/>
      <c r="V247" s="34"/>
      <c r="W247" s="34" t="s">
        <v>3897</v>
      </c>
      <c r="X247" s="34" t="s">
        <v>4189</v>
      </c>
      <c r="Y247" s="34" t="s">
        <v>4177</v>
      </c>
      <c r="Z247" s="34" t="s">
        <v>4178</v>
      </c>
      <c r="AA247" s="25"/>
      <c r="AB247" s="25"/>
      <c r="AC247" s="5"/>
      <c r="AD247" s="5"/>
      <c r="AE247" s="5"/>
      <c r="AF247" s="5"/>
      <c r="AG247" s="5"/>
      <c r="AH247" s="23" t="s">
        <v>668</v>
      </c>
      <c r="AI247" s="3" t="s">
        <v>18</v>
      </c>
      <c r="AJ247" s="3" t="s">
        <v>18</v>
      </c>
      <c r="AK247" s="3" t="s">
        <v>18</v>
      </c>
      <c r="AL247" s="23" t="s">
        <v>18</v>
      </c>
      <c r="AM247" s="17" t="s">
        <v>2563</v>
      </c>
      <c r="AN247" s="17" t="s">
        <v>2566</v>
      </c>
      <c r="AO247" s="17" t="s">
        <v>2563</v>
      </c>
      <c r="AP247" s="6" t="s">
        <v>2566</v>
      </c>
      <c r="AQ247" s="6" t="s">
        <v>2566</v>
      </c>
      <c r="AR247" s="6" t="s">
        <v>2566</v>
      </c>
      <c r="AS247" s="6" t="s">
        <v>4218</v>
      </c>
      <c r="AT247" s="6" t="s">
        <v>2566</v>
      </c>
      <c r="AU247" s="205" t="s">
        <v>918</v>
      </c>
      <c r="AV247" s="210">
        <v>43577</v>
      </c>
      <c r="AW247" s="34" t="s">
        <v>1070</v>
      </c>
      <c r="AX247" s="35"/>
      <c r="AY247" s="10"/>
      <c r="AZ247" s="10"/>
      <c r="BA247" s="10"/>
      <c r="BB247" s="10"/>
      <c r="BC247" s="30" t="s">
        <v>1372</v>
      </c>
      <c r="BD247" s="30"/>
      <c r="BE247" s="30"/>
    </row>
    <row r="248" spans="2:57" s="14" customFormat="1" ht="120" hidden="1" customHeight="1" x14ac:dyDescent="0.25">
      <c r="B248" s="29" t="s">
        <v>2230</v>
      </c>
      <c r="C248" s="5" t="s">
        <v>2035</v>
      </c>
      <c r="D248" s="60">
        <v>43257</v>
      </c>
      <c r="E248" s="29" t="s">
        <v>1506</v>
      </c>
      <c r="F248" s="23" t="s">
        <v>1270</v>
      </c>
      <c r="G248" s="3" t="s">
        <v>663</v>
      </c>
      <c r="H248" s="3" t="s">
        <v>669</v>
      </c>
      <c r="I248" s="3" t="s">
        <v>670</v>
      </c>
      <c r="J248" s="5" t="s">
        <v>671</v>
      </c>
      <c r="K248" s="1">
        <v>1</v>
      </c>
      <c r="L248" s="212" t="s">
        <v>667</v>
      </c>
      <c r="M248" s="212">
        <v>43434</v>
      </c>
      <c r="N248" s="83">
        <f t="shared" si="6"/>
        <v>18</v>
      </c>
      <c r="O248" s="110">
        <v>1</v>
      </c>
      <c r="P248" s="4" t="s">
        <v>1326</v>
      </c>
      <c r="Q248" s="178">
        <f t="shared" si="7"/>
        <v>153</v>
      </c>
      <c r="R248" s="25" t="s">
        <v>154</v>
      </c>
      <c r="S248" s="25"/>
      <c r="T248" s="34"/>
      <c r="U248" s="34"/>
      <c r="V248" s="34"/>
      <c r="W248" s="34" t="s">
        <v>4185</v>
      </c>
      <c r="X248" s="34" t="s">
        <v>3923</v>
      </c>
      <c r="Y248" s="34" t="s">
        <v>4179</v>
      </c>
      <c r="Z248" s="34"/>
      <c r="AA248" s="25"/>
      <c r="AB248" s="25"/>
      <c r="AC248" s="5"/>
      <c r="AD248" s="5"/>
      <c r="AE248" s="5"/>
      <c r="AF248" s="5"/>
      <c r="AG248" s="5"/>
      <c r="AH248" s="23" t="s">
        <v>672</v>
      </c>
      <c r="AI248" s="3" t="s">
        <v>18</v>
      </c>
      <c r="AJ248" s="3" t="s">
        <v>18</v>
      </c>
      <c r="AK248" s="3" t="s">
        <v>18</v>
      </c>
      <c r="AL248" s="23" t="s">
        <v>18</v>
      </c>
      <c r="AM248" s="17" t="s">
        <v>2563</v>
      </c>
      <c r="AN248" s="17" t="s">
        <v>2566</v>
      </c>
      <c r="AO248" s="17" t="s">
        <v>2563</v>
      </c>
      <c r="AP248" s="6" t="s">
        <v>2566</v>
      </c>
      <c r="AQ248" s="6" t="s">
        <v>2566</v>
      </c>
      <c r="AR248" s="6" t="s">
        <v>2566</v>
      </c>
      <c r="AS248" s="6" t="s">
        <v>4218</v>
      </c>
      <c r="AT248" s="6" t="s">
        <v>2566</v>
      </c>
      <c r="AU248" s="205" t="s">
        <v>918</v>
      </c>
      <c r="AV248" s="210">
        <v>43577</v>
      </c>
      <c r="AW248" s="34" t="s">
        <v>1070</v>
      </c>
      <c r="AX248" s="35"/>
      <c r="AY248" s="10"/>
      <c r="AZ248" s="10"/>
      <c r="BA248" s="10"/>
      <c r="BB248" s="10"/>
      <c r="BC248" s="30" t="s">
        <v>1372</v>
      </c>
      <c r="BD248" s="30"/>
      <c r="BE248" s="30"/>
    </row>
    <row r="249" spans="2:57" s="14" customFormat="1" ht="120" hidden="1" customHeight="1" x14ac:dyDescent="0.25">
      <c r="B249" s="29" t="s">
        <v>2231</v>
      </c>
      <c r="C249" s="5" t="s">
        <v>2035</v>
      </c>
      <c r="D249" s="60">
        <v>43257</v>
      </c>
      <c r="E249" s="29" t="s">
        <v>1496</v>
      </c>
      <c r="F249" s="23" t="s">
        <v>1271</v>
      </c>
      <c r="G249" s="3" t="s">
        <v>673</v>
      </c>
      <c r="H249" s="3" t="s">
        <v>674</v>
      </c>
      <c r="I249" s="3" t="s">
        <v>675</v>
      </c>
      <c r="J249" s="5" t="s">
        <v>676</v>
      </c>
      <c r="K249" s="1">
        <v>1</v>
      </c>
      <c r="L249" s="212" t="s">
        <v>650</v>
      </c>
      <c r="M249" s="212">
        <v>43342</v>
      </c>
      <c r="N249" s="83">
        <f t="shared" si="6"/>
        <v>9</v>
      </c>
      <c r="O249" s="110">
        <v>1</v>
      </c>
      <c r="P249" s="4" t="s">
        <v>1327</v>
      </c>
      <c r="Q249" s="178">
        <f t="shared" si="7"/>
        <v>332</v>
      </c>
      <c r="R249" s="25" t="s">
        <v>16</v>
      </c>
      <c r="S249" s="25" t="s">
        <v>677</v>
      </c>
      <c r="T249" s="34"/>
      <c r="U249" s="34"/>
      <c r="V249" s="34"/>
      <c r="W249" s="34" t="s">
        <v>3895</v>
      </c>
      <c r="X249" s="209" t="s">
        <v>4187</v>
      </c>
      <c r="Y249" s="34" t="s">
        <v>4180</v>
      </c>
      <c r="Z249" s="34"/>
      <c r="AA249" s="25"/>
      <c r="AB249" s="25"/>
      <c r="AC249" s="5"/>
      <c r="AD249" s="5"/>
      <c r="AE249" s="5"/>
      <c r="AF249" s="5"/>
      <c r="AG249" s="5"/>
      <c r="AH249" s="23" t="s">
        <v>678</v>
      </c>
      <c r="AI249" s="3" t="s">
        <v>18</v>
      </c>
      <c r="AJ249" s="3" t="s">
        <v>18</v>
      </c>
      <c r="AK249" s="3" t="s">
        <v>18</v>
      </c>
      <c r="AL249" s="23" t="s">
        <v>18</v>
      </c>
      <c r="AM249" s="23" t="s">
        <v>2558</v>
      </c>
      <c r="AN249" s="23" t="s">
        <v>2570</v>
      </c>
      <c r="AO249" s="23" t="s">
        <v>2558</v>
      </c>
      <c r="AP249" s="264" t="s">
        <v>2570</v>
      </c>
      <c r="AQ249" s="264" t="s">
        <v>2570</v>
      </c>
      <c r="AR249" s="264" t="s">
        <v>2570</v>
      </c>
      <c r="AS249" s="264" t="s">
        <v>4218</v>
      </c>
      <c r="AT249" s="264" t="s">
        <v>2570</v>
      </c>
      <c r="AU249" s="205" t="s">
        <v>918</v>
      </c>
      <c r="AV249" s="210">
        <v>43577</v>
      </c>
      <c r="AW249" s="34" t="s">
        <v>1070</v>
      </c>
      <c r="AX249" s="35"/>
      <c r="AY249" s="10"/>
      <c r="AZ249" s="10"/>
      <c r="BA249" s="10"/>
      <c r="BB249" s="10"/>
      <c r="BC249" s="30" t="s">
        <v>1372</v>
      </c>
      <c r="BD249" s="30"/>
      <c r="BE249" s="30"/>
    </row>
    <row r="250" spans="2:57" s="14" customFormat="1" ht="120" hidden="1" customHeight="1" x14ac:dyDescent="0.25">
      <c r="B250" s="29" t="s">
        <v>2232</v>
      </c>
      <c r="C250" s="5" t="s">
        <v>2035</v>
      </c>
      <c r="D250" s="60">
        <v>43257</v>
      </c>
      <c r="E250" s="29" t="s">
        <v>1494</v>
      </c>
      <c r="F250" s="23" t="s">
        <v>1272</v>
      </c>
      <c r="G250" s="3" t="s">
        <v>679</v>
      </c>
      <c r="H250" s="3" t="s">
        <v>680</v>
      </c>
      <c r="I250" s="3" t="s">
        <v>681</v>
      </c>
      <c r="J250" s="5" t="s">
        <v>682</v>
      </c>
      <c r="K250" s="1">
        <v>2</v>
      </c>
      <c r="L250" s="212" t="s">
        <v>683</v>
      </c>
      <c r="M250" s="212">
        <v>43434</v>
      </c>
      <c r="N250" s="83">
        <f t="shared" si="6"/>
        <v>24</v>
      </c>
      <c r="O250" s="110">
        <v>2</v>
      </c>
      <c r="P250" s="4" t="s">
        <v>3409</v>
      </c>
      <c r="Q250" s="178">
        <f t="shared" si="7"/>
        <v>292</v>
      </c>
      <c r="R250" s="25" t="s">
        <v>78</v>
      </c>
      <c r="S250" s="25" t="s">
        <v>677</v>
      </c>
      <c r="T250" s="34"/>
      <c r="U250" s="34"/>
      <c r="V250" s="34"/>
      <c r="W250" s="34" t="s">
        <v>3900</v>
      </c>
      <c r="X250" s="203" t="s">
        <v>3901</v>
      </c>
      <c r="Y250" s="34" t="s">
        <v>4181</v>
      </c>
      <c r="Z250" s="34"/>
      <c r="AA250" s="25"/>
      <c r="AB250" s="25"/>
      <c r="AC250" s="5"/>
      <c r="AD250" s="5"/>
      <c r="AE250" s="5"/>
      <c r="AF250" s="5"/>
      <c r="AG250" s="5"/>
      <c r="AH250" s="23" t="s">
        <v>684</v>
      </c>
      <c r="AI250" s="3" t="s">
        <v>685</v>
      </c>
      <c r="AJ250" s="3"/>
      <c r="AK250" s="3" t="s">
        <v>1097</v>
      </c>
      <c r="AL250" s="23" t="s">
        <v>1589</v>
      </c>
      <c r="AM250" s="23" t="s">
        <v>2558</v>
      </c>
      <c r="AN250" s="23" t="s">
        <v>2570</v>
      </c>
      <c r="AO250" s="23" t="s">
        <v>2558</v>
      </c>
      <c r="AP250" s="264" t="s">
        <v>2570</v>
      </c>
      <c r="AQ250" s="264" t="s">
        <v>2570</v>
      </c>
      <c r="AR250" s="264" t="s">
        <v>2570</v>
      </c>
      <c r="AS250" s="264" t="s">
        <v>4218</v>
      </c>
      <c r="AT250" s="264" t="s">
        <v>2570</v>
      </c>
      <c r="AU250" s="265" t="s">
        <v>918</v>
      </c>
      <c r="AV250" s="210">
        <v>43851</v>
      </c>
      <c r="AW250" s="34" t="s">
        <v>1070</v>
      </c>
      <c r="AX250" s="35"/>
      <c r="AY250" s="10"/>
      <c r="AZ250" s="10"/>
      <c r="BA250" s="10"/>
      <c r="BB250" s="10"/>
      <c r="BC250" s="30" t="s">
        <v>1372</v>
      </c>
      <c r="BD250" s="30"/>
      <c r="BE250" s="30"/>
    </row>
    <row r="251" spans="2:57" s="14" customFormat="1" ht="120" hidden="1" customHeight="1" x14ac:dyDescent="0.25">
      <c r="B251" s="29" t="s">
        <v>2233</v>
      </c>
      <c r="C251" s="5" t="s">
        <v>2035</v>
      </c>
      <c r="D251" s="60">
        <v>43257</v>
      </c>
      <c r="E251" s="29" t="s">
        <v>1583</v>
      </c>
      <c r="F251" s="23" t="s">
        <v>1273</v>
      </c>
      <c r="G251" s="3" t="s">
        <v>679</v>
      </c>
      <c r="H251" s="3" t="s">
        <v>680</v>
      </c>
      <c r="I251" s="3" t="s">
        <v>681</v>
      </c>
      <c r="J251" s="5" t="s">
        <v>686</v>
      </c>
      <c r="K251" s="1">
        <v>2</v>
      </c>
      <c r="L251" s="212" t="s">
        <v>683</v>
      </c>
      <c r="M251" s="212">
        <v>43434</v>
      </c>
      <c r="N251" s="83">
        <f t="shared" si="6"/>
        <v>24</v>
      </c>
      <c r="O251" s="110">
        <v>2</v>
      </c>
      <c r="P251" s="4" t="s">
        <v>3409</v>
      </c>
      <c r="Q251" s="178">
        <f t="shared" si="7"/>
        <v>292</v>
      </c>
      <c r="R251" s="25" t="s">
        <v>78</v>
      </c>
      <c r="S251" s="25"/>
      <c r="T251" s="34"/>
      <c r="U251" s="34"/>
      <c r="V251" s="34"/>
      <c r="W251" s="34" t="s">
        <v>3900</v>
      </c>
      <c r="X251" s="203" t="s">
        <v>3901</v>
      </c>
      <c r="Y251" s="34" t="s">
        <v>4182</v>
      </c>
      <c r="Z251" s="34"/>
      <c r="AA251" s="25"/>
      <c r="AB251" s="25"/>
      <c r="AC251" s="5"/>
      <c r="AD251" s="5"/>
      <c r="AE251" s="5"/>
      <c r="AF251" s="5"/>
      <c r="AG251" s="5"/>
      <c r="AH251" s="23" t="s">
        <v>684</v>
      </c>
      <c r="AI251" s="3" t="s">
        <v>685</v>
      </c>
      <c r="AJ251" s="3"/>
      <c r="AK251" s="3" t="s">
        <v>1097</v>
      </c>
      <c r="AL251" s="23" t="s">
        <v>1589</v>
      </c>
      <c r="AM251" s="23" t="s">
        <v>2558</v>
      </c>
      <c r="AN251" s="23" t="s">
        <v>2570</v>
      </c>
      <c r="AO251" s="23" t="s">
        <v>2558</v>
      </c>
      <c r="AP251" s="264" t="s">
        <v>2570</v>
      </c>
      <c r="AQ251" s="264" t="s">
        <v>2570</v>
      </c>
      <c r="AR251" s="264" t="s">
        <v>2570</v>
      </c>
      <c r="AS251" s="264" t="s">
        <v>4218</v>
      </c>
      <c r="AT251" s="264" t="s">
        <v>2570</v>
      </c>
      <c r="AU251" s="265" t="s">
        <v>918</v>
      </c>
      <c r="AV251" s="210">
        <v>43851</v>
      </c>
      <c r="AW251" s="34" t="s">
        <v>1070</v>
      </c>
      <c r="AX251" s="35"/>
      <c r="AY251" s="10"/>
      <c r="AZ251" s="10"/>
      <c r="BA251" s="10"/>
      <c r="BB251" s="10"/>
      <c r="BC251" s="30" t="s">
        <v>1372</v>
      </c>
      <c r="BD251" s="30"/>
      <c r="BE251" s="30"/>
    </row>
    <row r="252" spans="2:57" s="14" customFormat="1" ht="120" hidden="1" customHeight="1" x14ac:dyDescent="0.25">
      <c r="B252" s="29" t="s">
        <v>2234</v>
      </c>
      <c r="C252" s="5" t="s">
        <v>2035</v>
      </c>
      <c r="D252" s="60">
        <v>43257</v>
      </c>
      <c r="E252" s="29" t="s">
        <v>1495</v>
      </c>
      <c r="F252" s="23" t="s">
        <v>1266</v>
      </c>
      <c r="G252" s="3" t="s">
        <v>640</v>
      </c>
      <c r="H252" s="3" t="s">
        <v>641</v>
      </c>
      <c r="I252" s="3" t="s">
        <v>642</v>
      </c>
      <c r="J252" s="5" t="s">
        <v>643</v>
      </c>
      <c r="K252" s="1">
        <v>1</v>
      </c>
      <c r="L252" s="212" t="s">
        <v>644</v>
      </c>
      <c r="M252" s="212">
        <v>43403</v>
      </c>
      <c r="N252" s="83">
        <f t="shared" si="6"/>
        <v>18</v>
      </c>
      <c r="O252" s="110">
        <v>1</v>
      </c>
      <c r="P252" s="4" t="s">
        <v>966</v>
      </c>
      <c r="Q252" s="178">
        <f t="shared" si="7"/>
        <v>267</v>
      </c>
      <c r="R252" s="25" t="s">
        <v>78</v>
      </c>
      <c r="S252" s="25"/>
      <c r="T252" s="34"/>
      <c r="U252" s="34"/>
      <c r="V252" s="34"/>
      <c r="W252" s="34" t="s">
        <v>3900</v>
      </c>
      <c r="X252" s="32" t="s">
        <v>3989</v>
      </c>
      <c r="Y252" s="34" t="s">
        <v>4183</v>
      </c>
      <c r="Z252" s="34" t="s">
        <v>4184</v>
      </c>
      <c r="AA252" s="25"/>
      <c r="AB252" s="25"/>
      <c r="AC252" s="5"/>
      <c r="AD252" s="5"/>
      <c r="AE252" s="5"/>
      <c r="AF252" s="5"/>
      <c r="AG252" s="5"/>
      <c r="AH252" s="23" t="s">
        <v>645</v>
      </c>
      <c r="AI252" s="3" t="s">
        <v>645</v>
      </c>
      <c r="AJ252" s="3"/>
      <c r="AK252" s="11" t="s">
        <v>1096</v>
      </c>
      <c r="AL252" s="23" t="s">
        <v>1589</v>
      </c>
      <c r="AM252" s="11" t="s">
        <v>2559</v>
      </c>
      <c r="AN252" s="11" t="s">
        <v>2555</v>
      </c>
      <c r="AO252" s="11" t="s">
        <v>2559</v>
      </c>
      <c r="AP252" s="11" t="s">
        <v>2555</v>
      </c>
      <c r="AQ252" s="11" t="s">
        <v>2555</v>
      </c>
      <c r="AR252" s="11" t="s">
        <v>2555</v>
      </c>
      <c r="AS252" s="11" t="s">
        <v>4218</v>
      </c>
      <c r="AT252" s="264" t="s">
        <v>2570</v>
      </c>
      <c r="AU252" s="265" t="s">
        <v>918</v>
      </c>
      <c r="AV252" s="210">
        <v>43829</v>
      </c>
      <c r="AW252" s="34" t="s">
        <v>1070</v>
      </c>
      <c r="AX252" s="35"/>
      <c r="AY252" s="10"/>
      <c r="AZ252" s="10"/>
      <c r="BA252" s="10"/>
      <c r="BB252" s="10"/>
      <c r="BC252" s="30" t="s">
        <v>1372</v>
      </c>
      <c r="BD252" s="30"/>
      <c r="BE252" s="30"/>
    </row>
    <row r="253" spans="2:57" s="14" customFormat="1" ht="120" hidden="1" customHeight="1" x14ac:dyDescent="0.25">
      <c r="B253" s="29" t="s">
        <v>2235</v>
      </c>
      <c r="C253" s="5" t="s">
        <v>2033</v>
      </c>
      <c r="D253" s="60">
        <v>43630</v>
      </c>
      <c r="E253" s="29" t="s">
        <v>1489</v>
      </c>
      <c r="F253" s="161" t="s">
        <v>2080</v>
      </c>
      <c r="G253" s="3" t="s">
        <v>687</v>
      </c>
      <c r="H253" s="3" t="s">
        <v>688</v>
      </c>
      <c r="I253" s="3" t="s">
        <v>689</v>
      </c>
      <c r="J253" s="3" t="s">
        <v>389</v>
      </c>
      <c r="K253" s="20">
        <v>1</v>
      </c>
      <c r="L253" s="60">
        <v>43668</v>
      </c>
      <c r="M253" s="60">
        <v>43830</v>
      </c>
      <c r="N253" s="83">
        <f t="shared" si="6"/>
        <v>24</v>
      </c>
      <c r="O253" s="110">
        <v>1</v>
      </c>
      <c r="P253" s="4" t="s">
        <v>3442</v>
      </c>
      <c r="Q253" s="178">
        <f t="shared" si="7"/>
        <v>381</v>
      </c>
      <c r="R253" s="27" t="s">
        <v>56</v>
      </c>
      <c r="S253" s="27" t="s">
        <v>690</v>
      </c>
      <c r="T253" s="30"/>
      <c r="U253" s="30"/>
      <c r="V253" s="30"/>
      <c r="W253" s="34" t="s">
        <v>4173</v>
      </c>
      <c r="X253" s="34" t="s">
        <v>4009</v>
      </c>
      <c r="Y253" s="34" t="s">
        <v>4175</v>
      </c>
      <c r="Z253" s="30"/>
      <c r="AA253" s="27"/>
      <c r="AB253" s="27"/>
      <c r="AC253" s="28" t="s">
        <v>1348</v>
      </c>
      <c r="AD253" s="28" t="s">
        <v>1348</v>
      </c>
      <c r="AE253" s="28" t="s">
        <v>1348</v>
      </c>
      <c r="AF253" s="28" t="s">
        <v>1348</v>
      </c>
      <c r="AG253" s="28" t="s">
        <v>1348</v>
      </c>
      <c r="AH253" s="3" t="s">
        <v>1348</v>
      </c>
      <c r="AI253" s="3" t="s">
        <v>1347</v>
      </c>
      <c r="AJ253" s="3" t="s">
        <v>1351</v>
      </c>
      <c r="AK253" s="3" t="s">
        <v>1640</v>
      </c>
      <c r="AL253" s="3" t="s">
        <v>1663</v>
      </c>
      <c r="AM253" s="3" t="s">
        <v>2565</v>
      </c>
      <c r="AN253" s="3" t="s">
        <v>2568</v>
      </c>
      <c r="AO253" s="3" t="s">
        <v>2565</v>
      </c>
      <c r="AP253" s="6" t="s">
        <v>2568</v>
      </c>
      <c r="AQ253" s="6" t="s">
        <v>2568</v>
      </c>
      <c r="AR253" s="6" t="s">
        <v>2568</v>
      </c>
      <c r="AS253" s="6" t="s">
        <v>4218</v>
      </c>
      <c r="AT253" s="6" t="s">
        <v>2568</v>
      </c>
      <c r="AU253" s="265" t="s">
        <v>1066</v>
      </c>
      <c r="AV253" s="210">
        <v>43948</v>
      </c>
      <c r="AW253" s="34" t="s">
        <v>1369</v>
      </c>
      <c r="AX253" s="33">
        <v>43991</v>
      </c>
      <c r="AY253" s="163" t="s">
        <v>2054</v>
      </c>
      <c r="AZ253" s="31" t="s">
        <v>1672</v>
      </c>
      <c r="BA253" s="10" t="s">
        <v>3473</v>
      </c>
      <c r="BB253" s="10" t="s">
        <v>3474</v>
      </c>
      <c r="BC253" s="30" t="s">
        <v>2800</v>
      </c>
      <c r="BD253" s="205" t="s">
        <v>3867</v>
      </c>
      <c r="BE253" s="30" t="s">
        <v>3715</v>
      </c>
    </row>
    <row r="254" spans="2:57" s="14" customFormat="1" ht="120" hidden="1" customHeight="1" x14ac:dyDescent="0.25">
      <c r="B254" s="29" t="s">
        <v>2236</v>
      </c>
      <c r="C254" s="5" t="s">
        <v>2033</v>
      </c>
      <c r="D254" s="60">
        <v>43630</v>
      </c>
      <c r="E254" s="29" t="s">
        <v>1489</v>
      </c>
      <c r="F254" s="161" t="s">
        <v>2080</v>
      </c>
      <c r="G254" s="3" t="s">
        <v>687</v>
      </c>
      <c r="H254" s="3" t="s">
        <v>691</v>
      </c>
      <c r="I254" s="3" t="s">
        <v>692</v>
      </c>
      <c r="J254" s="5" t="s">
        <v>693</v>
      </c>
      <c r="K254" s="20">
        <v>2</v>
      </c>
      <c r="L254" s="60">
        <v>43668</v>
      </c>
      <c r="M254" s="60">
        <v>43920</v>
      </c>
      <c r="N254" s="83">
        <f t="shared" si="6"/>
        <v>36</v>
      </c>
      <c r="O254" s="110">
        <v>2</v>
      </c>
      <c r="P254" s="4" t="s">
        <v>3459</v>
      </c>
      <c r="Q254" s="178">
        <f t="shared" si="7"/>
        <v>321</v>
      </c>
      <c r="R254" s="27" t="s">
        <v>56</v>
      </c>
      <c r="S254" s="27" t="s">
        <v>690</v>
      </c>
      <c r="T254" s="30"/>
      <c r="U254" s="30"/>
      <c r="V254" s="30"/>
      <c r="W254" s="34" t="s">
        <v>4173</v>
      </c>
      <c r="X254" s="34" t="s">
        <v>4009</v>
      </c>
      <c r="Y254" s="34" t="s">
        <v>4175</v>
      </c>
      <c r="Z254" s="30"/>
      <c r="AA254" s="27"/>
      <c r="AB254" s="27"/>
      <c r="AC254" s="28" t="s">
        <v>1348</v>
      </c>
      <c r="AD254" s="28" t="s">
        <v>1348</v>
      </c>
      <c r="AE254" s="28" t="s">
        <v>1348</v>
      </c>
      <c r="AF254" s="28" t="s">
        <v>1348</v>
      </c>
      <c r="AG254" s="28" t="s">
        <v>1348</v>
      </c>
      <c r="AH254" s="3" t="s">
        <v>1348</v>
      </c>
      <c r="AI254" s="3" t="s">
        <v>1347</v>
      </c>
      <c r="AJ254" s="3" t="s">
        <v>1351</v>
      </c>
      <c r="AK254" s="11" t="s">
        <v>1641</v>
      </c>
      <c r="AL254" s="11" t="s">
        <v>1664</v>
      </c>
      <c r="AM254" s="6" t="s">
        <v>1863</v>
      </c>
      <c r="AN254" s="3" t="s">
        <v>1864</v>
      </c>
      <c r="AO254" s="464" t="s">
        <v>3142</v>
      </c>
      <c r="AP254" s="6" t="s">
        <v>3143</v>
      </c>
      <c r="AQ254" s="6" t="s">
        <v>3143</v>
      </c>
      <c r="AR254" s="6" t="s">
        <v>3143</v>
      </c>
      <c r="AS254" s="6" t="s">
        <v>4218</v>
      </c>
      <c r="AT254" s="6" t="s">
        <v>3143</v>
      </c>
      <c r="AU254" s="265" t="s">
        <v>1066</v>
      </c>
      <c r="AV254" s="210">
        <v>44026</v>
      </c>
      <c r="AW254" s="34" t="s">
        <v>1070</v>
      </c>
      <c r="AX254" s="93"/>
      <c r="AY254" s="31"/>
      <c r="AZ254" s="31"/>
      <c r="BA254" s="31"/>
      <c r="BB254" s="31"/>
      <c r="BC254" s="30" t="s">
        <v>1372</v>
      </c>
      <c r="BD254" s="30"/>
      <c r="BE254" s="30"/>
    </row>
    <row r="255" spans="2:57" s="14" customFormat="1" ht="120" hidden="1" customHeight="1" x14ac:dyDescent="0.25">
      <c r="B255" s="29" t="s">
        <v>2237</v>
      </c>
      <c r="C255" s="5" t="s">
        <v>2033</v>
      </c>
      <c r="D255" s="60">
        <v>43630</v>
      </c>
      <c r="E255" s="29" t="s">
        <v>1489</v>
      </c>
      <c r="F255" s="161" t="s">
        <v>2080</v>
      </c>
      <c r="G255" s="3" t="s">
        <v>687</v>
      </c>
      <c r="H255" s="3" t="s">
        <v>694</v>
      </c>
      <c r="I255" s="3" t="s">
        <v>695</v>
      </c>
      <c r="J255" s="5" t="s">
        <v>696</v>
      </c>
      <c r="K255" s="20">
        <v>1</v>
      </c>
      <c r="L255" s="60">
        <v>43668</v>
      </c>
      <c r="M255" s="60">
        <v>44012</v>
      </c>
      <c r="N255" s="83">
        <f t="shared" si="6"/>
        <v>50</v>
      </c>
      <c r="O255" s="110">
        <v>1</v>
      </c>
      <c r="P255" s="4" t="s">
        <v>3467</v>
      </c>
      <c r="Q255" s="178">
        <f t="shared" si="7"/>
        <v>350</v>
      </c>
      <c r="R255" s="27" t="s">
        <v>56</v>
      </c>
      <c r="S255" s="27" t="s">
        <v>690</v>
      </c>
      <c r="T255" s="30"/>
      <c r="U255" s="30"/>
      <c r="V255" s="30"/>
      <c r="W255" s="34" t="s">
        <v>4173</v>
      </c>
      <c r="X255" s="34" t="s">
        <v>4009</v>
      </c>
      <c r="Y255" s="34" t="s">
        <v>4175</v>
      </c>
      <c r="Z255" s="32"/>
      <c r="AA255" s="27"/>
      <c r="AB255" s="27"/>
      <c r="AC255" s="28" t="s">
        <v>1348</v>
      </c>
      <c r="AD255" s="28" t="s">
        <v>1348</v>
      </c>
      <c r="AE255" s="28" t="s">
        <v>1348</v>
      </c>
      <c r="AF255" s="28" t="s">
        <v>1348</v>
      </c>
      <c r="AG255" s="28" t="s">
        <v>1348</v>
      </c>
      <c r="AH255" s="3" t="s">
        <v>1348</v>
      </c>
      <c r="AI255" s="3" t="s">
        <v>1347</v>
      </c>
      <c r="AJ255" s="3" t="s">
        <v>1351</v>
      </c>
      <c r="AK255" s="11" t="s">
        <v>1653</v>
      </c>
      <c r="AL255" s="11" t="s">
        <v>1652</v>
      </c>
      <c r="AM255" s="23" t="s">
        <v>2558</v>
      </c>
      <c r="AN255" s="23" t="s">
        <v>2570</v>
      </c>
      <c r="AO255" s="23" t="s">
        <v>2558</v>
      </c>
      <c r="AP255" s="264" t="s">
        <v>2570</v>
      </c>
      <c r="AQ255" s="264" t="s">
        <v>2570</v>
      </c>
      <c r="AR255" s="264" t="s">
        <v>2570</v>
      </c>
      <c r="AS255" s="264" t="s">
        <v>4218</v>
      </c>
      <c r="AT255" s="264" t="s">
        <v>2570</v>
      </c>
      <c r="AU255" s="265" t="s">
        <v>918</v>
      </c>
      <c r="AV255" s="210">
        <v>43829</v>
      </c>
      <c r="AW255" s="34" t="s">
        <v>1070</v>
      </c>
      <c r="AX255" s="93"/>
      <c r="AY255" s="31"/>
      <c r="AZ255" s="31"/>
      <c r="BA255" s="31"/>
      <c r="BB255" s="31"/>
      <c r="BC255" s="30" t="s">
        <v>1372</v>
      </c>
      <c r="BD255" s="30"/>
      <c r="BE255" s="30"/>
    </row>
    <row r="256" spans="2:57" s="14" customFormat="1" ht="120" hidden="1" customHeight="1" x14ac:dyDescent="0.25">
      <c r="B256" s="29" t="s">
        <v>2238</v>
      </c>
      <c r="C256" s="5" t="s">
        <v>2033</v>
      </c>
      <c r="D256" s="60">
        <v>43630</v>
      </c>
      <c r="E256" s="29" t="s">
        <v>1577</v>
      </c>
      <c r="F256" s="78" t="s">
        <v>2081</v>
      </c>
      <c r="G256" s="3" t="s">
        <v>697</v>
      </c>
      <c r="H256" s="3" t="s">
        <v>698</v>
      </c>
      <c r="I256" s="3" t="s">
        <v>699</v>
      </c>
      <c r="J256" s="3" t="s">
        <v>700</v>
      </c>
      <c r="K256" s="20">
        <v>1</v>
      </c>
      <c r="L256" s="60">
        <v>43710</v>
      </c>
      <c r="M256" s="60">
        <v>43738</v>
      </c>
      <c r="N256" s="83">
        <f t="shared" si="6"/>
        <v>4</v>
      </c>
      <c r="O256" s="142">
        <v>1</v>
      </c>
      <c r="P256" s="97" t="s">
        <v>976</v>
      </c>
      <c r="Q256" s="178">
        <f t="shared" si="7"/>
        <v>375</v>
      </c>
      <c r="R256" s="27" t="s">
        <v>154</v>
      </c>
      <c r="S256" s="27"/>
      <c r="T256" s="30"/>
      <c r="U256" s="30"/>
      <c r="V256" s="30"/>
      <c r="W256" s="34" t="s">
        <v>4173</v>
      </c>
      <c r="X256" s="34" t="s">
        <v>4009</v>
      </c>
      <c r="Y256" s="34" t="s">
        <v>4175</v>
      </c>
      <c r="Z256" s="32"/>
      <c r="AA256" s="27"/>
      <c r="AB256" s="27"/>
      <c r="AC256" s="28" t="s">
        <v>1348</v>
      </c>
      <c r="AD256" s="28" t="s">
        <v>1348</v>
      </c>
      <c r="AE256" s="28" t="s">
        <v>1348</v>
      </c>
      <c r="AF256" s="28" t="s">
        <v>1348</v>
      </c>
      <c r="AG256" s="28" t="s">
        <v>1348</v>
      </c>
      <c r="AH256" s="3" t="s">
        <v>1348</v>
      </c>
      <c r="AI256" s="3" t="s">
        <v>1347</v>
      </c>
      <c r="AJ256" s="3" t="s">
        <v>1351</v>
      </c>
      <c r="AK256" s="3" t="s">
        <v>963</v>
      </c>
      <c r="AL256" s="3" t="s">
        <v>1589</v>
      </c>
      <c r="AM256" s="23" t="s">
        <v>2558</v>
      </c>
      <c r="AN256" s="23" t="s">
        <v>2570</v>
      </c>
      <c r="AO256" s="23" t="s">
        <v>2558</v>
      </c>
      <c r="AP256" s="264" t="s">
        <v>2570</v>
      </c>
      <c r="AQ256" s="264" t="s">
        <v>2570</v>
      </c>
      <c r="AR256" s="264" t="s">
        <v>2570</v>
      </c>
      <c r="AS256" s="264" t="s">
        <v>4218</v>
      </c>
      <c r="AT256" s="264" t="s">
        <v>2570</v>
      </c>
      <c r="AU256" s="265" t="s">
        <v>918</v>
      </c>
      <c r="AV256" s="210">
        <v>43829</v>
      </c>
      <c r="AW256" s="34" t="s">
        <v>1369</v>
      </c>
      <c r="AX256" s="33">
        <v>43991</v>
      </c>
      <c r="AY256" s="163" t="s">
        <v>2054</v>
      </c>
      <c r="AZ256" s="31" t="s">
        <v>1672</v>
      </c>
      <c r="BA256" s="10" t="s">
        <v>3473</v>
      </c>
      <c r="BB256" s="10" t="s">
        <v>3474</v>
      </c>
      <c r="BC256" s="30" t="s">
        <v>2800</v>
      </c>
      <c r="BD256" s="30" t="s">
        <v>3867</v>
      </c>
      <c r="BE256" s="30" t="s">
        <v>2388</v>
      </c>
    </row>
    <row r="257" spans="2:57" s="14" customFormat="1" ht="120" hidden="1" customHeight="1" x14ac:dyDescent="0.25">
      <c r="B257" s="29" t="s">
        <v>2239</v>
      </c>
      <c r="C257" s="5" t="s">
        <v>2033</v>
      </c>
      <c r="D257" s="60">
        <v>43630</v>
      </c>
      <c r="E257" s="29" t="s">
        <v>1577</v>
      </c>
      <c r="F257" s="78" t="s">
        <v>2081</v>
      </c>
      <c r="G257" s="3" t="s">
        <v>697</v>
      </c>
      <c r="H257" s="3" t="s">
        <v>698</v>
      </c>
      <c r="I257" s="3" t="s">
        <v>701</v>
      </c>
      <c r="J257" s="3" t="s">
        <v>702</v>
      </c>
      <c r="K257" s="20">
        <v>1</v>
      </c>
      <c r="L257" s="60">
        <v>43710</v>
      </c>
      <c r="M257" s="60">
        <v>43738</v>
      </c>
      <c r="N257" s="83">
        <f t="shared" si="6"/>
        <v>4</v>
      </c>
      <c r="O257" s="110">
        <v>1</v>
      </c>
      <c r="P257" s="4" t="s">
        <v>927</v>
      </c>
      <c r="Q257" s="178">
        <f t="shared" si="7"/>
        <v>95</v>
      </c>
      <c r="R257" s="27" t="s">
        <v>154</v>
      </c>
      <c r="S257" s="27"/>
      <c r="T257" s="32" t="s">
        <v>3210</v>
      </c>
      <c r="U257" s="32" t="s">
        <v>3814</v>
      </c>
      <c r="V257" s="27"/>
      <c r="W257" s="27" t="s">
        <v>3900</v>
      </c>
      <c r="X257" s="203" t="s">
        <v>3901</v>
      </c>
      <c r="Y257" s="27" t="s">
        <v>3833</v>
      </c>
      <c r="Z257" s="27"/>
      <c r="AA257" s="27"/>
      <c r="AB257" s="27"/>
      <c r="AC257" s="28" t="s">
        <v>1348</v>
      </c>
      <c r="AD257" s="28" t="s">
        <v>1348</v>
      </c>
      <c r="AE257" s="28" t="s">
        <v>1348</v>
      </c>
      <c r="AF257" s="28" t="s">
        <v>1348</v>
      </c>
      <c r="AG257" s="28" t="s">
        <v>1348</v>
      </c>
      <c r="AH257" s="3" t="s">
        <v>1348</v>
      </c>
      <c r="AI257" s="3" t="s">
        <v>1347</v>
      </c>
      <c r="AJ257" s="3" t="s">
        <v>1351</v>
      </c>
      <c r="AK257" s="3" t="s">
        <v>1071</v>
      </c>
      <c r="AL257" s="3" t="s">
        <v>1589</v>
      </c>
      <c r="AM257" s="23" t="s">
        <v>2558</v>
      </c>
      <c r="AN257" s="23" t="s">
        <v>2570</v>
      </c>
      <c r="AO257" s="23" t="s">
        <v>2558</v>
      </c>
      <c r="AP257" s="264" t="s">
        <v>2570</v>
      </c>
      <c r="AQ257" s="264" t="s">
        <v>2570</v>
      </c>
      <c r="AR257" s="264" t="s">
        <v>2570</v>
      </c>
      <c r="AS257" s="264" t="s">
        <v>4218</v>
      </c>
      <c r="AT257" s="264" t="s">
        <v>2570</v>
      </c>
      <c r="AU257" s="265" t="s">
        <v>918</v>
      </c>
      <c r="AV257" s="210">
        <v>43829</v>
      </c>
      <c r="AW257" s="34" t="s">
        <v>1368</v>
      </c>
      <c r="AX257" s="33">
        <v>43991</v>
      </c>
      <c r="AY257" s="163" t="s">
        <v>2055</v>
      </c>
      <c r="AZ257" s="10" t="s">
        <v>1882</v>
      </c>
      <c r="BA257" s="10" t="s">
        <v>3473</v>
      </c>
      <c r="BB257" s="10" t="s">
        <v>3474</v>
      </c>
      <c r="BC257" s="30" t="s">
        <v>2799</v>
      </c>
      <c r="BD257" s="30"/>
      <c r="BE257" s="30"/>
    </row>
    <row r="258" spans="2:57" s="14" customFormat="1" ht="120" hidden="1" customHeight="1" x14ac:dyDescent="0.25">
      <c r="B258" s="29" t="s">
        <v>2240</v>
      </c>
      <c r="C258" s="5" t="s">
        <v>2033</v>
      </c>
      <c r="D258" s="60">
        <v>43630</v>
      </c>
      <c r="E258" s="29" t="s">
        <v>1577</v>
      </c>
      <c r="F258" s="78" t="s">
        <v>2081</v>
      </c>
      <c r="G258" s="3" t="s">
        <v>697</v>
      </c>
      <c r="H258" s="3" t="s">
        <v>698</v>
      </c>
      <c r="I258" s="3" t="s">
        <v>703</v>
      </c>
      <c r="J258" s="3" t="s">
        <v>704</v>
      </c>
      <c r="K258" s="20">
        <v>1</v>
      </c>
      <c r="L258" s="60">
        <v>43710</v>
      </c>
      <c r="M258" s="60">
        <v>43738</v>
      </c>
      <c r="N258" s="83">
        <f t="shared" si="6"/>
        <v>4</v>
      </c>
      <c r="O258" s="110">
        <v>1</v>
      </c>
      <c r="P258" s="4" t="s">
        <v>3466</v>
      </c>
      <c r="Q258" s="178">
        <f t="shared" si="7"/>
        <v>363</v>
      </c>
      <c r="R258" s="27" t="s">
        <v>154</v>
      </c>
      <c r="S258" s="27"/>
      <c r="T258" s="32" t="s">
        <v>3210</v>
      </c>
      <c r="U258" s="32" t="s">
        <v>3814</v>
      </c>
      <c r="V258" s="27"/>
      <c r="W258" s="27" t="s">
        <v>3900</v>
      </c>
      <c r="X258" s="27" t="s">
        <v>3901</v>
      </c>
      <c r="Y258" s="27" t="s">
        <v>3833</v>
      </c>
      <c r="Z258" s="27"/>
      <c r="AA258" s="27"/>
      <c r="AB258" s="27"/>
      <c r="AC258" s="28" t="s">
        <v>1348</v>
      </c>
      <c r="AD258" s="28" t="s">
        <v>1348</v>
      </c>
      <c r="AE258" s="28" t="s">
        <v>1348</v>
      </c>
      <c r="AF258" s="28" t="s">
        <v>1348</v>
      </c>
      <c r="AG258" s="28" t="s">
        <v>1348</v>
      </c>
      <c r="AH258" s="3" t="s">
        <v>1348</v>
      </c>
      <c r="AI258" s="3" t="s">
        <v>1347</v>
      </c>
      <c r="AJ258" s="3" t="s">
        <v>1351</v>
      </c>
      <c r="AK258" s="3" t="s">
        <v>955</v>
      </c>
      <c r="AL258" s="3" t="s">
        <v>1589</v>
      </c>
      <c r="AM258" s="23" t="s">
        <v>2558</v>
      </c>
      <c r="AN258" s="23" t="s">
        <v>2570</v>
      </c>
      <c r="AO258" s="23" t="s">
        <v>2558</v>
      </c>
      <c r="AP258" s="264" t="s">
        <v>2570</v>
      </c>
      <c r="AQ258" s="264" t="s">
        <v>2570</v>
      </c>
      <c r="AR258" s="264" t="s">
        <v>2570</v>
      </c>
      <c r="AS258" s="264" t="s">
        <v>4218</v>
      </c>
      <c r="AT258" s="264" t="s">
        <v>2570</v>
      </c>
      <c r="AU258" s="265" t="s">
        <v>918</v>
      </c>
      <c r="AV258" s="211">
        <v>43851</v>
      </c>
      <c r="AW258" s="34" t="s">
        <v>1369</v>
      </c>
      <c r="AX258" s="33">
        <v>43991</v>
      </c>
      <c r="AY258" s="163" t="s">
        <v>2054</v>
      </c>
      <c r="AZ258" s="31" t="s">
        <v>1672</v>
      </c>
      <c r="BA258" s="10" t="s">
        <v>3473</v>
      </c>
      <c r="BB258" s="10" t="s">
        <v>3474</v>
      </c>
      <c r="BC258" s="30" t="s">
        <v>2800</v>
      </c>
      <c r="BD258" s="30" t="s">
        <v>3867</v>
      </c>
      <c r="BE258" s="30" t="s">
        <v>2388</v>
      </c>
    </row>
    <row r="259" spans="2:57" s="14" customFormat="1" ht="120" hidden="1" customHeight="1" x14ac:dyDescent="0.25">
      <c r="B259" s="29" t="s">
        <v>2241</v>
      </c>
      <c r="C259" s="5" t="s">
        <v>2033</v>
      </c>
      <c r="D259" s="60">
        <v>43630</v>
      </c>
      <c r="E259" s="29" t="s">
        <v>1490</v>
      </c>
      <c r="F259" s="78" t="s">
        <v>3913</v>
      </c>
      <c r="G259" s="3" t="s">
        <v>705</v>
      </c>
      <c r="H259" s="3" t="s">
        <v>706</v>
      </c>
      <c r="I259" s="3" t="s">
        <v>707</v>
      </c>
      <c r="J259" s="3" t="s">
        <v>704</v>
      </c>
      <c r="K259" s="20">
        <v>1</v>
      </c>
      <c r="L259" s="60">
        <v>43710</v>
      </c>
      <c r="M259" s="60">
        <v>43738</v>
      </c>
      <c r="N259" s="83">
        <f t="shared" si="6"/>
        <v>4</v>
      </c>
      <c r="O259" s="110">
        <v>1</v>
      </c>
      <c r="P259" s="4" t="s">
        <v>3413</v>
      </c>
      <c r="Q259" s="178">
        <f t="shared" si="7"/>
        <v>347</v>
      </c>
      <c r="R259" s="27" t="s">
        <v>154</v>
      </c>
      <c r="S259" s="27"/>
      <c r="T259" s="32" t="s">
        <v>3210</v>
      </c>
      <c r="U259" s="32" t="s">
        <v>3814</v>
      </c>
      <c r="V259" s="27"/>
      <c r="W259" s="201" t="s">
        <v>4186</v>
      </c>
      <c r="X259" s="200" t="s">
        <v>3997</v>
      </c>
      <c r="Y259" s="200" t="s">
        <v>3912</v>
      </c>
      <c r="Z259" s="27"/>
      <c r="AA259" s="27"/>
      <c r="AB259" s="27"/>
      <c r="AC259" s="28" t="s">
        <v>1348</v>
      </c>
      <c r="AD259" s="28" t="s">
        <v>1348</v>
      </c>
      <c r="AE259" s="28" t="s">
        <v>1348</v>
      </c>
      <c r="AF259" s="28" t="s">
        <v>1348</v>
      </c>
      <c r="AG259" s="28" t="s">
        <v>1348</v>
      </c>
      <c r="AH259" s="3" t="s">
        <v>1348</v>
      </c>
      <c r="AI259" s="3" t="s">
        <v>1347</v>
      </c>
      <c r="AJ259" s="3" t="s">
        <v>1351</v>
      </c>
      <c r="AK259" s="3" t="s">
        <v>956</v>
      </c>
      <c r="AL259" s="3" t="s">
        <v>1589</v>
      </c>
      <c r="AM259" s="23" t="s">
        <v>2558</v>
      </c>
      <c r="AN259" s="23" t="s">
        <v>2570</v>
      </c>
      <c r="AO259" s="23" t="s">
        <v>2558</v>
      </c>
      <c r="AP259" s="264" t="s">
        <v>2570</v>
      </c>
      <c r="AQ259" s="264" t="s">
        <v>2570</v>
      </c>
      <c r="AR259" s="264" t="s">
        <v>2570</v>
      </c>
      <c r="AS259" s="264" t="s">
        <v>4218</v>
      </c>
      <c r="AT259" s="264" t="s">
        <v>2570</v>
      </c>
      <c r="AU259" s="265" t="s">
        <v>1066</v>
      </c>
      <c r="AV259" s="211">
        <v>43851</v>
      </c>
      <c r="AW259" s="34" t="s">
        <v>1369</v>
      </c>
      <c r="AX259" s="33">
        <v>43991</v>
      </c>
      <c r="AY259" s="163" t="s">
        <v>2054</v>
      </c>
      <c r="AZ259" s="31" t="s">
        <v>1672</v>
      </c>
      <c r="BA259" s="10" t="s">
        <v>3473</v>
      </c>
      <c r="BB259" s="10" t="s">
        <v>3474</v>
      </c>
      <c r="BC259" s="30" t="s">
        <v>2800</v>
      </c>
      <c r="BD259" s="30" t="s">
        <v>3867</v>
      </c>
      <c r="BE259" s="30" t="s">
        <v>2388</v>
      </c>
    </row>
    <row r="260" spans="2:57" s="14" customFormat="1" ht="120" hidden="1" customHeight="1" x14ac:dyDescent="0.25">
      <c r="B260" s="29" t="s">
        <v>2242</v>
      </c>
      <c r="C260" s="214" t="s">
        <v>2033</v>
      </c>
      <c r="D260" s="211">
        <v>43630</v>
      </c>
      <c r="E260" s="215" t="s">
        <v>1490</v>
      </c>
      <c r="F260" s="78" t="s">
        <v>3913</v>
      </c>
      <c r="G260" s="6" t="s">
        <v>705</v>
      </c>
      <c r="H260" s="6" t="s">
        <v>706</v>
      </c>
      <c r="I260" s="6" t="s">
        <v>701</v>
      </c>
      <c r="J260" s="6" t="s">
        <v>702</v>
      </c>
      <c r="K260" s="216">
        <v>1</v>
      </c>
      <c r="L260" s="211">
        <v>43710</v>
      </c>
      <c r="M260" s="211">
        <v>43738</v>
      </c>
      <c r="N260" s="83">
        <f t="shared" si="6"/>
        <v>4</v>
      </c>
      <c r="O260" s="192">
        <v>1</v>
      </c>
      <c r="P260" s="10" t="s">
        <v>927</v>
      </c>
      <c r="Q260" s="178">
        <f t="shared" si="7"/>
        <v>95</v>
      </c>
      <c r="R260" s="193" t="s">
        <v>154</v>
      </c>
      <c r="S260" s="34"/>
      <c r="T260" s="34" t="s">
        <v>3373</v>
      </c>
      <c r="U260" s="32" t="s">
        <v>3839</v>
      </c>
      <c r="V260" s="27"/>
      <c r="W260" s="201" t="s">
        <v>4186</v>
      </c>
      <c r="X260" s="200" t="s">
        <v>3997</v>
      </c>
      <c r="Y260" s="200" t="s">
        <v>3912</v>
      </c>
      <c r="Z260" s="27"/>
      <c r="AA260" s="27"/>
      <c r="AB260" s="27"/>
      <c r="AC260" s="266" t="s">
        <v>1348</v>
      </c>
      <c r="AD260" s="266" t="s">
        <v>1348</v>
      </c>
      <c r="AE260" s="266" t="s">
        <v>1348</v>
      </c>
      <c r="AF260" s="266" t="s">
        <v>1348</v>
      </c>
      <c r="AG260" s="266" t="s">
        <v>1348</v>
      </c>
      <c r="AH260" s="6" t="s">
        <v>1348</v>
      </c>
      <c r="AI260" s="6" t="s">
        <v>1347</v>
      </c>
      <c r="AJ260" s="6" t="s">
        <v>1351</v>
      </c>
      <c r="AK260" s="6" t="s">
        <v>1071</v>
      </c>
      <c r="AL260" s="6" t="s">
        <v>1589</v>
      </c>
      <c r="AM260" s="264" t="s">
        <v>2558</v>
      </c>
      <c r="AN260" s="264" t="s">
        <v>2570</v>
      </c>
      <c r="AO260" s="264" t="s">
        <v>2558</v>
      </c>
      <c r="AP260" s="264" t="s">
        <v>2570</v>
      </c>
      <c r="AQ260" s="264" t="s">
        <v>2570</v>
      </c>
      <c r="AR260" s="264" t="s">
        <v>2570</v>
      </c>
      <c r="AS260" s="264" t="s">
        <v>4218</v>
      </c>
      <c r="AT260" s="264" t="s">
        <v>2570</v>
      </c>
      <c r="AU260" s="265" t="s">
        <v>918</v>
      </c>
      <c r="AV260" s="210">
        <v>43829</v>
      </c>
      <c r="AW260" s="34" t="s">
        <v>1369</v>
      </c>
      <c r="AX260" s="33">
        <v>43991</v>
      </c>
      <c r="AY260" s="163" t="s">
        <v>2054</v>
      </c>
      <c r="AZ260" s="31" t="s">
        <v>1672</v>
      </c>
      <c r="BA260" s="10" t="s">
        <v>3473</v>
      </c>
      <c r="BB260" s="10" t="s">
        <v>3474</v>
      </c>
      <c r="BC260" s="30" t="s">
        <v>2800</v>
      </c>
      <c r="BD260" s="30" t="s">
        <v>3867</v>
      </c>
      <c r="BE260" s="30" t="s">
        <v>2388</v>
      </c>
    </row>
    <row r="261" spans="2:57" s="14" customFormat="1" ht="120" hidden="1" customHeight="1" x14ac:dyDescent="0.25">
      <c r="B261" s="29" t="s">
        <v>2243</v>
      </c>
      <c r="C261" s="5" t="s">
        <v>2033</v>
      </c>
      <c r="D261" s="60">
        <v>43630</v>
      </c>
      <c r="E261" s="29" t="s">
        <v>1490</v>
      </c>
      <c r="F261" s="78" t="s">
        <v>3913</v>
      </c>
      <c r="G261" s="3" t="s">
        <v>705</v>
      </c>
      <c r="H261" s="3" t="s">
        <v>706</v>
      </c>
      <c r="I261" s="3" t="s">
        <v>708</v>
      </c>
      <c r="J261" s="3" t="s">
        <v>700</v>
      </c>
      <c r="K261" s="20">
        <v>1</v>
      </c>
      <c r="L261" s="60">
        <v>43710</v>
      </c>
      <c r="M261" s="60">
        <v>43738</v>
      </c>
      <c r="N261" s="83">
        <f t="shared" si="6"/>
        <v>4</v>
      </c>
      <c r="O261" s="110">
        <v>1</v>
      </c>
      <c r="P261" s="4" t="s">
        <v>977</v>
      </c>
      <c r="Q261" s="178">
        <f t="shared" si="7"/>
        <v>361</v>
      </c>
      <c r="R261" s="27" t="s">
        <v>154</v>
      </c>
      <c r="S261" s="27"/>
      <c r="T261" s="34" t="s">
        <v>3373</v>
      </c>
      <c r="U261" s="32" t="s">
        <v>3839</v>
      </c>
      <c r="V261" s="27"/>
      <c r="W261" s="201" t="s">
        <v>4186</v>
      </c>
      <c r="X261" s="200" t="s">
        <v>3997</v>
      </c>
      <c r="Y261" s="200" t="s">
        <v>3912</v>
      </c>
      <c r="Z261" s="27"/>
      <c r="AA261" s="27"/>
      <c r="AB261" s="27"/>
      <c r="AC261" s="28" t="s">
        <v>1348</v>
      </c>
      <c r="AD261" s="28" t="s">
        <v>1348</v>
      </c>
      <c r="AE261" s="28" t="s">
        <v>1348</v>
      </c>
      <c r="AF261" s="28" t="s">
        <v>1348</v>
      </c>
      <c r="AG261" s="28" t="s">
        <v>1348</v>
      </c>
      <c r="AH261" s="3" t="s">
        <v>1348</v>
      </c>
      <c r="AI261" s="3" t="s">
        <v>1347</v>
      </c>
      <c r="AJ261" s="3" t="s">
        <v>1351</v>
      </c>
      <c r="AK261" s="3" t="s">
        <v>962</v>
      </c>
      <c r="AL261" s="3" t="s">
        <v>1589</v>
      </c>
      <c r="AM261" s="23" t="s">
        <v>2558</v>
      </c>
      <c r="AN261" s="23" t="s">
        <v>2570</v>
      </c>
      <c r="AO261" s="23" t="s">
        <v>2558</v>
      </c>
      <c r="AP261" s="264" t="s">
        <v>2570</v>
      </c>
      <c r="AQ261" s="264" t="s">
        <v>2570</v>
      </c>
      <c r="AR261" s="264" t="s">
        <v>2570</v>
      </c>
      <c r="AS261" s="264" t="s">
        <v>4218</v>
      </c>
      <c r="AT261" s="264" t="s">
        <v>2570</v>
      </c>
      <c r="AU261" s="265" t="s">
        <v>918</v>
      </c>
      <c r="AV261" s="210">
        <v>43829</v>
      </c>
      <c r="AW261" s="34" t="s">
        <v>1368</v>
      </c>
      <c r="AX261" s="33">
        <v>43991</v>
      </c>
      <c r="AY261" s="31" t="s">
        <v>2056</v>
      </c>
      <c r="AZ261" s="10" t="s">
        <v>1882</v>
      </c>
      <c r="BA261" s="10" t="s">
        <v>3473</v>
      </c>
      <c r="BB261" s="10" t="s">
        <v>3474</v>
      </c>
      <c r="BC261" s="30" t="s">
        <v>2799</v>
      </c>
      <c r="BD261" s="30"/>
      <c r="BE261" s="30"/>
    </row>
    <row r="262" spans="2:57" s="14" customFormat="1" ht="120" hidden="1" customHeight="1" x14ac:dyDescent="0.25">
      <c r="B262" s="29" t="s">
        <v>2244</v>
      </c>
      <c r="C262" s="5" t="s">
        <v>2033</v>
      </c>
      <c r="D262" s="60">
        <v>43630</v>
      </c>
      <c r="E262" s="29" t="s">
        <v>1506</v>
      </c>
      <c r="F262" s="78" t="s">
        <v>3840</v>
      </c>
      <c r="G262" s="3" t="s">
        <v>709</v>
      </c>
      <c r="H262" s="3" t="s">
        <v>710</v>
      </c>
      <c r="I262" s="3" t="s">
        <v>711</v>
      </c>
      <c r="J262" s="3" t="s">
        <v>712</v>
      </c>
      <c r="K262" s="20">
        <v>2</v>
      </c>
      <c r="L262" s="60">
        <v>43710</v>
      </c>
      <c r="M262" s="60">
        <v>43799</v>
      </c>
      <c r="N262" s="83">
        <f t="shared" ref="N262:N325" si="8">+WEEKNUM(M262-L262)</f>
        <v>13</v>
      </c>
      <c r="O262" s="110">
        <v>2</v>
      </c>
      <c r="P262" s="4" t="s">
        <v>3410</v>
      </c>
      <c r="Q262" s="178">
        <f t="shared" ref="Q262:Q325" si="9">LEN(P262)</f>
        <v>374</v>
      </c>
      <c r="R262" s="27" t="s">
        <v>154</v>
      </c>
      <c r="S262" s="27"/>
      <c r="T262" s="34" t="s">
        <v>3373</v>
      </c>
      <c r="U262" s="32" t="s">
        <v>3839</v>
      </c>
      <c r="V262" s="27"/>
      <c r="W262" s="27" t="s">
        <v>3897</v>
      </c>
      <c r="X262" s="27" t="s">
        <v>3843</v>
      </c>
      <c r="Y262" s="27" t="s">
        <v>3914</v>
      </c>
      <c r="Z262" s="27"/>
      <c r="AA262" s="27" t="s">
        <v>3841</v>
      </c>
      <c r="AB262" s="27"/>
      <c r="AC262" s="28" t="s">
        <v>1348</v>
      </c>
      <c r="AD262" s="28" t="s">
        <v>1348</v>
      </c>
      <c r="AE262" s="28" t="s">
        <v>1348</v>
      </c>
      <c r="AF262" s="28" t="s">
        <v>1348</v>
      </c>
      <c r="AG262" s="28" t="s">
        <v>1348</v>
      </c>
      <c r="AH262" s="3" t="s">
        <v>1348</v>
      </c>
      <c r="AI262" s="3" t="s">
        <v>1347</v>
      </c>
      <c r="AJ262" s="3" t="s">
        <v>1351</v>
      </c>
      <c r="AK262" s="21" t="s">
        <v>957</v>
      </c>
      <c r="AL262" s="3" t="s">
        <v>1589</v>
      </c>
      <c r="AM262" s="23" t="s">
        <v>2558</v>
      </c>
      <c r="AN262" s="23" t="s">
        <v>2570</v>
      </c>
      <c r="AO262" s="23" t="s">
        <v>2558</v>
      </c>
      <c r="AP262" s="264" t="s">
        <v>2570</v>
      </c>
      <c r="AQ262" s="264" t="s">
        <v>2570</v>
      </c>
      <c r="AR262" s="264" t="s">
        <v>2570</v>
      </c>
      <c r="AS262" s="264" t="s">
        <v>4218</v>
      </c>
      <c r="AT262" s="264" t="s">
        <v>2570</v>
      </c>
      <c r="AU262" s="265" t="s">
        <v>918</v>
      </c>
      <c r="AV262" s="211">
        <v>43851</v>
      </c>
      <c r="AW262" s="34" t="s">
        <v>1369</v>
      </c>
      <c r="AX262" s="88">
        <v>43883</v>
      </c>
      <c r="AY262" s="10" t="s">
        <v>2057</v>
      </c>
      <c r="AZ262" s="10" t="s">
        <v>1617</v>
      </c>
      <c r="BA262" s="10" t="s">
        <v>3475</v>
      </c>
      <c r="BB262" s="10" t="s">
        <v>304</v>
      </c>
      <c r="BC262" s="30" t="s">
        <v>2800</v>
      </c>
      <c r="BD262" s="205" t="s">
        <v>3867</v>
      </c>
      <c r="BE262" s="32" t="s">
        <v>4159</v>
      </c>
    </row>
    <row r="263" spans="2:57" s="14" customFormat="1" ht="120" hidden="1" customHeight="1" x14ac:dyDescent="0.25">
      <c r="B263" s="29" t="s">
        <v>2245</v>
      </c>
      <c r="C263" s="5" t="s">
        <v>2033</v>
      </c>
      <c r="D263" s="60">
        <v>43630</v>
      </c>
      <c r="E263" s="29" t="s">
        <v>1506</v>
      </c>
      <c r="F263" s="78" t="s">
        <v>3840</v>
      </c>
      <c r="G263" s="3" t="s">
        <v>713</v>
      </c>
      <c r="H263" s="3" t="s">
        <v>714</v>
      </c>
      <c r="I263" s="3" t="s">
        <v>715</v>
      </c>
      <c r="J263" s="3" t="s">
        <v>380</v>
      </c>
      <c r="K263" s="20">
        <v>1</v>
      </c>
      <c r="L263" s="60">
        <v>43668</v>
      </c>
      <c r="M263" s="60">
        <v>43830</v>
      </c>
      <c r="N263" s="83">
        <f t="shared" si="8"/>
        <v>24</v>
      </c>
      <c r="O263" s="110">
        <v>1</v>
      </c>
      <c r="P263" s="4" t="s">
        <v>3411</v>
      </c>
      <c r="Q263" s="178">
        <f t="shared" si="9"/>
        <v>375</v>
      </c>
      <c r="R263" s="27" t="s">
        <v>154</v>
      </c>
      <c r="S263" s="27"/>
      <c r="T263" s="34" t="s">
        <v>3373</v>
      </c>
      <c r="U263" s="32" t="s">
        <v>3839</v>
      </c>
      <c r="V263" s="27"/>
      <c r="W263" s="27" t="s">
        <v>3897</v>
      </c>
      <c r="X263" s="27" t="s">
        <v>3843</v>
      </c>
      <c r="Y263" s="27" t="s">
        <v>3914</v>
      </c>
      <c r="Z263" s="27"/>
      <c r="AA263" s="27" t="s">
        <v>3841</v>
      </c>
      <c r="AB263" s="27"/>
      <c r="AC263" s="28" t="s">
        <v>1348</v>
      </c>
      <c r="AD263" s="28" t="s">
        <v>1348</v>
      </c>
      <c r="AE263" s="28" t="s">
        <v>1348</v>
      </c>
      <c r="AF263" s="28" t="s">
        <v>1348</v>
      </c>
      <c r="AG263" s="28" t="s">
        <v>1348</v>
      </c>
      <c r="AH263" s="3" t="s">
        <v>1348</v>
      </c>
      <c r="AI263" s="3" t="s">
        <v>1347</v>
      </c>
      <c r="AJ263" s="3" t="s">
        <v>1351</v>
      </c>
      <c r="AK263" s="21" t="s">
        <v>958</v>
      </c>
      <c r="AL263" s="3" t="s">
        <v>1589</v>
      </c>
      <c r="AM263" s="23" t="s">
        <v>2558</v>
      </c>
      <c r="AN263" s="23" t="s">
        <v>2570</v>
      </c>
      <c r="AO263" s="23" t="s">
        <v>2558</v>
      </c>
      <c r="AP263" s="264" t="s">
        <v>2570</v>
      </c>
      <c r="AQ263" s="264" t="s">
        <v>2570</v>
      </c>
      <c r="AR263" s="264" t="s">
        <v>2570</v>
      </c>
      <c r="AS263" s="264" t="s">
        <v>4218</v>
      </c>
      <c r="AT263" s="264" t="s">
        <v>2570</v>
      </c>
      <c r="AU263" s="265" t="s">
        <v>918</v>
      </c>
      <c r="AV263" s="211">
        <v>43851</v>
      </c>
      <c r="AW263" s="34" t="s">
        <v>1369</v>
      </c>
      <c r="AX263" s="88">
        <v>43883</v>
      </c>
      <c r="AY263" s="10" t="s">
        <v>2057</v>
      </c>
      <c r="AZ263" s="10" t="s">
        <v>1617</v>
      </c>
      <c r="BA263" s="10" t="s">
        <v>3475</v>
      </c>
      <c r="BB263" s="10" t="s">
        <v>304</v>
      </c>
      <c r="BC263" s="30" t="s">
        <v>2800</v>
      </c>
      <c r="BD263" s="205" t="s">
        <v>3867</v>
      </c>
      <c r="BE263" s="32" t="s">
        <v>4159</v>
      </c>
    </row>
    <row r="264" spans="2:57" s="14" customFormat="1" ht="120" hidden="1" customHeight="1" x14ac:dyDescent="0.25">
      <c r="B264" s="29" t="s">
        <v>2246</v>
      </c>
      <c r="C264" s="5" t="s">
        <v>2033</v>
      </c>
      <c r="D264" s="60">
        <v>43630</v>
      </c>
      <c r="E264" s="29" t="s">
        <v>1506</v>
      </c>
      <c r="F264" s="78" t="s">
        <v>3840</v>
      </c>
      <c r="G264" s="3" t="s">
        <v>713</v>
      </c>
      <c r="H264" s="3" t="s">
        <v>714</v>
      </c>
      <c r="I264" s="3" t="s">
        <v>716</v>
      </c>
      <c r="J264" s="18" t="s">
        <v>717</v>
      </c>
      <c r="K264" s="20">
        <v>1</v>
      </c>
      <c r="L264" s="60">
        <v>43668</v>
      </c>
      <c r="M264" s="60">
        <v>43830</v>
      </c>
      <c r="N264" s="83">
        <f t="shared" si="8"/>
        <v>24</v>
      </c>
      <c r="O264" s="110">
        <v>1</v>
      </c>
      <c r="P264" s="4" t="s">
        <v>3412</v>
      </c>
      <c r="Q264" s="178">
        <f t="shared" si="9"/>
        <v>316</v>
      </c>
      <c r="R264" s="27" t="s">
        <v>154</v>
      </c>
      <c r="S264" s="27"/>
      <c r="T264" s="34" t="s">
        <v>3373</v>
      </c>
      <c r="U264" s="32" t="s">
        <v>3839</v>
      </c>
      <c r="V264" s="27"/>
      <c r="W264" s="27" t="s">
        <v>3897</v>
      </c>
      <c r="X264" s="27" t="s">
        <v>3843</v>
      </c>
      <c r="Y264" s="27" t="s">
        <v>3914</v>
      </c>
      <c r="Z264" s="27"/>
      <c r="AA264" s="27" t="s">
        <v>3841</v>
      </c>
      <c r="AB264" s="27"/>
      <c r="AC264" s="28" t="s">
        <v>1348</v>
      </c>
      <c r="AD264" s="28" t="s">
        <v>1348</v>
      </c>
      <c r="AE264" s="28" t="s">
        <v>1348</v>
      </c>
      <c r="AF264" s="28" t="s">
        <v>1348</v>
      </c>
      <c r="AG264" s="28" t="s">
        <v>1348</v>
      </c>
      <c r="AH264" s="3" t="s">
        <v>1348</v>
      </c>
      <c r="AI264" s="3" t="s">
        <v>1347</v>
      </c>
      <c r="AJ264" s="3" t="s">
        <v>1351</v>
      </c>
      <c r="AK264" s="21" t="s">
        <v>954</v>
      </c>
      <c r="AL264" s="3" t="s">
        <v>1589</v>
      </c>
      <c r="AM264" s="23" t="s">
        <v>2558</v>
      </c>
      <c r="AN264" s="23" t="s">
        <v>2570</v>
      </c>
      <c r="AO264" s="23" t="s">
        <v>2558</v>
      </c>
      <c r="AP264" s="264" t="s">
        <v>2570</v>
      </c>
      <c r="AQ264" s="264" t="s">
        <v>2570</v>
      </c>
      <c r="AR264" s="264" t="s">
        <v>2570</v>
      </c>
      <c r="AS264" s="264" t="s">
        <v>4218</v>
      </c>
      <c r="AT264" s="264" t="s">
        <v>2570</v>
      </c>
      <c r="AU264" s="265" t="s">
        <v>918</v>
      </c>
      <c r="AV264" s="211">
        <v>43851</v>
      </c>
      <c r="AW264" s="34" t="s">
        <v>1369</v>
      </c>
      <c r="AX264" s="88">
        <v>43883</v>
      </c>
      <c r="AY264" s="10" t="s">
        <v>2057</v>
      </c>
      <c r="AZ264" s="10" t="s">
        <v>1617</v>
      </c>
      <c r="BA264" s="10" t="s">
        <v>3475</v>
      </c>
      <c r="BB264" s="10" t="s">
        <v>304</v>
      </c>
      <c r="BC264" s="30" t="s">
        <v>2800</v>
      </c>
      <c r="BD264" s="205" t="s">
        <v>3867</v>
      </c>
      <c r="BE264" s="32" t="s">
        <v>4159</v>
      </c>
    </row>
    <row r="265" spans="2:57" s="14" customFormat="1" ht="120" hidden="1" customHeight="1" x14ac:dyDescent="0.25">
      <c r="B265" s="29" t="s">
        <v>2247</v>
      </c>
      <c r="C265" s="214" t="s">
        <v>2033</v>
      </c>
      <c r="D265" s="211">
        <v>43630</v>
      </c>
      <c r="E265" s="215" t="s">
        <v>1506</v>
      </c>
      <c r="F265" s="78" t="s">
        <v>3840</v>
      </c>
      <c r="G265" s="6" t="s">
        <v>713</v>
      </c>
      <c r="H265" s="6" t="s">
        <v>714</v>
      </c>
      <c r="I265" s="6" t="s">
        <v>718</v>
      </c>
      <c r="J265" s="6" t="s">
        <v>719</v>
      </c>
      <c r="K265" s="216">
        <v>1</v>
      </c>
      <c r="L265" s="211">
        <v>43668</v>
      </c>
      <c r="M265" s="211">
        <v>43830</v>
      </c>
      <c r="N265" s="83">
        <f t="shared" si="8"/>
        <v>24</v>
      </c>
      <c r="O265" s="192">
        <v>1</v>
      </c>
      <c r="P265" s="10" t="s">
        <v>3457</v>
      </c>
      <c r="Q265" s="178">
        <f t="shared" si="9"/>
        <v>221</v>
      </c>
      <c r="R265" s="193" t="s">
        <v>154</v>
      </c>
      <c r="S265" s="27"/>
      <c r="T265" s="34" t="s">
        <v>3373</v>
      </c>
      <c r="U265" s="32" t="s">
        <v>3839</v>
      </c>
      <c r="V265" s="27"/>
      <c r="W265" s="27" t="s">
        <v>3897</v>
      </c>
      <c r="X265" s="27" t="s">
        <v>3843</v>
      </c>
      <c r="Y265" s="27" t="s">
        <v>3914</v>
      </c>
      <c r="Z265" s="27"/>
      <c r="AA265" s="27" t="s">
        <v>3841</v>
      </c>
      <c r="AB265" s="27"/>
      <c r="AC265" s="266" t="s">
        <v>1348</v>
      </c>
      <c r="AD265" s="266" t="s">
        <v>1348</v>
      </c>
      <c r="AE265" s="266" t="s">
        <v>1348</v>
      </c>
      <c r="AF265" s="266" t="s">
        <v>1348</v>
      </c>
      <c r="AG265" s="266" t="s">
        <v>1348</v>
      </c>
      <c r="AH265" s="6" t="s">
        <v>1348</v>
      </c>
      <c r="AI265" s="6" t="s">
        <v>1347</v>
      </c>
      <c r="AJ265" s="6" t="s">
        <v>1351</v>
      </c>
      <c r="AK265" s="218" t="s">
        <v>1608</v>
      </c>
      <c r="AL265" s="218" t="s">
        <v>1689</v>
      </c>
      <c r="AM265" s="264" t="s">
        <v>1692</v>
      </c>
      <c r="AN265" s="264" t="s">
        <v>1875</v>
      </c>
      <c r="AO265" s="464" t="s">
        <v>2560</v>
      </c>
      <c r="AP265" s="6" t="s">
        <v>2556</v>
      </c>
      <c r="AQ265" s="6" t="s">
        <v>2556</v>
      </c>
      <c r="AR265" s="6" t="s">
        <v>2556</v>
      </c>
      <c r="AS265" s="6" t="s">
        <v>4218</v>
      </c>
      <c r="AT265" s="6" t="s">
        <v>2556</v>
      </c>
      <c r="AU265" s="265" t="s">
        <v>1066</v>
      </c>
      <c r="AV265" s="211">
        <v>44027</v>
      </c>
      <c r="AW265" s="34" t="s">
        <v>1369</v>
      </c>
      <c r="AX265" s="33">
        <v>43991</v>
      </c>
      <c r="AY265" s="163" t="s">
        <v>2054</v>
      </c>
      <c r="AZ265" s="31" t="s">
        <v>1672</v>
      </c>
      <c r="BA265" s="10" t="s">
        <v>3473</v>
      </c>
      <c r="BB265" s="10" t="s">
        <v>3474</v>
      </c>
      <c r="BC265" s="30" t="s">
        <v>2800</v>
      </c>
      <c r="BD265" s="205" t="s">
        <v>3867</v>
      </c>
      <c r="BE265" s="32" t="s">
        <v>4159</v>
      </c>
    </row>
    <row r="266" spans="2:57" s="14" customFormat="1" ht="120" hidden="1" customHeight="1" x14ac:dyDescent="0.25">
      <c r="B266" s="29" t="s">
        <v>2248</v>
      </c>
      <c r="C266" s="5" t="s">
        <v>2033</v>
      </c>
      <c r="D266" s="60">
        <v>43630</v>
      </c>
      <c r="E266" s="29" t="s">
        <v>1496</v>
      </c>
      <c r="F266" s="78" t="s">
        <v>3842</v>
      </c>
      <c r="G266" s="3" t="s">
        <v>720</v>
      </c>
      <c r="H266" s="3" t="s">
        <v>721</v>
      </c>
      <c r="I266" s="3" t="s">
        <v>722</v>
      </c>
      <c r="J266" s="3" t="s">
        <v>723</v>
      </c>
      <c r="K266" s="20">
        <v>1</v>
      </c>
      <c r="L266" s="60">
        <v>43678</v>
      </c>
      <c r="M266" s="60">
        <v>43708</v>
      </c>
      <c r="N266" s="83">
        <f t="shared" si="8"/>
        <v>5</v>
      </c>
      <c r="O266" s="110">
        <v>1</v>
      </c>
      <c r="P266" s="4" t="s">
        <v>928</v>
      </c>
      <c r="Q266" s="178">
        <f t="shared" si="9"/>
        <v>377</v>
      </c>
      <c r="R266" s="27" t="s">
        <v>154</v>
      </c>
      <c r="S266" s="27"/>
      <c r="T266" s="34" t="s">
        <v>3373</v>
      </c>
      <c r="U266" s="32" t="s">
        <v>3839</v>
      </c>
      <c r="V266" s="27"/>
      <c r="W266" s="27" t="s">
        <v>3897</v>
      </c>
      <c r="X266" s="27" t="s">
        <v>3916</v>
      </c>
      <c r="Y266" s="27" t="s">
        <v>3915</v>
      </c>
      <c r="Z266" s="27"/>
      <c r="AA266" s="27" t="s">
        <v>3844</v>
      </c>
      <c r="AB266" s="27"/>
      <c r="AC266" s="28" t="s">
        <v>1348</v>
      </c>
      <c r="AD266" s="28" t="s">
        <v>1348</v>
      </c>
      <c r="AE266" s="28" t="s">
        <v>1348</v>
      </c>
      <c r="AF266" s="28" t="s">
        <v>1348</v>
      </c>
      <c r="AG266" s="28" t="s">
        <v>1348</v>
      </c>
      <c r="AH266" s="3" t="s">
        <v>1348</v>
      </c>
      <c r="AI266" s="3" t="s">
        <v>1347</v>
      </c>
      <c r="AJ266" s="3" t="s">
        <v>1351</v>
      </c>
      <c r="AK266" s="3" t="s">
        <v>1067</v>
      </c>
      <c r="AL266" s="3" t="s">
        <v>1589</v>
      </c>
      <c r="AM266" s="23" t="s">
        <v>2558</v>
      </c>
      <c r="AN266" s="23" t="s">
        <v>2570</v>
      </c>
      <c r="AO266" s="23" t="s">
        <v>2558</v>
      </c>
      <c r="AP266" s="264" t="s">
        <v>2570</v>
      </c>
      <c r="AQ266" s="264" t="s">
        <v>2570</v>
      </c>
      <c r="AR266" s="264" t="s">
        <v>2570</v>
      </c>
      <c r="AS266" s="264" t="s">
        <v>4218</v>
      </c>
      <c r="AT266" s="264" t="s">
        <v>2570</v>
      </c>
      <c r="AU266" s="265" t="s">
        <v>918</v>
      </c>
      <c r="AV266" s="211">
        <v>43829</v>
      </c>
      <c r="AW266" s="34" t="s">
        <v>1369</v>
      </c>
      <c r="AX266" s="88">
        <v>43883</v>
      </c>
      <c r="AY266" s="10" t="s">
        <v>2058</v>
      </c>
      <c r="AZ266" s="10" t="s">
        <v>1614</v>
      </c>
      <c r="BA266" s="10" t="s">
        <v>3475</v>
      </c>
      <c r="BB266" s="10" t="s">
        <v>304</v>
      </c>
      <c r="BC266" s="30" t="s">
        <v>2800</v>
      </c>
      <c r="BD266" s="30" t="s">
        <v>3867</v>
      </c>
      <c r="BE266" s="32" t="s">
        <v>4138</v>
      </c>
    </row>
    <row r="267" spans="2:57" s="14" customFormat="1" ht="120" hidden="1" customHeight="1" x14ac:dyDescent="0.25">
      <c r="B267" s="29" t="s">
        <v>2249</v>
      </c>
      <c r="C267" s="5" t="s">
        <v>2033</v>
      </c>
      <c r="D267" s="60">
        <v>43630</v>
      </c>
      <c r="E267" s="29" t="s">
        <v>1496</v>
      </c>
      <c r="F267" s="78" t="s">
        <v>3842</v>
      </c>
      <c r="G267" s="3" t="s">
        <v>720</v>
      </c>
      <c r="H267" s="3" t="s">
        <v>721</v>
      </c>
      <c r="I267" s="3" t="s">
        <v>724</v>
      </c>
      <c r="J267" s="3" t="s">
        <v>267</v>
      </c>
      <c r="K267" s="20">
        <v>1</v>
      </c>
      <c r="L267" s="60">
        <v>43678</v>
      </c>
      <c r="M267" s="60">
        <v>43830</v>
      </c>
      <c r="N267" s="83">
        <f t="shared" si="8"/>
        <v>22</v>
      </c>
      <c r="O267" s="110">
        <v>1</v>
      </c>
      <c r="P267" s="4" t="s">
        <v>3444</v>
      </c>
      <c r="Q267" s="178">
        <f t="shared" si="9"/>
        <v>388</v>
      </c>
      <c r="R267" s="27" t="s">
        <v>56</v>
      </c>
      <c r="S267" s="27" t="s">
        <v>154</v>
      </c>
      <c r="T267" s="34" t="s">
        <v>3373</v>
      </c>
      <c r="U267" s="32" t="s">
        <v>3839</v>
      </c>
      <c r="V267" s="27"/>
      <c r="W267" s="27" t="s">
        <v>3897</v>
      </c>
      <c r="X267" s="27" t="s">
        <v>3916</v>
      </c>
      <c r="Y267" s="27" t="s">
        <v>3915</v>
      </c>
      <c r="Z267" s="27"/>
      <c r="AA267" s="27" t="s">
        <v>3844</v>
      </c>
      <c r="AB267" s="27"/>
      <c r="AC267" s="28" t="s">
        <v>1348</v>
      </c>
      <c r="AD267" s="28" t="s">
        <v>1348</v>
      </c>
      <c r="AE267" s="28" t="s">
        <v>1348</v>
      </c>
      <c r="AF267" s="28" t="s">
        <v>1348</v>
      </c>
      <c r="AG267" s="28" t="s">
        <v>1348</v>
      </c>
      <c r="AH267" s="3" t="s">
        <v>1348</v>
      </c>
      <c r="AI267" s="3" t="s">
        <v>1347</v>
      </c>
      <c r="AJ267" s="3" t="s">
        <v>1351</v>
      </c>
      <c r="AK267" s="3" t="s">
        <v>1642</v>
      </c>
      <c r="AL267" s="3" t="s">
        <v>1835</v>
      </c>
      <c r="AM267" s="3" t="s">
        <v>2565</v>
      </c>
      <c r="AN267" s="3" t="s">
        <v>2568</v>
      </c>
      <c r="AO267" s="3" t="s">
        <v>2565</v>
      </c>
      <c r="AP267" s="6" t="s">
        <v>2568</v>
      </c>
      <c r="AQ267" s="6" t="s">
        <v>2568</v>
      </c>
      <c r="AR267" s="6" t="s">
        <v>2568</v>
      </c>
      <c r="AS267" s="6" t="s">
        <v>4218</v>
      </c>
      <c r="AT267" s="6" t="s">
        <v>2568</v>
      </c>
      <c r="AU267" s="265" t="s">
        <v>1066</v>
      </c>
      <c r="AV267" s="210">
        <v>43943</v>
      </c>
      <c r="AW267" s="34" t="s">
        <v>1369</v>
      </c>
      <c r="AX267" s="88">
        <v>43883</v>
      </c>
      <c r="AY267" s="467" t="s">
        <v>2058</v>
      </c>
      <c r="AZ267" s="94" t="s">
        <v>1614</v>
      </c>
      <c r="BA267" s="10" t="s">
        <v>3475</v>
      </c>
      <c r="BB267" s="10" t="s">
        <v>304</v>
      </c>
      <c r="BC267" s="30" t="s">
        <v>2800</v>
      </c>
      <c r="BD267" s="30" t="s">
        <v>3867</v>
      </c>
      <c r="BE267" s="32" t="s">
        <v>4138</v>
      </c>
    </row>
    <row r="268" spans="2:57" s="14" customFormat="1" ht="120" hidden="1" customHeight="1" x14ac:dyDescent="0.25">
      <c r="B268" s="29" t="s">
        <v>2250</v>
      </c>
      <c r="C268" s="5" t="s">
        <v>2033</v>
      </c>
      <c r="D268" s="60">
        <v>43630</v>
      </c>
      <c r="E268" s="29" t="s">
        <v>1496</v>
      </c>
      <c r="F268" s="78" t="s">
        <v>3842</v>
      </c>
      <c r="G268" s="3" t="s">
        <v>720</v>
      </c>
      <c r="H268" s="21" t="s">
        <v>726</v>
      </c>
      <c r="I268" s="21" t="s">
        <v>727</v>
      </c>
      <c r="J268" s="3" t="s">
        <v>728</v>
      </c>
      <c r="K268" s="20">
        <v>1</v>
      </c>
      <c r="L268" s="60">
        <v>43801</v>
      </c>
      <c r="M268" s="60">
        <v>43830</v>
      </c>
      <c r="N268" s="83">
        <f t="shared" si="8"/>
        <v>5</v>
      </c>
      <c r="O268" s="110">
        <v>1</v>
      </c>
      <c r="P268" s="4" t="s">
        <v>3436</v>
      </c>
      <c r="Q268" s="178">
        <f t="shared" si="9"/>
        <v>380</v>
      </c>
      <c r="R268" s="27" t="s">
        <v>725</v>
      </c>
      <c r="S268" s="27" t="s">
        <v>56</v>
      </c>
      <c r="T268" s="34" t="s">
        <v>3373</v>
      </c>
      <c r="U268" s="32" t="s">
        <v>3839</v>
      </c>
      <c r="V268" s="27"/>
      <c r="W268" s="27" t="s">
        <v>3897</v>
      </c>
      <c r="X268" s="27" t="s">
        <v>3916</v>
      </c>
      <c r="Y268" s="27" t="s">
        <v>3915</v>
      </c>
      <c r="Z268" s="27"/>
      <c r="AA268" s="27" t="s">
        <v>3844</v>
      </c>
      <c r="AB268" s="27"/>
      <c r="AC268" s="28" t="s">
        <v>1348</v>
      </c>
      <c r="AD268" s="28" t="s">
        <v>1348</v>
      </c>
      <c r="AE268" s="28" t="s">
        <v>1348</v>
      </c>
      <c r="AF268" s="28" t="s">
        <v>1348</v>
      </c>
      <c r="AG268" s="28" t="s">
        <v>1348</v>
      </c>
      <c r="AH268" s="3" t="s">
        <v>1348</v>
      </c>
      <c r="AI268" s="3" t="s">
        <v>1347</v>
      </c>
      <c r="AJ268" s="3" t="s">
        <v>1351</v>
      </c>
      <c r="AK268" s="21" t="s">
        <v>1609</v>
      </c>
      <c r="AL268" s="21" t="s">
        <v>1613</v>
      </c>
      <c r="AM268" s="3" t="s">
        <v>2565</v>
      </c>
      <c r="AN268" s="3" t="s">
        <v>2568</v>
      </c>
      <c r="AO268" s="182" t="s">
        <v>2565</v>
      </c>
      <c r="AP268" s="6" t="s">
        <v>2568</v>
      </c>
      <c r="AQ268" s="6" t="s">
        <v>2568</v>
      </c>
      <c r="AR268" s="6" t="s">
        <v>2568</v>
      </c>
      <c r="AS268" s="6" t="s">
        <v>4218</v>
      </c>
      <c r="AT268" s="6" t="s">
        <v>2568</v>
      </c>
      <c r="AU268" s="265" t="s">
        <v>1066</v>
      </c>
      <c r="AV268" s="211">
        <v>43941</v>
      </c>
      <c r="AW268" s="34" t="s">
        <v>1369</v>
      </c>
      <c r="AX268" s="88">
        <v>43883</v>
      </c>
      <c r="AY268" s="10" t="s">
        <v>2058</v>
      </c>
      <c r="AZ268" s="10" t="s">
        <v>1614</v>
      </c>
      <c r="BA268" s="10" t="s">
        <v>3475</v>
      </c>
      <c r="BB268" s="10" t="s">
        <v>304</v>
      </c>
      <c r="BC268" s="30" t="s">
        <v>2800</v>
      </c>
      <c r="BD268" s="30" t="s">
        <v>3867</v>
      </c>
      <c r="BE268" s="32" t="s">
        <v>4138</v>
      </c>
    </row>
    <row r="269" spans="2:57" s="14" customFormat="1" ht="120" hidden="1" customHeight="1" x14ac:dyDescent="0.25">
      <c r="B269" s="29" t="s">
        <v>2251</v>
      </c>
      <c r="C269" s="214" t="s">
        <v>2033</v>
      </c>
      <c r="D269" s="211">
        <v>43630</v>
      </c>
      <c r="E269" s="215" t="s">
        <v>1494</v>
      </c>
      <c r="F269" s="78" t="s">
        <v>3917</v>
      </c>
      <c r="G269" s="6" t="s">
        <v>729</v>
      </c>
      <c r="H269" s="6" t="s">
        <v>730</v>
      </c>
      <c r="I269" s="6" t="s">
        <v>731</v>
      </c>
      <c r="J269" s="6" t="s">
        <v>732</v>
      </c>
      <c r="K269" s="217">
        <v>3</v>
      </c>
      <c r="L269" s="211">
        <v>43656</v>
      </c>
      <c r="M269" s="211">
        <v>43718</v>
      </c>
      <c r="N269" s="83">
        <f t="shared" si="8"/>
        <v>9</v>
      </c>
      <c r="O269" s="192">
        <v>3</v>
      </c>
      <c r="P269" s="10" t="s">
        <v>3438</v>
      </c>
      <c r="Q269" s="178">
        <f t="shared" si="9"/>
        <v>276</v>
      </c>
      <c r="R269" s="193" t="s">
        <v>34</v>
      </c>
      <c r="S269" s="27"/>
      <c r="T269" s="32" t="s">
        <v>3797</v>
      </c>
      <c r="U269" s="32" t="s">
        <v>3820</v>
      </c>
      <c r="V269" s="27"/>
      <c r="W269" s="200" t="s">
        <v>3918</v>
      </c>
      <c r="X269" s="200" t="s">
        <v>3919</v>
      </c>
      <c r="Y269" s="27"/>
      <c r="Z269" s="27"/>
      <c r="AA269" s="27"/>
      <c r="AB269" s="27"/>
      <c r="AC269" s="266" t="s">
        <v>1348</v>
      </c>
      <c r="AD269" s="266" t="s">
        <v>1348</v>
      </c>
      <c r="AE269" s="266" t="s">
        <v>1348</v>
      </c>
      <c r="AF269" s="266" t="s">
        <v>1348</v>
      </c>
      <c r="AG269" s="266" t="s">
        <v>1348</v>
      </c>
      <c r="AH269" s="6" t="s">
        <v>1348</v>
      </c>
      <c r="AI269" s="6" t="s">
        <v>1347</v>
      </c>
      <c r="AJ269" s="6" t="s">
        <v>1351</v>
      </c>
      <c r="AK269" s="6" t="s">
        <v>1629</v>
      </c>
      <c r="AL269" s="6" t="s">
        <v>1829</v>
      </c>
      <c r="AM269" s="6" t="s">
        <v>2565</v>
      </c>
      <c r="AN269" s="6" t="s">
        <v>2568</v>
      </c>
      <c r="AO269" s="6" t="s">
        <v>2565</v>
      </c>
      <c r="AP269" s="6" t="s">
        <v>2568</v>
      </c>
      <c r="AQ269" s="6" t="s">
        <v>2568</v>
      </c>
      <c r="AR269" s="6" t="s">
        <v>2568</v>
      </c>
      <c r="AS269" s="6" t="s">
        <v>4218</v>
      </c>
      <c r="AT269" s="6" t="s">
        <v>2568</v>
      </c>
      <c r="AU269" s="265" t="s">
        <v>1066</v>
      </c>
      <c r="AV269" s="210">
        <v>43942</v>
      </c>
      <c r="AW269" s="34" t="s">
        <v>1369</v>
      </c>
      <c r="AX269" s="33">
        <v>43991</v>
      </c>
      <c r="AY269" s="163" t="s">
        <v>2054</v>
      </c>
      <c r="AZ269" s="31" t="s">
        <v>1672</v>
      </c>
      <c r="BA269" s="10" t="s">
        <v>3473</v>
      </c>
      <c r="BB269" s="10" t="s">
        <v>3474</v>
      </c>
      <c r="BC269" s="30" t="s">
        <v>2800</v>
      </c>
      <c r="BD269" s="30" t="s">
        <v>3867</v>
      </c>
      <c r="BE269" s="32" t="s">
        <v>4139</v>
      </c>
    </row>
    <row r="270" spans="2:57" s="14" customFormat="1" ht="140.1" hidden="1" customHeight="1" x14ac:dyDescent="0.25">
      <c r="B270" s="29" t="s">
        <v>2252</v>
      </c>
      <c r="C270" s="5" t="s">
        <v>2033</v>
      </c>
      <c r="D270" s="60">
        <v>43630</v>
      </c>
      <c r="E270" s="29" t="s">
        <v>1494</v>
      </c>
      <c r="F270" s="78" t="s">
        <v>3917</v>
      </c>
      <c r="G270" s="3" t="s">
        <v>729</v>
      </c>
      <c r="H270" s="3" t="s">
        <v>730</v>
      </c>
      <c r="I270" s="3" t="s">
        <v>733</v>
      </c>
      <c r="J270" s="18" t="s">
        <v>734</v>
      </c>
      <c r="K270" s="1">
        <v>3</v>
      </c>
      <c r="L270" s="60">
        <v>43738</v>
      </c>
      <c r="M270" s="60">
        <v>43791</v>
      </c>
      <c r="N270" s="83">
        <f t="shared" si="8"/>
        <v>8</v>
      </c>
      <c r="O270" s="148">
        <v>1.6</v>
      </c>
      <c r="P270" s="4" t="s">
        <v>3460</v>
      </c>
      <c r="Q270" s="178">
        <f t="shared" si="9"/>
        <v>341</v>
      </c>
      <c r="R270" s="27" t="s">
        <v>34</v>
      </c>
      <c r="S270" s="27"/>
      <c r="T270" s="32" t="s">
        <v>3797</v>
      </c>
      <c r="U270" s="32" t="s">
        <v>3820</v>
      </c>
      <c r="V270" s="27"/>
      <c r="W270" s="200" t="s">
        <v>3918</v>
      </c>
      <c r="X270" s="200" t="s">
        <v>3919</v>
      </c>
      <c r="Y270" s="27"/>
      <c r="Z270" s="27"/>
      <c r="AA270" s="27"/>
      <c r="AB270" s="27"/>
      <c r="AC270" s="28" t="s">
        <v>1348</v>
      </c>
      <c r="AD270" s="28" t="s">
        <v>1348</v>
      </c>
      <c r="AE270" s="28" t="s">
        <v>1348</v>
      </c>
      <c r="AF270" s="28" t="s">
        <v>1348</v>
      </c>
      <c r="AG270" s="28" t="s">
        <v>1348</v>
      </c>
      <c r="AH270" s="3" t="s">
        <v>1348</v>
      </c>
      <c r="AI270" s="3" t="s">
        <v>1347</v>
      </c>
      <c r="AJ270" s="3" t="s">
        <v>1351</v>
      </c>
      <c r="AK270" s="6" t="s">
        <v>1630</v>
      </c>
      <c r="AL270" s="6" t="s">
        <v>1649</v>
      </c>
      <c r="AM270" s="6" t="s">
        <v>1853</v>
      </c>
      <c r="AN270" s="3" t="s">
        <v>2049</v>
      </c>
      <c r="AO270" s="3" t="s">
        <v>2575</v>
      </c>
      <c r="AP270" s="6" t="s">
        <v>2668</v>
      </c>
      <c r="AQ270" s="264" t="s">
        <v>3149</v>
      </c>
      <c r="AR270" s="264" t="s">
        <v>3149</v>
      </c>
      <c r="AS270" s="264" t="s">
        <v>3149</v>
      </c>
      <c r="AT270" s="264" t="s">
        <v>3149</v>
      </c>
      <c r="AU270" s="265" t="s">
        <v>2047</v>
      </c>
      <c r="AV270" s="210">
        <v>44070</v>
      </c>
      <c r="AW270" s="34" t="s">
        <v>1369</v>
      </c>
      <c r="AX270" s="33">
        <v>43991</v>
      </c>
      <c r="AY270" s="10" t="s">
        <v>2802</v>
      </c>
      <c r="AZ270" s="10" t="s">
        <v>2803</v>
      </c>
      <c r="BA270" s="10" t="s">
        <v>3473</v>
      </c>
      <c r="BB270" s="10" t="s">
        <v>3474</v>
      </c>
      <c r="BC270" s="32" t="s">
        <v>2800</v>
      </c>
      <c r="BD270" s="30" t="s">
        <v>3867</v>
      </c>
      <c r="BE270" s="32" t="s">
        <v>4139</v>
      </c>
    </row>
    <row r="271" spans="2:57" s="14" customFormat="1" ht="120" hidden="1" customHeight="1" x14ac:dyDescent="0.25">
      <c r="B271" s="29" t="s">
        <v>2252</v>
      </c>
      <c r="C271" s="5" t="s">
        <v>2033</v>
      </c>
      <c r="D271" s="60">
        <v>43630</v>
      </c>
      <c r="E271" s="29" t="s">
        <v>1494</v>
      </c>
      <c r="F271" s="78" t="s">
        <v>3917</v>
      </c>
      <c r="G271" s="3" t="s">
        <v>729</v>
      </c>
      <c r="H271" s="3" t="s">
        <v>730</v>
      </c>
      <c r="I271" s="3" t="s">
        <v>733</v>
      </c>
      <c r="J271" s="277" t="s">
        <v>734</v>
      </c>
      <c r="K271" s="1">
        <v>4</v>
      </c>
      <c r="L271" s="60">
        <v>43738</v>
      </c>
      <c r="M271" s="60">
        <v>44165</v>
      </c>
      <c r="N271" s="83">
        <f t="shared" si="8"/>
        <v>9</v>
      </c>
      <c r="O271" s="110">
        <v>4</v>
      </c>
      <c r="P271" s="175" t="s">
        <v>3468</v>
      </c>
      <c r="Q271" s="178">
        <f t="shared" si="9"/>
        <v>316</v>
      </c>
      <c r="R271" s="27" t="s">
        <v>34</v>
      </c>
      <c r="S271" s="27"/>
      <c r="T271" s="32" t="s">
        <v>3797</v>
      </c>
      <c r="U271" s="32" t="s">
        <v>3820</v>
      </c>
      <c r="V271" s="27"/>
      <c r="W271" s="200" t="s">
        <v>3918</v>
      </c>
      <c r="X271" s="200" t="s">
        <v>3919</v>
      </c>
      <c r="Y271" s="27"/>
      <c r="Z271" s="27"/>
      <c r="AA271" s="27"/>
      <c r="AB271" s="27"/>
      <c r="AC271" s="28" t="s">
        <v>1348</v>
      </c>
      <c r="AD271" s="28" t="s">
        <v>1348</v>
      </c>
      <c r="AE271" s="28" t="s">
        <v>1348</v>
      </c>
      <c r="AF271" s="28" t="s">
        <v>1348</v>
      </c>
      <c r="AG271" s="28" t="s">
        <v>1348</v>
      </c>
      <c r="AH271" s="3" t="s">
        <v>1348</v>
      </c>
      <c r="AI271" s="3" t="s">
        <v>1347</v>
      </c>
      <c r="AJ271" s="3" t="s">
        <v>1351</v>
      </c>
      <c r="AK271" s="6" t="s">
        <v>1630</v>
      </c>
      <c r="AL271" s="6" t="s">
        <v>1649</v>
      </c>
      <c r="AM271" s="6" t="s">
        <v>1853</v>
      </c>
      <c r="AN271" s="3" t="s">
        <v>2049</v>
      </c>
      <c r="AO271" s="3" t="s">
        <v>2664</v>
      </c>
      <c r="AP271" s="6" t="s">
        <v>4456</v>
      </c>
      <c r="AQ271" s="6" t="s">
        <v>3241</v>
      </c>
      <c r="AR271" s="176" t="s">
        <v>3384</v>
      </c>
      <c r="AS271" s="176"/>
      <c r="AT271" s="176"/>
      <c r="AU271" s="265" t="s">
        <v>1066</v>
      </c>
      <c r="AV271" s="210">
        <v>44223</v>
      </c>
      <c r="AW271" s="34" t="s">
        <v>1070</v>
      </c>
      <c r="AX271" s="33"/>
      <c r="AY271" s="163"/>
      <c r="AZ271" s="31"/>
      <c r="BA271" s="31"/>
      <c r="BB271" s="31"/>
      <c r="BC271" s="30" t="s">
        <v>1372</v>
      </c>
      <c r="BD271" s="30"/>
      <c r="BE271" s="30"/>
    </row>
    <row r="272" spans="2:57" s="14" customFormat="1" ht="140.1" hidden="1" customHeight="1" x14ac:dyDescent="0.25">
      <c r="B272" s="29" t="s">
        <v>2253</v>
      </c>
      <c r="C272" s="5" t="s">
        <v>2033</v>
      </c>
      <c r="D272" s="60">
        <v>43630</v>
      </c>
      <c r="E272" s="29" t="s">
        <v>1494</v>
      </c>
      <c r="F272" s="78" t="s">
        <v>3917</v>
      </c>
      <c r="G272" s="3" t="s">
        <v>729</v>
      </c>
      <c r="H272" s="3" t="s">
        <v>730</v>
      </c>
      <c r="I272" s="2" t="s">
        <v>1634</v>
      </c>
      <c r="J272" s="18" t="s">
        <v>735</v>
      </c>
      <c r="K272" s="1">
        <v>3</v>
      </c>
      <c r="L272" s="60">
        <v>43801</v>
      </c>
      <c r="M272" s="60">
        <v>43814</v>
      </c>
      <c r="N272" s="83">
        <f t="shared" si="8"/>
        <v>2</v>
      </c>
      <c r="O272" s="148">
        <v>1.6</v>
      </c>
      <c r="P272" s="4" t="s">
        <v>3461</v>
      </c>
      <c r="Q272" s="178">
        <f t="shared" si="9"/>
        <v>340</v>
      </c>
      <c r="R272" s="27" t="s">
        <v>34</v>
      </c>
      <c r="S272" s="27"/>
      <c r="T272" s="32" t="s">
        <v>3797</v>
      </c>
      <c r="U272" s="32" t="s">
        <v>3820</v>
      </c>
      <c r="V272" s="27"/>
      <c r="W272" s="200" t="s">
        <v>3918</v>
      </c>
      <c r="X272" s="200" t="s">
        <v>3919</v>
      </c>
      <c r="Y272" s="27"/>
      <c r="Z272" s="27"/>
      <c r="AA272" s="27"/>
      <c r="AB272" s="27"/>
      <c r="AC272" s="28" t="s">
        <v>1348</v>
      </c>
      <c r="AD272" s="28" t="s">
        <v>1348</v>
      </c>
      <c r="AE272" s="28" t="s">
        <v>1348</v>
      </c>
      <c r="AF272" s="28" t="s">
        <v>1348</v>
      </c>
      <c r="AG272" s="28" t="s">
        <v>1348</v>
      </c>
      <c r="AH272" s="3" t="s">
        <v>1348</v>
      </c>
      <c r="AI272" s="3" t="s">
        <v>1347</v>
      </c>
      <c r="AJ272" s="3" t="s">
        <v>1351</v>
      </c>
      <c r="AK272" s="6" t="s">
        <v>1631</v>
      </c>
      <c r="AL272" s="6" t="s">
        <v>1830</v>
      </c>
      <c r="AM272" s="176" t="s">
        <v>1854</v>
      </c>
      <c r="AN272" s="3" t="s">
        <v>1892</v>
      </c>
      <c r="AO272" s="3" t="s">
        <v>2575</v>
      </c>
      <c r="AP272" s="6" t="s">
        <v>2572</v>
      </c>
      <c r="AQ272" s="176" t="s">
        <v>3242</v>
      </c>
      <c r="AR272" s="264" t="s">
        <v>3149</v>
      </c>
      <c r="AS272" s="264" t="s">
        <v>3149</v>
      </c>
      <c r="AT272" s="264" t="s">
        <v>3149</v>
      </c>
      <c r="AU272" s="265" t="s">
        <v>2047</v>
      </c>
      <c r="AV272" s="210">
        <v>44070</v>
      </c>
      <c r="AW272" s="34" t="s">
        <v>1369</v>
      </c>
      <c r="AX272" s="33">
        <v>43991</v>
      </c>
      <c r="AY272" s="10" t="s">
        <v>2804</v>
      </c>
      <c r="AZ272" s="10" t="s">
        <v>2805</v>
      </c>
      <c r="BA272" s="10" t="s">
        <v>3473</v>
      </c>
      <c r="BB272" s="10" t="s">
        <v>3474</v>
      </c>
      <c r="BC272" s="32" t="s">
        <v>2800</v>
      </c>
      <c r="BD272" s="30" t="s">
        <v>3867</v>
      </c>
      <c r="BE272" s="32" t="s">
        <v>4139</v>
      </c>
    </row>
    <row r="273" spans="2:285" s="14" customFormat="1" ht="120" hidden="1" customHeight="1" x14ac:dyDescent="0.25">
      <c r="B273" s="29" t="s">
        <v>2253</v>
      </c>
      <c r="C273" s="5" t="s">
        <v>2033</v>
      </c>
      <c r="D273" s="60">
        <v>43630</v>
      </c>
      <c r="E273" s="29" t="s">
        <v>1494</v>
      </c>
      <c r="F273" s="78" t="s">
        <v>3917</v>
      </c>
      <c r="G273" s="3" t="s">
        <v>729</v>
      </c>
      <c r="H273" s="3" t="s">
        <v>730</v>
      </c>
      <c r="I273" s="2" t="s">
        <v>1634</v>
      </c>
      <c r="J273" s="277" t="s">
        <v>735</v>
      </c>
      <c r="K273" s="1">
        <v>4</v>
      </c>
      <c r="L273" s="60">
        <v>43801</v>
      </c>
      <c r="M273" s="60">
        <v>44185</v>
      </c>
      <c r="N273" s="83">
        <f t="shared" si="8"/>
        <v>3</v>
      </c>
      <c r="O273" s="110">
        <v>4</v>
      </c>
      <c r="P273" s="4" t="s">
        <v>3469</v>
      </c>
      <c r="Q273" s="178">
        <f t="shared" si="9"/>
        <v>304</v>
      </c>
      <c r="R273" s="27" t="s">
        <v>34</v>
      </c>
      <c r="S273" s="27"/>
      <c r="T273" s="32" t="s">
        <v>3797</v>
      </c>
      <c r="U273" s="32" t="s">
        <v>3820</v>
      </c>
      <c r="V273" s="27"/>
      <c r="W273" s="200" t="s">
        <v>3918</v>
      </c>
      <c r="X273" s="200" t="s">
        <v>3919</v>
      </c>
      <c r="Y273" s="27"/>
      <c r="Z273" s="27"/>
      <c r="AA273" s="27"/>
      <c r="AB273" s="27"/>
      <c r="AC273" s="28" t="s">
        <v>1348</v>
      </c>
      <c r="AD273" s="28" t="s">
        <v>1348</v>
      </c>
      <c r="AE273" s="28" t="s">
        <v>1348</v>
      </c>
      <c r="AF273" s="28" t="s">
        <v>1348</v>
      </c>
      <c r="AG273" s="28" t="s">
        <v>1348</v>
      </c>
      <c r="AH273" s="3" t="s">
        <v>1348</v>
      </c>
      <c r="AI273" s="3" t="s">
        <v>1347</v>
      </c>
      <c r="AJ273" s="3" t="s">
        <v>1351</v>
      </c>
      <c r="AK273" s="6" t="s">
        <v>1631</v>
      </c>
      <c r="AL273" s="6" t="s">
        <v>1830</v>
      </c>
      <c r="AM273" s="176" t="s">
        <v>1854</v>
      </c>
      <c r="AN273" s="3" t="s">
        <v>1892</v>
      </c>
      <c r="AO273" s="3" t="s">
        <v>2665</v>
      </c>
      <c r="AP273" s="6" t="s">
        <v>3137</v>
      </c>
      <c r="AQ273" s="176" t="s">
        <v>3242</v>
      </c>
      <c r="AR273" s="6" t="s">
        <v>3385</v>
      </c>
      <c r="AS273" s="6"/>
      <c r="AT273" s="6"/>
      <c r="AU273" s="265" t="s">
        <v>1066</v>
      </c>
      <c r="AV273" s="210">
        <v>44224</v>
      </c>
      <c r="AW273" s="34" t="s">
        <v>1070</v>
      </c>
      <c r="AX273" s="33"/>
      <c r="AY273" s="163"/>
      <c r="AZ273" s="31"/>
      <c r="BA273" s="31"/>
      <c r="BB273" s="31"/>
      <c r="BC273" s="30" t="s">
        <v>1372</v>
      </c>
      <c r="BD273" s="30"/>
      <c r="BE273" s="30"/>
    </row>
    <row r="274" spans="2:285" s="14" customFormat="1" ht="140.1" hidden="1" customHeight="1" x14ac:dyDescent="0.25">
      <c r="B274" s="29" t="s">
        <v>2254</v>
      </c>
      <c r="C274" s="5" t="s">
        <v>2033</v>
      </c>
      <c r="D274" s="60">
        <v>43630</v>
      </c>
      <c r="E274" s="29" t="s">
        <v>1494</v>
      </c>
      <c r="F274" s="78" t="s">
        <v>3917</v>
      </c>
      <c r="G274" s="3" t="s">
        <v>729</v>
      </c>
      <c r="H274" s="3" t="s">
        <v>736</v>
      </c>
      <c r="I274" s="2" t="s">
        <v>737</v>
      </c>
      <c r="J274" s="18" t="s">
        <v>738</v>
      </c>
      <c r="K274" s="1">
        <v>1</v>
      </c>
      <c r="L274" s="60">
        <v>43668</v>
      </c>
      <c r="M274" s="60">
        <v>43830</v>
      </c>
      <c r="N274" s="83">
        <f t="shared" si="8"/>
        <v>24</v>
      </c>
      <c r="O274" s="145">
        <v>0</v>
      </c>
      <c r="P274" s="4" t="s">
        <v>3462</v>
      </c>
      <c r="Q274" s="178">
        <f t="shared" si="9"/>
        <v>291</v>
      </c>
      <c r="R274" s="27" t="s">
        <v>34</v>
      </c>
      <c r="S274" s="27" t="s">
        <v>743</v>
      </c>
      <c r="T274" s="32" t="s">
        <v>3797</v>
      </c>
      <c r="U274" s="32" t="s">
        <v>3820</v>
      </c>
      <c r="V274" s="27"/>
      <c r="W274" s="200" t="s">
        <v>3918</v>
      </c>
      <c r="X274" s="200" t="s">
        <v>3919</v>
      </c>
      <c r="Y274" s="27"/>
      <c r="Z274" s="27"/>
      <c r="AA274" s="27"/>
      <c r="AB274" s="27"/>
      <c r="AC274" s="28" t="s">
        <v>1348</v>
      </c>
      <c r="AD274" s="28" t="s">
        <v>1348</v>
      </c>
      <c r="AE274" s="28" t="s">
        <v>1348</v>
      </c>
      <c r="AF274" s="28" t="s">
        <v>1348</v>
      </c>
      <c r="AG274" s="28" t="s">
        <v>1348</v>
      </c>
      <c r="AH274" s="3" t="s">
        <v>1348</v>
      </c>
      <c r="AI274" s="3" t="s">
        <v>1347</v>
      </c>
      <c r="AJ274" s="3" t="s">
        <v>1351</v>
      </c>
      <c r="AK274" s="71" t="s">
        <v>1632</v>
      </c>
      <c r="AL274" s="101" t="s">
        <v>1834</v>
      </c>
      <c r="AM274" s="264" t="s">
        <v>1855</v>
      </c>
      <c r="AN274" s="23" t="s">
        <v>4311</v>
      </c>
      <c r="AO274" s="23" t="s">
        <v>2571</v>
      </c>
      <c r="AP274" s="6" t="s">
        <v>2666</v>
      </c>
      <c r="AQ274" s="176" t="s">
        <v>3242</v>
      </c>
      <c r="AR274" s="6" t="s">
        <v>3148</v>
      </c>
      <c r="AS274" s="6" t="s">
        <v>3148</v>
      </c>
      <c r="AT274" s="6" t="s">
        <v>3148</v>
      </c>
      <c r="AU274" s="265" t="s">
        <v>2048</v>
      </c>
      <c r="AV274" s="210">
        <v>44070</v>
      </c>
      <c r="AW274" s="34" t="s">
        <v>1369</v>
      </c>
      <c r="AX274" s="33">
        <v>43991</v>
      </c>
      <c r="AY274" s="163" t="s">
        <v>4137</v>
      </c>
      <c r="AZ274" s="31" t="s">
        <v>1672</v>
      </c>
      <c r="BA274" s="10" t="s">
        <v>3473</v>
      </c>
      <c r="BB274" s="10" t="s">
        <v>3474</v>
      </c>
      <c r="BC274" s="30" t="s">
        <v>2800</v>
      </c>
      <c r="BD274" s="30" t="s">
        <v>3867</v>
      </c>
      <c r="BE274" s="32" t="s">
        <v>4139</v>
      </c>
    </row>
    <row r="275" spans="2:285" s="14" customFormat="1" ht="120" hidden="1" customHeight="1" x14ac:dyDescent="0.25">
      <c r="B275" s="29" t="s">
        <v>2255</v>
      </c>
      <c r="C275" s="214" t="s">
        <v>2033</v>
      </c>
      <c r="D275" s="211">
        <v>43630</v>
      </c>
      <c r="E275" s="215" t="s">
        <v>1583</v>
      </c>
      <c r="F275" s="78" t="s">
        <v>3845</v>
      </c>
      <c r="G275" s="42" t="s">
        <v>739</v>
      </c>
      <c r="H275" s="6" t="s">
        <v>740</v>
      </c>
      <c r="I275" s="6" t="s">
        <v>741</v>
      </c>
      <c r="J275" s="6" t="s">
        <v>742</v>
      </c>
      <c r="K275" s="216">
        <v>1</v>
      </c>
      <c r="L275" s="211">
        <v>43710</v>
      </c>
      <c r="M275" s="211">
        <v>43769</v>
      </c>
      <c r="N275" s="83">
        <f t="shared" si="8"/>
        <v>9</v>
      </c>
      <c r="O275" s="192">
        <v>1</v>
      </c>
      <c r="P275" s="10" t="s">
        <v>929</v>
      </c>
      <c r="Q275" s="178">
        <f t="shared" si="9"/>
        <v>381</v>
      </c>
      <c r="R275" s="34" t="s">
        <v>154</v>
      </c>
      <c r="S275" s="34" t="s">
        <v>743</v>
      </c>
      <c r="T275" s="34" t="s">
        <v>3373</v>
      </c>
      <c r="U275" s="32" t="s">
        <v>3839</v>
      </c>
      <c r="V275" s="27"/>
      <c r="W275" s="27" t="s">
        <v>3897</v>
      </c>
      <c r="X275" s="27" t="s">
        <v>3920</v>
      </c>
      <c r="Y275" s="27" t="s">
        <v>3846</v>
      </c>
      <c r="Z275" s="27"/>
      <c r="AA275" s="27"/>
      <c r="AB275" s="27"/>
      <c r="AC275" s="266" t="s">
        <v>1348</v>
      </c>
      <c r="AD275" s="266" t="s">
        <v>1348</v>
      </c>
      <c r="AE275" s="266" t="s">
        <v>1348</v>
      </c>
      <c r="AF275" s="266" t="s">
        <v>1348</v>
      </c>
      <c r="AG275" s="266" t="s">
        <v>1348</v>
      </c>
      <c r="AH275" s="6" t="s">
        <v>1348</v>
      </c>
      <c r="AI275" s="6" t="s">
        <v>1347</v>
      </c>
      <c r="AJ275" s="6" t="s">
        <v>1351</v>
      </c>
      <c r="AK275" s="6" t="s">
        <v>1068</v>
      </c>
      <c r="AL275" s="6" t="s">
        <v>1589</v>
      </c>
      <c r="AM275" s="264" t="s">
        <v>2558</v>
      </c>
      <c r="AN275" s="264" t="s">
        <v>2570</v>
      </c>
      <c r="AO275" s="466" t="s">
        <v>2558</v>
      </c>
      <c r="AP275" s="264" t="s">
        <v>2570</v>
      </c>
      <c r="AQ275" s="264" t="s">
        <v>2570</v>
      </c>
      <c r="AR275" s="264" t="s">
        <v>2570</v>
      </c>
      <c r="AS275" s="264" t="s">
        <v>4218</v>
      </c>
      <c r="AT275" s="264" t="s">
        <v>2570</v>
      </c>
      <c r="AU275" s="265" t="s">
        <v>918</v>
      </c>
      <c r="AV275" s="211">
        <v>43829</v>
      </c>
      <c r="AW275" s="34" t="s">
        <v>1368</v>
      </c>
      <c r="AX275" s="88">
        <v>43883</v>
      </c>
      <c r="AY275" s="10" t="s">
        <v>2059</v>
      </c>
      <c r="AZ275" s="10" t="s">
        <v>1883</v>
      </c>
      <c r="BA275" s="10" t="s">
        <v>3475</v>
      </c>
      <c r="BB275" s="10" t="s">
        <v>304</v>
      </c>
      <c r="BC275" s="30" t="s">
        <v>2799</v>
      </c>
      <c r="BD275" s="30"/>
      <c r="BE275" s="30"/>
    </row>
    <row r="276" spans="2:285" s="14" customFormat="1" ht="120" hidden="1" customHeight="1" x14ac:dyDescent="0.25">
      <c r="B276" s="29" t="s">
        <v>2256</v>
      </c>
      <c r="C276" s="5" t="s">
        <v>2033</v>
      </c>
      <c r="D276" s="60">
        <v>43630</v>
      </c>
      <c r="E276" s="29" t="s">
        <v>1495</v>
      </c>
      <c r="F276" s="78" t="s">
        <v>3847</v>
      </c>
      <c r="G276" s="3" t="s">
        <v>744</v>
      </c>
      <c r="H276" s="3" t="s">
        <v>745</v>
      </c>
      <c r="I276" s="3" t="s">
        <v>746</v>
      </c>
      <c r="J276" s="3" t="s">
        <v>742</v>
      </c>
      <c r="K276" s="20">
        <v>1</v>
      </c>
      <c r="L276" s="60">
        <v>43710</v>
      </c>
      <c r="M276" s="60">
        <v>43769</v>
      </c>
      <c r="N276" s="83">
        <f t="shared" si="8"/>
        <v>9</v>
      </c>
      <c r="O276" s="110">
        <v>1</v>
      </c>
      <c r="P276" s="4" t="s">
        <v>929</v>
      </c>
      <c r="Q276" s="178">
        <f t="shared" si="9"/>
        <v>381</v>
      </c>
      <c r="R276" s="27" t="s">
        <v>154</v>
      </c>
      <c r="S276" s="27"/>
      <c r="T276" s="34" t="s">
        <v>3373</v>
      </c>
      <c r="U276" s="32" t="s">
        <v>3839</v>
      </c>
      <c r="V276" s="27"/>
      <c r="W276" s="27" t="s">
        <v>3897</v>
      </c>
      <c r="X276" s="27" t="s">
        <v>3920</v>
      </c>
      <c r="Y276" s="27" t="s">
        <v>3846</v>
      </c>
      <c r="Z276" s="27"/>
      <c r="AA276" s="27"/>
      <c r="AB276" s="27"/>
      <c r="AC276" s="28" t="s">
        <v>1348</v>
      </c>
      <c r="AD276" s="28" t="s">
        <v>1348</v>
      </c>
      <c r="AE276" s="28" t="s">
        <v>1348</v>
      </c>
      <c r="AF276" s="28" t="s">
        <v>1348</v>
      </c>
      <c r="AG276" s="28" t="s">
        <v>1348</v>
      </c>
      <c r="AH276" s="3" t="s">
        <v>1348</v>
      </c>
      <c r="AI276" s="3" t="s">
        <v>1347</v>
      </c>
      <c r="AJ276" s="3" t="s">
        <v>1351</v>
      </c>
      <c r="AK276" s="72" t="s">
        <v>1596</v>
      </c>
      <c r="AL276" s="3" t="s">
        <v>1589</v>
      </c>
      <c r="AM276" s="23" t="s">
        <v>2558</v>
      </c>
      <c r="AN276" s="23" t="s">
        <v>2570</v>
      </c>
      <c r="AO276" s="23" t="s">
        <v>2558</v>
      </c>
      <c r="AP276" s="264" t="s">
        <v>2570</v>
      </c>
      <c r="AQ276" s="264" t="s">
        <v>2570</v>
      </c>
      <c r="AR276" s="264" t="s">
        <v>2570</v>
      </c>
      <c r="AS276" s="264" t="s">
        <v>4218</v>
      </c>
      <c r="AT276" s="264" t="s">
        <v>2570</v>
      </c>
      <c r="AU276" s="265" t="s">
        <v>918</v>
      </c>
      <c r="AV276" s="211">
        <v>43829</v>
      </c>
      <c r="AW276" s="34" t="s">
        <v>1369</v>
      </c>
      <c r="AX276" s="88">
        <v>43883</v>
      </c>
      <c r="AY276" s="10" t="s">
        <v>2060</v>
      </c>
      <c r="AZ276" s="10" t="s">
        <v>1615</v>
      </c>
      <c r="BA276" s="10" t="s">
        <v>3475</v>
      </c>
      <c r="BB276" s="10" t="s">
        <v>304</v>
      </c>
      <c r="BC276" s="30" t="s">
        <v>2800</v>
      </c>
      <c r="BD276" s="30" t="s">
        <v>3867</v>
      </c>
      <c r="BE276" s="32" t="s">
        <v>4140</v>
      </c>
    </row>
    <row r="277" spans="2:285" s="14" customFormat="1" ht="120" hidden="1" customHeight="1" x14ac:dyDescent="0.25">
      <c r="B277" s="29" t="s">
        <v>2257</v>
      </c>
      <c r="C277" s="5" t="s">
        <v>2033</v>
      </c>
      <c r="D277" s="60">
        <v>43630</v>
      </c>
      <c r="E277" s="29" t="s">
        <v>1584</v>
      </c>
      <c r="F277" s="78" t="s">
        <v>3848</v>
      </c>
      <c r="G277" s="3" t="s">
        <v>747</v>
      </c>
      <c r="H277" s="3" t="s">
        <v>748</v>
      </c>
      <c r="I277" s="3" t="s">
        <v>749</v>
      </c>
      <c r="J277" s="3" t="s">
        <v>750</v>
      </c>
      <c r="K277" s="20">
        <v>1</v>
      </c>
      <c r="L277" s="60">
        <v>43678</v>
      </c>
      <c r="M277" s="60">
        <v>43830</v>
      </c>
      <c r="N277" s="83">
        <f t="shared" si="8"/>
        <v>22</v>
      </c>
      <c r="O277" s="110">
        <v>1</v>
      </c>
      <c r="P277" s="4" t="s">
        <v>3439</v>
      </c>
      <c r="Q277" s="178">
        <f t="shared" si="9"/>
        <v>296</v>
      </c>
      <c r="R277" s="27" t="s">
        <v>29</v>
      </c>
      <c r="S277" s="27" t="s">
        <v>1651</v>
      </c>
      <c r="T277" s="34" t="s">
        <v>3373</v>
      </c>
      <c r="U277" s="32"/>
      <c r="V277" s="27"/>
      <c r="W277" s="27" t="s">
        <v>3895</v>
      </c>
      <c r="X277" s="27" t="s">
        <v>3923</v>
      </c>
      <c r="Y277" s="27" t="s">
        <v>3861</v>
      </c>
      <c r="Z277" s="27"/>
      <c r="AA277" s="27"/>
      <c r="AB277" s="27"/>
      <c r="AC277" s="28" t="s">
        <v>1348</v>
      </c>
      <c r="AD277" s="28" t="s">
        <v>1348</v>
      </c>
      <c r="AE277" s="28" t="s">
        <v>1348</v>
      </c>
      <c r="AF277" s="28" t="s">
        <v>1348</v>
      </c>
      <c r="AG277" s="28" t="s">
        <v>1348</v>
      </c>
      <c r="AH277" s="3" t="s">
        <v>1348</v>
      </c>
      <c r="AI277" s="3" t="s">
        <v>1347</v>
      </c>
      <c r="AJ277" s="3" t="s">
        <v>1351</v>
      </c>
      <c r="AK277" s="3" t="s">
        <v>930</v>
      </c>
      <c r="AL277" s="3" t="s">
        <v>1820</v>
      </c>
      <c r="AM277" s="3" t="s">
        <v>2565</v>
      </c>
      <c r="AN277" s="3" t="s">
        <v>2568</v>
      </c>
      <c r="AO277" s="3" t="s">
        <v>2565</v>
      </c>
      <c r="AP277" s="6" t="s">
        <v>2568</v>
      </c>
      <c r="AQ277" s="6" t="s">
        <v>2568</v>
      </c>
      <c r="AR277" s="6" t="s">
        <v>2568</v>
      </c>
      <c r="AS277" s="6" t="s">
        <v>4218</v>
      </c>
      <c r="AT277" s="6" t="s">
        <v>2568</v>
      </c>
      <c r="AU277" s="205" t="s">
        <v>918</v>
      </c>
      <c r="AV277" s="210">
        <v>43942</v>
      </c>
      <c r="AW277" s="34" t="s">
        <v>1369</v>
      </c>
      <c r="AX277" s="33">
        <v>43991</v>
      </c>
      <c r="AY277" s="163" t="s">
        <v>2054</v>
      </c>
      <c r="AZ277" s="31" t="s">
        <v>1672</v>
      </c>
      <c r="BA277" s="10" t="s">
        <v>3473</v>
      </c>
      <c r="BB277" s="10" t="s">
        <v>3474</v>
      </c>
      <c r="BC277" s="30" t="s">
        <v>2800</v>
      </c>
      <c r="BD277" s="30" t="s">
        <v>3867</v>
      </c>
      <c r="BE277" s="32" t="s">
        <v>4141</v>
      </c>
    </row>
    <row r="278" spans="2:285" s="14" customFormat="1" ht="120" hidden="1" customHeight="1" x14ac:dyDescent="0.25">
      <c r="B278" s="29" t="s">
        <v>2258</v>
      </c>
      <c r="C278" s="5" t="s">
        <v>2033</v>
      </c>
      <c r="D278" s="60">
        <v>43630</v>
      </c>
      <c r="E278" s="29" t="s">
        <v>1498</v>
      </c>
      <c r="F278" s="78" t="s">
        <v>3921</v>
      </c>
      <c r="G278" s="3" t="s">
        <v>751</v>
      </c>
      <c r="H278" s="3" t="s">
        <v>752</v>
      </c>
      <c r="I278" s="3" t="s">
        <v>753</v>
      </c>
      <c r="J278" s="3" t="s">
        <v>754</v>
      </c>
      <c r="K278" s="1">
        <v>1</v>
      </c>
      <c r="L278" s="60">
        <v>43668</v>
      </c>
      <c r="M278" s="60">
        <v>43814</v>
      </c>
      <c r="N278" s="83">
        <f t="shared" si="8"/>
        <v>21</v>
      </c>
      <c r="O278" s="110">
        <v>1</v>
      </c>
      <c r="P278" s="4" t="s">
        <v>978</v>
      </c>
      <c r="Q278" s="178">
        <f t="shared" si="9"/>
        <v>197</v>
      </c>
      <c r="R278" s="27" t="s">
        <v>61</v>
      </c>
      <c r="S278" s="27" t="s">
        <v>755</v>
      </c>
      <c r="T278" s="32" t="s">
        <v>3210</v>
      </c>
      <c r="U278" s="32" t="s">
        <v>3814</v>
      </c>
      <c r="V278" s="27"/>
      <c r="W278" s="27" t="s">
        <v>3895</v>
      </c>
      <c r="X278" s="27" t="s">
        <v>3923</v>
      </c>
      <c r="Y278" s="27" t="s">
        <v>3922</v>
      </c>
      <c r="Z278" s="27"/>
      <c r="AA278" s="27"/>
      <c r="AB278" s="27"/>
      <c r="AC278" s="28" t="s">
        <v>1348</v>
      </c>
      <c r="AD278" s="28" t="s">
        <v>1348</v>
      </c>
      <c r="AE278" s="28" t="s">
        <v>1348</v>
      </c>
      <c r="AF278" s="28" t="s">
        <v>1348</v>
      </c>
      <c r="AG278" s="28" t="s">
        <v>1348</v>
      </c>
      <c r="AH278" s="3" t="s">
        <v>1348</v>
      </c>
      <c r="AI278" s="3" t="s">
        <v>1347</v>
      </c>
      <c r="AJ278" s="3" t="s">
        <v>1351</v>
      </c>
      <c r="AK278" s="3" t="s">
        <v>1072</v>
      </c>
      <c r="AL278" s="23" t="s">
        <v>1589</v>
      </c>
      <c r="AM278" s="23" t="s">
        <v>2558</v>
      </c>
      <c r="AN278" s="23" t="s">
        <v>2570</v>
      </c>
      <c r="AO278" s="23" t="s">
        <v>2558</v>
      </c>
      <c r="AP278" s="264" t="s">
        <v>2570</v>
      </c>
      <c r="AQ278" s="264" t="s">
        <v>2570</v>
      </c>
      <c r="AR278" s="264" t="s">
        <v>2570</v>
      </c>
      <c r="AS278" s="264" t="s">
        <v>4218</v>
      </c>
      <c r="AT278" s="264" t="s">
        <v>2570</v>
      </c>
      <c r="AU278" s="265" t="s">
        <v>918</v>
      </c>
      <c r="AV278" s="211">
        <v>43829</v>
      </c>
      <c r="AW278" s="34" t="s">
        <v>1369</v>
      </c>
      <c r="AX278" s="33">
        <v>43991</v>
      </c>
      <c r="AY278" s="163" t="s">
        <v>2054</v>
      </c>
      <c r="AZ278" s="31" t="s">
        <v>1672</v>
      </c>
      <c r="BA278" s="10" t="s">
        <v>3473</v>
      </c>
      <c r="BB278" s="10" t="s">
        <v>3474</v>
      </c>
      <c r="BC278" s="30" t="s">
        <v>2800</v>
      </c>
      <c r="BD278" s="30" t="s">
        <v>3867</v>
      </c>
      <c r="BE278" s="32" t="s">
        <v>4142</v>
      </c>
    </row>
    <row r="279" spans="2:285" s="14" customFormat="1" ht="120" hidden="1" customHeight="1" x14ac:dyDescent="0.25">
      <c r="B279" s="29" t="s">
        <v>2259</v>
      </c>
      <c r="C279" s="5" t="s">
        <v>2033</v>
      </c>
      <c r="D279" s="60">
        <v>43630</v>
      </c>
      <c r="E279" s="29" t="s">
        <v>1498</v>
      </c>
      <c r="F279" s="78" t="s">
        <v>3921</v>
      </c>
      <c r="G279" s="3" t="s">
        <v>751</v>
      </c>
      <c r="H279" s="3" t="s">
        <v>756</v>
      </c>
      <c r="I279" s="3" t="s">
        <v>757</v>
      </c>
      <c r="J279" s="3" t="s">
        <v>758</v>
      </c>
      <c r="K279" s="1">
        <v>1</v>
      </c>
      <c r="L279" s="60">
        <v>43668</v>
      </c>
      <c r="M279" s="60">
        <v>43814</v>
      </c>
      <c r="N279" s="83">
        <f t="shared" si="8"/>
        <v>21</v>
      </c>
      <c r="O279" s="110">
        <v>1</v>
      </c>
      <c r="P279" s="4" t="s">
        <v>1859</v>
      </c>
      <c r="Q279" s="178">
        <f t="shared" si="9"/>
        <v>316</v>
      </c>
      <c r="R279" s="27" t="s">
        <v>61</v>
      </c>
      <c r="S279" s="27" t="s">
        <v>755</v>
      </c>
      <c r="T279" s="32" t="s">
        <v>3210</v>
      </c>
      <c r="U279" s="32" t="s">
        <v>3814</v>
      </c>
      <c r="V279" s="27"/>
      <c r="W279" s="27" t="s">
        <v>3895</v>
      </c>
      <c r="X279" s="27" t="s">
        <v>3923</v>
      </c>
      <c r="Y279" s="27" t="s">
        <v>3922</v>
      </c>
      <c r="Z279" s="27"/>
      <c r="AA279" s="27"/>
      <c r="AB279" s="27"/>
      <c r="AC279" s="28" t="s">
        <v>1348</v>
      </c>
      <c r="AD279" s="28" t="s">
        <v>1348</v>
      </c>
      <c r="AE279" s="28" t="s">
        <v>1348</v>
      </c>
      <c r="AF279" s="28" t="s">
        <v>1348</v>
      </c>
      <c r="AG279" s="28" t="s">
        <v>1348</v>
      </c>
      <c r="AH279" s="3" t="s">
        <v>1348</v>
      </c>
      <c r="AI279" s="3" t="s">
        <v>1347</v>
      </c>
      <c r="AJ279" s="3" t="s">
        <v>1351</v>
      </c>
      <c r="AK279" s="3" t="s">
        <v>1073</v>
      </c>
      <c r="AL279" s="23" t="s">
        <v>1589</v>
      </c>
      <c r="AM279" s="23" t="s">
        <v>2558</v>
      </c>
      <c r="AN279" s="23" t="s">
        <v>2570</v>
      </c>
      <c r="AO279" s="23" t="s">
        <v>2558</v>
      </c>
      <c r="AP279" s="264" t="s">
        <v>2570</v>
      </c>
      <c r="AQ279" s="264" t="s">
        <v>2570</v>
      </c>
      <c r="AR279" s="264" t="s">
        <v>2570</v>
      </c>
      <c r="AS279" s="264" t="s">
        <v>4218</v>
      </c>
      <c r="AT279" s="264" t="s">
        <v>2570</v>
      </c>
      <c r="AU279" s="265" t="s">
        <v>918</v>
      </c>
      <c r="AV279" s="211">
        <v>43829</v>
      </c>
      <c r="AW279" s="34" t="s">
        <v>1369</v>
      </c>
      <c r="AX279" s="33">
        <v>43991</v>
      </c>
      <c r="AY279" s="163" t="s">
        <v>2054</v>
      </c>
      <c r="AZ279" s="31" t="s">
        <v>1672</v>
      </c>
      <c r="BA279" s="10" t="s">
        <v>3473</v>
      </c>
      <c r="BB279" s="10" t="s">
        <v>3474</v>
      </c>
      <c r="BC279" s="30" t="s">
        <v>2800</v>
      </c>
      <c r="BD279" s="30" t="s">
        <v>3867</v>
      </c>
      <c r="BE279" s="32" t="s">
        <v>4142</v>
      </c>
    </row>
    <row r="280" spans="2:285" s="14" customFormat="1" ht="120" hidden="1" customHeight="1" x14ac:dyDescent="0.25">
      <c r="B280" s="29" t="s">
        <v>2260</v>
      </c>
      <c r="C280" s="5" t="s">
        <v>2033</v>
      </c>
      <c r="D280" s="60">
        <v>43630</v>
      </c>
      <c r="E280" s="29" t="s">
        <v>1498</v>
      </c>
      <c r="F280" s="78" t="s">
        <v>3921</v>
      </c>
      <c r="G280" s="3" t="s">
        <v>756</v>
      </c>
      <c r="H280" s="3" t="s">
        <v>757</v>
      </c>
      <c r="I280" s="3" t="s">
        <v>758</v>
      </c>
      <c r="J280" s="3" t="s">
        <v>914</v>
      </c>
      <c r="K280" s="1">
        <v>1</v>
      </c>
      <c r="L280" s="60">
        <v>43668</v>
      </c>
      <c r="M280" s="60">
        <v>43814</v>
      </c>
      <c r="N280" s="83">
        <f t="shared" si="8"/>
        <v>21</v>
      </c>
      <c r="O280" s="110">
        <v>1</v>
      </c>
      <c r="P280" s="4" t="s">
        <v>1859</v>
      </c>
      <c r="Q280" s="178">
        <f t="shared" si="9"/>
        <v>316</v>
      </c>
      <c r="R280" s="27" t="s">
        <v>61</v>
      </c>
      <c r="S280" s="27" t="s">
        <v>755</v>
      </c>
      <c r="T280" s="32" t="s">
        <v>3210</v>
      </c>
      <c r="U280" s="32" t="s">
        <v>3814</v>
      </c>
      <c r="V280" s="27"/>
      <c r="W280" s="27" t="s">
        <v>3895</v>
      </c>
      <c r="X280" s="27" t="s">
        <v>3923</v>
      </c>
      <c r="Y280" s="27" t="s">
        <v>3922</v>
      </c>
      <c r="Z280" s="27"/>
      <c r="AA280" s="27"/>
      <c r="AB280" s="27"/>
      <c r="AC280" s="28" t="s">
        <v>1348</v>
      </c>
      <c r="AD280" s="28" t="s">
        <v>1348</v>
      </c>
      <c r="AE280" s="28" t="s">
        <v>1348</v>
      </c>
      <c r="AF280" s="28" t="s">
        <v>1348</v>
      </c>
      <c r="AG280" s="28" t="s">
        <v>1348</v>
      </c>
      <c r="AH280" s="3" t="s">
        <v>1348</v>
      </c>
      <c r="AI280" s="3" t="s">
        <v>1347</v>
      </c>
      <c r="AJ280" s="3" t="s">
        <v>1351</v>
      </c>
      <c r="AK280" s="3" t="s">
        <v>1074</v>
      </c>
      <c r="AL280" s="23" t="s">
        <v>1589</v>
      </c>
      <c r="AM280" s="23" t="s">
        <v>2558</v>
      </c>
      <c r="AN280" s="23" t="s">
        <v>2570</v>
      </c>
      <c r="AO280" s="23" t="s">
        <v>2558</v>
      </c>
      <c r="AP280" s="264" t="s">
        <v>2570</v>
      </c>
      <c r="AQ280" s="264" t="s">
        <v>2570</v>
      </c>
      <c r="AR280" s="264" t="s">
        <v>2570</v>
      </c>
      <c r="AS280" s="264" t="s">
        <v>4218</v>
      </c>
      <c r="AT280" s="264" t="s">
        <v>2570</v>
      </c>
      <c r="AU280" s="265" t="s">
        <v>918</v>
      </c>
      <c r="AV280" s="211">
        <v>43829</v>
      </c>
      <c r="AW280" s="34" t="s">
        <v>1369</v>
      </c>
      <c r="AX280" s="33">
        <v>43991</v>
      </c>
      <c r="AY280" s="163" t="s">
        <v>2054</v>
      </c>
      <c r="AZ280" s="31" t="s">
        <v>1672</v>
      </c>
      <c r="BA280" s="10" t="s">
        <v>3473</v>
      </c>
      <c r="BB280" s="10" t="s">
        <v>3474</v>
      </c>
      <c r="BC280" s="30" t="s">
        <v>2800</v>
      </c>
      <c r="BD280" s="30" t="s">
        <v>3867</v>
      </c>
      <c r="BE280" s="32" t="s">
        <v>4142</v>
      </c>
    </row>
    <row r="281" spans="2:285" s="14" customFormat="1" ht="120" hidden="1" customHeight="1" x14ac:dyDescent="0.25">
      <c r="B281" s="29" t="s">
        <v>2261</v>
      </c>
      <c r="C281" s="5" t="s">
        <v>2033</v>
      </c>
      <c r="D281" s="60">
        <v>43630</v>
      </c>
      <c r="E281" s="29" t="s">
        <v>1498</v>
      </c>
      <c r="F281" s="78" t="s">
        <v>3921</v>
      </c>
      <c r="G281" s="3" t="s">
        <v>751</v>
      </c>
      <c r="H281" s="3" t="s">
        <v>759</v>
      </c>
      <c r="I281" s="3" t="s">
        <v>760</v>
      </c>
      <c r="J281" s="3" t="s">
        <v>761</v>
      </c>
      <c r="K281" s="1">
        <v>1</v>
      </c>
      <c r="L281" s="60">
        <v>43668</v>
      </c>
      <c r="M281" s="60">
        <v>43814</v>
      </c>
      <c r="N281" s="83">
        <f t="shared" si="8"/>
        <v>21</v>
      </c>
      <c r="O281" s="110">
        <v>1</v>
      </c>
      <c r="P281" s="4" t="s">
        <v>3449</v>
      </c>
      <c r="Q281" s="178">
        <f t="shared" si="9"/>
        <v>355</v>
      </c>
      <c r="R281" s="27" t="s">
        <v>61</v>
      </c>
      <c r="S281" s="27"/>
      <c r="T281" s="32" t="s">
        <v>3210</v>
      </c>
      <c r="U281" s="32" t="s">
        <v>3814</v>
      </c>
      <c r="V281" s="27"/>
      <c r="W281" s="27" t="s">
        <v>3895</v>
      </c>
      <c r="X281" s="27" t="s">
        <v>3923</v>
      </c>
      <c r="Y281" s="27" t="s">
        <v>3922</v>
      </c>
      <c r="Z281" s="27"/>
      <c r="AA281" s="27"/>
      <c r="AB281" s="27"/>
      <c r="AC281" s="28" t="s">
        <v>1348</v>
      </c>
      <c r="AD281" s="28" t="s">
        <v>1348</v>
      </c>
      <c r="AE281" s="28" t="s">
        <v>1348</v>
      </c>
      <c r="AF281" s="28" t="s">
        <v>1348</v>
      </c>
      <c r="AG281" s="28" t="s">
        <v>1348</v>
      </c>
      <c r="AH281" s="3" t="s">
        <v>1348</v>
      </c>
      <c r="AI281" s="3" t="s">
        <v>1347</v>
      </c>
      <c r="AJ281" s="3" t="s">
        <v>1351</v>
      </c>
      <c r="AK281" s="3" t="s">
        <v>1590</v>
      </c>
      <c r="AL281" s="3" t="s">
        <v>1700</v>
      </c>
      <c r="AM281" s="23" t="s">
        <v>1724</v>
      </c>
      <c r="AN281" s="23" t="s">
        <v>1813</v>
      </c>
      <c r="AO281" s="464" t="s">
        <v>2560</v>
      </c>
      <c r="AP281" s="6" t="s">
        <v>2556</v>
      </c>
      <c r="AQ281" s="6" t="s">
        <v>2556</v>
      </c>
      <c r="AR281" s="6" t="s">
        <v>2556</v>
      </c>
      <c r="AS281" s="6" t="s">
        <v>4218</v>
      </c>
      <c r="AT281" s="6" t="s">
        <v>2556</v>
      </c>
      <c r="AU281" s="265" t="s">
        <v>1066</v>
      </c>
      <c r="AV281" s="210">
        <v>44021</v>
      </c>
      <c r="AW281" s="34" t="s">
        <v>1369</v>
      </c>
      <c r="AX281" s="33">
        <v>43991</v>
      </c>
      <c r="AY281" s="163" t="s">
        <v>2054</v>
      </c>
      <c r="AZ281" s="31" t="s">
        <v>1672</v>
      </c>
      <c r="BA281" s="10" t="s">
        <v>3473</v>
      </c>
      <c r="BB281" s="10" t="s">
        <v>3474</v>
      </c>
      <c r="BC281" s="30" t="s">
        <v>2800</v>
      </c>
      <c r="BD281" s="30" t="s">
        <v>3867</v>
      </c>
      <c r="BE281" s="32" t="s">
        <v>4142</v>
      </c>
    </row>
    <row r="282" spans="2:285" s="14" customFormat="1" ht="120" hidden="1" customHeight="1" x14ac:dyDescent="0.25">
      <c r="B282" s="29" t="s">
        <v>2262</v>
      </c>
      <c r="C282" s="5" t="s">
        <v>2033</v>
      </c>
      <c r="D282" s="60">
        <v>43630</v>
      </c>
      <c r="E282" s="29" t="s">
        <v>1499</v>
      </c>
      <c r="F282" s="78" t="s">
        <v>3924</v>
      </c>
      <c r="G282" s="3" t="s">
        <v>762</v>
      </c>
      <c r="H282" s="3" t="s">
        <v>763</v>
      </c>
      <c r="I282" s="3" t="s">
        <v>764</v>
      </c>
      <c r="J282" s="3" t="s">
        <v>742</v>
      </c>
      <c r="K282" s="20">
        <v>1</v>
      </c>
      <c r="L282" s="60">
        <v>43710</v>
      </c>
      <c r="M282" s="60">
        <v>43769</v>
      </c>
      <c r="N282" s="83">
        <f t="shared" si="8"/>
        <v>9</v>
      </c>
      <c r="O282" s="110">
        <v>1</v>
      </c>
      <c r="P282" s="4" t="s">
        <v>3427</v>
      </c>
      <c r="Q282" s="178">
        <f t="shared" si="9"/>
        <v>390</v>
      </c>
      <c r="R282" s="27" t="s">
        <v>154</v>
      </c>
      <c r="S282" s="27"/>
      <c r="T282" s="32" t="s">
        <v>3210</v>
      </c>
      <c r="U282" s="32" t="s">
        <v>3814</v>
      </c>
      <c r="V282" s="27"/>
      <c r="W282" s="27" t="s">
        <v>3895</v>
      </c>
      <c r="X282" s="27" t="s">
        <v>3923</v>
      </c>
      <c r="Y282" s="27" t="s">
        <v>3922</v>
      </c>
      <c r="Z282" s="27"/>
      <c r="AA282" s="27"/>
      <c r="AB282" s="27"/>
      <c r="AC282" s="28" t="s">
        <v>1348</v>
      </c>
      <c r="AD282" s="28" t="s">
        <v>1348</v>
      </c>
      <c r="AE282" s="28" t="s">
        <v>1348</v>
      </c>
      <c r="AF282" s="28" t="s">
        <v>1348</v>
      </c>
      <c r="AG282" s="28" t="s">
        <v>1348</v>
      </c>
      <c r="AH282" s="3" t="s">
        <v>1348</v>
      </c>
      <c r="AI282" s="3" t="s">
        <v>1347</v>
      </c>
      <c r="AJ282" s="3" t="s">
        <v>1351</v>
      </c>
      <c r="AK282" s="3" t="s">
        <v>959</v>
      </c>
      <c r="AL282" s="3" t="s">
        <v>1589</v>
      </c>
      <c r="AM282" s="227" t="s">
        <v>2558</v>
      </c>
      <c r="AN282" s="227" t="s">
        <v>2570</v>
      </c>
      <c r="AO282" s="23" t="s">
        <v>2558</v>
      </c>
      <c r="AP282" s="264" t="s">
        <v>2570</v>
      </c>
      <c r="AQ282" s="264" t="s">
        <v>2570</v>
      </c>
      <c r="AR282" s="264" t="s">
        <v>2570</v>
      </c>
      <c r="AS282" s="264" t="s">
        <v>4218</v>
      </c>
      <c r="AT282" s="264" t="s">
        <v>2570</v>
      </c>
      <c r="AU282" s="265" t="s">
        <v>1066</v>
      </c>
      <c r="AV282" s="211">
        <v>43851</v>
      </c>
      <c r="AW282" s="34" t="s">
        <v>1369</v>
      </c>
      <c r="AX282" s="88">
        <v>43883</v>
      </c>
      <c r="AY282" s="10" t="s">
        <v>2061</v>
      </c>
      <c r="AZ282" s="10" t="s">
        <v>1616</v>
      </c>
      <c r="BA282" s="10" t="s">
        <v>3475</v>
      </c>
      <c r="BB282" s="10" t="s">
        <v>304</v>
      </c>
      <c r="BC282" s="30" t="s">
        <v>2800</v>
      </c>
      <c r="BD282" s="30" t="s">
        <v>3867</v>
      </c>
      <c r="BE282" s="32" t="s">
        <v>4141</v>
      </c>
    </row>
    <row r="283" spans="2:285" s="14" customFormat="1" ht="120" hidden="1" customHeight="1" x14ac:dyDescent="0.25">
      <c r="B283" s="29" t="s">
        <v>2263</v>
      </c>
      <c r="C283" s="214" t="s">
        <v>2033</v>
      </c>
      <c r="D283" s="211">
        <v>43630</v>
      </c>
      <c r="E283" s="215" t="s">
        <v>1499</v>
      </c>
      <c r="F283" s="78" t="s">
        <v>3924</v>
      </c>
      <c r="G283" s="6" t="s">
        <v>762</v>
      </c>
      <c r="H283" s="6" t="s">
        <v>765</v>
      </c>
      <c r="I283" s="6" t="s">
        <v>766</v>
      </c>
      <c r="J283" s="6" t="s">
        <v>767</v>
      </c>
      <c r="K283" s="216">
        <v>1</v>
      </c>
      <c r="L283" s="211">
        <v>43710</v>
      </c>
      <c r="M283" s="211">
        <v>43738</v>
      </c>
      <c r="N283" s="83">
        <f t="shared" si="8"/>
        <v>4</v>
      </c>
      <c r="O283" s="192">
        <v>1</v>
      </c>
      <c r="P283" s="10" t="s">
        <v>3428</v>
      </c>
      <c r="Q283" s="178">
        <f t="shared" si="9"/>
        <v>301</v>
      </c>
      <c r="R283" s="34" t="s">
        <v>154</v>
      </c>
      <c r="S283" s="27"/>
      <c r="T283" s="32" t="s">
        <v>3210</v>
      </c>
      <c r="U283" s="32" t="s">
        <v>3814</v>
      </c>
      <c r="V283" s="27"/>
      <c r="W283" s="27" t="s">
        <v>3895</v>
      </c>
      <c r="X283" s="27" t="s">
        <v>3923</v>
      </c>
      <c r="Y283" s="27" t="s">
        <v>3922</v>
      </c>
      <c r="Z283" s="27"/>
      <c r="AA283" s="27"/>
      <c r="AB283" s="27"/>
      <c r="AC283" s="266" t="s">
        <v>1348</v>
      </c>
      <c r="AD283" s="266" t="s">
        <v>1348</v>
      </c>
      <c r="AE283" s="266" t="s">
        <v>1348</v>
      </c>
      <c r="AF283" s="266" t="s">
        <v>1348</v>
      </c>
      <c r="AG283" s="266" t="s">
        <v>1348</v>
      </c>
      <c r="AH283" s="6" t="s">
        <v>1348</v>
      </c>
      <c r="AI283" s="6" t="s">
        <v>1347</v>
      </c>
      <c r="AJ283" s="6" t="s">
        <v>1351</v>
      </c>
      <c r="AK283" s="6" t="s">
        <v>960</v>
      </c>
      <c r="AL283" s="6" t="s">
        <v>1589</v>
      </c>
      <c r="AM283" s="264" t="s">
        <v>2558</v>
      </c>
      <c r="AN283" s="267" t="s">
        <v>2570</v>
      </c>
      <c r="AO283" s="267" t="s">
        <v>2558</v>
      </c>
      <c r="AP283" s="267" t="s">
        <v>2570</v>
      </c>
      <c r="AQ283" s="264" t="s">
        <v>2570</v>
      </c>
      <c r="AR283" s="267" t="s">
        <v>2570</v>
      </c>
      <c r="AS283" s="264" t="s">
        <v>4218</v>
      </c>
      <c r="AT283" s="264" t="s">
        <v>2570</v>
      </c>
      <c r="AU283" s="265" t="s">
        <v>1066</v>
      </c>
      <c r="AV283" s="211">
        <v>43851</v>
      </c>
      <c r="AW283" s="34" t="s">
        <v>1369</v>
      </c>
      <c r="AX283" s="88">
        <v>43883</v>
      </c>
      <c r="AY283" s="10" t="s">
        <v>2061</v>
      </c>
      <c r="AZ283" s="10" t="s">
        <v>1616</v>
      </c>
      <c r="BA283" s="10" t="s">
        <v>3475</v>
      </c>
      <c r="BB283" s="10" t="s">
        <v>304</v>
      </c>
      <c r="BC283" s="30" t="s">
        <v>2800</v>
      </c>
      <c r="BD283" s="30" t="s">
        <v>3867</v>
      </c>
      <c r="BE283" s="32" t="s">
        <v>4141</v>
      </c>
    </row>
    <row r="284" spans="2:285" s="14" customFormat="1" ht="120" hidden="1" customHeight="1" x14ac:dyDescent="0.25">
      <c r="B284" s="29" t="s">
        <v>2264</v>
      </c>
      <c r="C284" s="5" t="s">
        <v>2033</v>
      </c>
      <c r="D284" s="60">
        <v>43630</v>
      </c>
      <c r="E284" s="29" t="s">
        <v>1499</v>
      </c>
      <c r="F284" s="78" t="s">
        <v>3924</v>
      </c>
      <c r="G284" s="3" t="s">
        <v>762</v>
      </c>
      <c r="H284" s="3" t="s">
        <v>768</v>
      </c>
      <c r="I284" s="3" t="s">
        <v>708</v>
      </c>
      <c r="J284" s="3" t="s">
        <v>700</v>
      </c>
      <c r="K284" s="20">
        <v>1</v>
      </c>
      <c r="L284" s="60">
        <v>43710</v>
      </c>
      <c r="M284" s="60">
        <v>43738</v>
      </c>
      <c r="N284" s="83">
        <f t="shared" si="8"/>
        <v>4</v>
      </c>
      <c r="O284" s="110">
        <v>1</v>
      </c>
      <c r="P284" s="4" t="s">
        <v>979</v>
      </c>
      <c r="Q284" s="178">
        <f t="shared" si="9"/>
        <v>380</v>
      </c>
      <c r="R284" s="27" t="s">
        <v>154</v>
      </c>
      <c r="S284" s="27"/>
      <c r="T284" s="32" t="s">
        <v>3210</v>
      </c>
      <c r="U284" s="32" t="s">
        <v>3814</v>
      </c>
      <c r="V284" s="27"/>
      <c r="W284" s="27" t="s">
        <v>3895</v>
      </c>
      <c r="X284" s="27" t="s">
        <v>3923</v>
      </c>
      <c r="Y284" s="27" t="s">
        <v>3922</v>
      </c>
      <c r="Z284" s="27"/>
      <c r="AA284" s="27"/>
      <c r="AB284" s="27"/>
      <c r="AC284" s="28" t="s">
        <v>1348</v>
      </c>
      <c r="AD284" s="28" t="s">
        <v>1348</v>
      </c>
      <c r="AE284" s="28" t="s">
        <v>1348</v>
      </c>
      <c r="AF284" s="28" t="s">
        <v>1348</v>
      </c>
      <c r="AG284" s="28" t="s">
        <v>1348</v>
      </c>
      <c r="AH284" s="3" t="s">
        <v>1348</v>
      </c>
      <c r="AI284" s="3" t="s">
        <v>1347</v>
      </c>
      <c r="AJ284" s="3" t="s">
        <v>1351</v>
      </c>
      <c r="AK284" s="3" t="s">
        <v>951</v>
      </c>
      <c r="AL284" s="3" t="s">
        <v>1589</v>
      </c>
      <c r="AM284" s="23" t="s">
        <v>2558</v>
      </c>
      <c r="AN284" s="23" t="s">
        <v>2570</v>
      </c>
      <c r="AO284" s="23" t="s">
        <v>2558</v>
      </c>
      <c r="AP284" s="264" t="s">
        <v>2570</v>
      </c>
      <c r="AQ284" s="264" t="s">
        <v>2570</v>
      </c>
      <c r="AR284" s="264" t="s">
        <v>2570</v>
      </c>
      <c r="AS284" s="264" t="s">
        <v>4218</v>
      </c>
      <c r="AT284" s="264" t="s">
        <v>2570</v>
      </c>
      <c r="AU284" s="265" t="s">
        <v>918</v>
      </c>
      <c r="AV284" s="211">
        <v>43829</v>
      </c>
      <c r="AW284" s="34" t="s">
        <v>1369</v>
      </c>
      <c r="AX284" s="88">
        <v>43883</v>
      </c>
      <c r="AY284" s="10" t="s">
        <v>2062</v>
      </c>
      <c r="AZ284" s="10" t="s">
        <v>1616</v>
      </c>
      <c r="BA284" s="10" t="s">
        <v>3475</v>
      </c>
      <c r="BB284" s="10" t="s">
        <v>304</v>
      </c>
      <c r="BC284" s="30" t="s">
        <v>2800</v>
      </c>
      <c r="BD284" s="30" t="s">
        <v>3867</v>
      </c>
      <c r="BE284" s="32" t="s">
        <v>4141</v>
      </c>
    </row>
    <row r="285" spans="2:285" ht="120" hidden="1" customHeight="1" x14ac:dyDescent="0.3">
      <c r="B285" s="29" t="s">
        <v>2265</v>
      </c>
      <c r="C285" s="5" t="s">
        <v>2033</v>
      </c>
      <c r="D285" s="60">
        <v>43630</v>
      </c>
      <c r="E285" s="29" t="s">
        <v>1500</v>
      </c>
      <c r="F285" s="78" t="s">
        <v>3826</v>
      </c>
      <c r="G285" s="3" t="s">
        <v>769</v>
      </c>
      <c r="H285" s="3" t="s">
        <v>770</v>
      </c>
      <c r="I285" s="3" t="s">
        <v>771</v>
      </c>
      <c r="J285" s="3" t="s">
        <v>767</v>
      </c>
      <c r="K285" s="20">
        <v>1</v>
      </c>
      <c r="L285" s="60">
        <v>43710</v>
      </c>
      <c r="M285" s="60">
        <v>43769</v>
      </c>
      <c r="N285" s="83">
        <f t="shared" si="8"/>
        <v>9</v>
      </c>
      <c r="O285" s="110">
        <v>1</v>
      </c>
      <c r="P285" s="4" t="s">
        <v>3437</v>
      </c>
      <c r="Q285" s="178">
        <f t="shared" si="9"/>
        <v>376</v>
      </c>
      <c r="R285" s="27" t="s">
        <v>154</v>
      </c>
      <c r="S285" s="27"/>
      <c r="T285" s="34" t="s">
        <v>3373</v>
      </c>
      <c r="U285" s="34" t="s">
        <v>3825</v>
      </c>
      <c r="V285" s="27"/>
      <c r="W285" s="27" t="s">
        <v>3895</v>
      </c>
      <c r="X285" s="27" t="s">
        <v>3925</v>
      </c>
      <c r="Y285" s="27" t="s">
        <v>3827</v>
      </c>
      <c r="Z285" s="27"/>
      <c r="AA285" s="27"/>
      <c r="AB285" s="27"/>
      <c r="AC285" s="28" t="s">
        <v>1348</v>
      </c>
      <c r="AD285" s="28" t="s">
        <v>1348</v>
      </c>
      <c r="AE285" s="28" t="s">
        <v>1348</v>
      </c>
      <c r="AF285" s="28" t="s">
        <v>1348</v>
      </c>
      <c r="AG285" s="28" t="s">
        <v>1348</v>
      </c>
      <c r="AH285" s="3" t="s">
        <v>1348</v>
      </c>
      <c r="AI285" s="3" t="s">
        <v>1347</v>
      </c>
      <c r="AJ285" s="3" t="s">
        <v>1351</v>
      </c>
      <c r="AK285" s="3" t="s">
        <v>961</v>
      </c>
      <c r="AL285" s="3" t="s">
        <v>1612</v>
      </c>
      <c r="AM285" s="3" t="s">
        <v>2565</v>
      </c>
      <c r="AN285" s="141" t="s">
        <v>2568</v>
      </c>
      <c r="AO285" s="141" t="s">
        <v>2565</v>
      </c>
      <c r="AP285" s="157" t="s">
        <v>2568</v>
      </c>
      <c r="AQ285" s="6" t="s">
        <v>2568</v>
      </c>
      <c r="AR285" s="157" t="s">
        <v>2568</v>
      </c>
      <c r="AS285" s="6" t="s">
        <v>4218</v>
      </c>
      <c r="AT285" s="6" t="s">
        <v>2568</v>
      </c>
      <c r="AU285" s="265" t="s">
        <v>1066</v>
      </c>
      <c r="AV285" s="211">
        <v>43941</v>
      </c>
      <c r="AW285" s="34" t="s">
        <v>1368</v>
      </c>
      <c r="AX285" s="33">
        <v>43991</v>
      </c>
      <c r="AY285" s="31" t="s">
        <v>2056</v>
      </c>
      <c r="AZ285" s="10" t="s">
        <v>1882</v>
      </c>
      <c r="BA285" s="10" t="s">
        <v>3473</v>
      </c>
      <c r="BB285" s="10" t="s">
        <v>3474</v>
      </c>
      <c r="BC285" s="30" t="s">
        <v>2799</v>
      </c>
      <c r="BD285" s="30"/>
      <c r="BE285" s="30"/>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c r="HU285" s="14"/>
      <c r="HV285" s="14"/>
      <c r="HW285" s="14"/>
      <c r="HX285" s="14"/>
      <c r="HY285" s="14"/>
      <c r="HZ285" s="14"/>
      <c r="IA285" s="14"/>
      <c r="IB285" s="14"/>
      <c r="IC285" s="14"/>
      <c r="ID285" s="14"/>
      <c r="IE285" s="14"/>
      <c r="IF285" s="14"/>
      <c r="IG285" s="14"/>
      <c r="IH285" s="14"/>
      <c r="II285" s="14"/>
      <c r="IJ285" s="14"/>
      <c r="IK285" s="14"/>
      <c r="IL285" s="14"/>
      <c r="IM285" s="14"/>
      <c r="IN285" s="14"/>
      <c r="IO285" s="14"/>
      <c r="IP285" s="14"/>
      <c r="IQ285" s="14"/>
      <c r="IR285" s="14"/>
      <c r="IS285" s="14"/>
      <c r="IT285" s="14"/>
      <c r="IU285" s="14"/>
      <c r="IV285" s="14"/>
      <c r="IW285" s="14"/>
      <c r="IX285" s="14"/>
      <c r="IY285" s="14"/>
      <c r="IZ285" s="14"/>
      <c r="JA285" s="14"/>
      <c r="JB285" s="14"/>
      <c r="JC285" s="14"/>
      <c r="JD285" s="14"/>
      <c r="JE285" s="14"/>
      <c r="JF285" s="14"/>
      <c r="JG285" s="14"/>
      <c r="JH285" s="14"/>
      <c r="JI285" s="14"/>
      <c r="JJ285" s="14"/>
      <c r="JK285" s="14"/>
      <c r="JL285" s="14"/>
      <c r="JM285" s="14"/>
      <c r="JN285" s="14"/>
      <c r="JO285" s="14"/>
      <c r="JP285" s="14"/>
      <c r="JQ285" s="14"/>
      <c r="JR285" s="14"/>
      <c r="JS285" s="14"/>
      <c r="JT285" s="14"/>
      <c r="JU285" s="14"/>
      <c r="JV285" s="14"/>
      <c r="JW285" s="14"/>
      <c r="JX285" s="14"/>
      <c r="JY285" s="14"/>
    </row>
    <row r="286" spans="2:285" ht="120" hidden="1" customHeight="1" x14ac:dyDescent="0.3">
      <c r="B286" s="29" t="s">
        <v>2266</v>
      </c>
      <c r="C286" s="214" t="s">
        <v>2033</v>
      </c>
      <c r="D286" s="211">
        <v>43630</v>
      </c>
      <c r="E286" s="215" t="s">
        <v>1500</v>
      </c>
      <c r="F286" s="78" t="s">
        <v>3826</v>
      </c>
      <c r="G286" s="6" t="s">
        <v>769</v>
      </c>
      <c r="H286" s="6" t="s">
        <v>770</v>
      </c>
      <c r="I286" s="6" t="s">
        <v>772</v>
      </c>
      <c r="J286" s="6" t="s">
        <v>773</v>
      </c>
      <c r="K286" s="216">
        <v>1</v>
      </c>
      <c r="L286" s="211">
        <v>43710</v>
      </c>
      <c r="M286" s="211">
        <v>43738</v>
      </c>
      <c r="N286" s="83">
        <f t="shared" si="8"/>
        <v>4</v>
      </c>
      <c r="O286" s="192">
        <v>1</v>
      </c>
      <c r="P286" s="10" t="s">
        <v>977</v>
      </c>
      <c r="Q286" s="178">
        <f t="shared" si="9"/>
        <v>361</v>
      </c>
      <c r="R286" s="194" t="s">
        <v>154</v>
      </c>
      <c r="S286" s="194" t="s">
        <v>202</v>
      </c>
      <c r="T286" s="34" t="s">
        <v>3373</v>
      </c>
      <c r="U286" s="34" t="s">
        <v>3825</v>
      </c>
      <c r="V286" s="27"/>
      <c r="W286" s="27" t="s">
        <v>3895</v>
      </c>
      <c r="X286" s="27" t="s">
        <v>3925</v>
      </c>
      <c r="Y286" s="27" t="s">
        <v>3827</v>
      </c>
      <c r="Z286" s="27"/>
      <c r="AA286" s="27"/>
      <c r="AB286" s="27"/>
      <c r="AC286" s="266" t="s">
        <v>1348</v>
      </c>
      <c r="AD286" s="266" t="s">
        <v>1348</v>
      </c>
      <c r="AE286" s="266" t="s">
        <v>1348</v>
      </c>
      <c r="AF286" s="266" t="s">
        <v>1348</v>
      </c>
      <c r="AG286" s="266" t="s">
        <v>1348</v>
      </c>
      <c r="AH286" s="6" t="s">
        <v>1348</v>
      </c>
      <c r="AI286" s="6" t="s">
        <v>1347</v>
      </c>
      <c r="AJ286" s="6" t="s">
        <v>1351</v>
      </c>
      <c r="AK286" s="6" t="s">
        <v>952</v>
      </c>
      <c r="AL286" s="6" t="s">
        <v>1589</v>
      </c>
      <c r="AM286" s="264" t="s">
        <v>2558</v>
      </c>
      <c r="AN286" s="264" t="s">
        <v>2570</v>
      </c>
      <c r="AO286" s="264" t="s">
        <v>2558</v>
      </c>
      <c r="AP286" s="264" t="s">
        <v>2570</v>
      </c>
      <c r="AQ286" s="264" t="s">
        <v>2570</v>
      </c>
      <c r="AR286" s="264" t="s">
        <v>2570</v>
      </c>
      <c r="AS286" s="264" t="s">
        <v>4218</v>
      </c>
      <c r="AT286" s="264" t="s">
        <v>2570</v>
      </c>
      <c r="AU286" s="265" t="s">
        <v>918</v>
      </c>
      <c r="AV286" s="211">
        <v>43829</v>
      </c>
      <c r="AW286" s="34" t="s">
        <v>1368</v>
      </c>
      <c r="AX286" s="33">
        <v>43991</v>
      </c>
      <c r="AY286" s="31" t="s">
        <v>2056</v>
      </c>
      <c r="AZ286" s="10" t="s">
        <v>1882</v>
      </c>
      <c r="BA286" s="10" t="s">
        <v>3473</v>
      </c>
      <c r="BB286" s="10" t="s">
        <v>3474</v>
      </c>
      <c r="BC286" s="30" t="s">
        <v>2799</v>
      </c>
      <c r="BD286" s="30"/>
      <c r="BE286" s="30"/>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c r="HU286" s="14"/>
      <c r="HV286" s="14"/>
      <c r="HW286" s="14"/>
      <c r="HX286" s="14"/>
      <c r="HY286" s="14"/>
      <c r="HZ286" s="14"/>
      <c r="IA286" s="14"/>
      <c r="IB286" s="14"/>
      <c r="IC286" s="14"/>
      <c r="ID286" s="14"/>
      <c r="IE286" s="14"/>
      <c r="IF286" s="14"/>
      <c r="IG286" s="14"/>
      <c r="IH286" s="14"/>
      <c r="II286" s="14"/>
      <c r="IJ286" s="14"/>
      <c r="IK286" s="14"/>
      <c r="IL286" s="14"/>
      <c r="IM286" s="14"/>
      <c r="IN286" s="14"/>
      <c r="IO286" s="14"/>
      <c r="IP286" s="14"/>
      <c r="IQ286" s="14"/>
      <c r="IR286" s="14"/>
      <c r="IS286" s="14"/>
      <c r="IT286" s="14"/>
      <c r="IU286" s="14"/>
      <c r="IV286" s="14"/>
      <c r="IW286" s="14"/>
      <c r="IX286" s="14"/>
      <c r="IY286" s="14"/>
      <c r="IZ286" s="14"/>
      <c r="JA286" s="14"/>
      <c r="JB286" s="14"/>
      <c r="JC286" s="14"/>
      <c r="JD286" s="14"/>
      <c r="JE286" s="14"/>
      <c r="JF286" s="14"/>
      <c r="JG286" s="14"/>
      <c r="JH286" s="14"/>
      <c r="JI286" s="14"/>
      <c r="JJ286" s="14"/>
      <c r="JK286" s="14"/>
      <c r="JL286" s="14"/>
      <c r="JM286" s="14"/>
      <c r="JN286" s="14"/>
      <c r="JO286" s="14"/>
      <c r="JP286" s="14"/>
      <c r="JQ286" s="14"/>
      <c r="JR286" s="14"/>
      <c r="JS286" s="14"/>
      <c r="JT286" s="14"/>
      <c r="JU286" s="14"/>
      <c r="JV286" s="14"/>
      <c r="JW286" s="14"/>
      <c r="JX286" s="14"/>
      <c r="JY286" s="14"/>
    </row>
    <row r="287" spans="2:285" ht="140.1" hidden="1" customHeight="1" x14ac:dyDescent="0.3">
      <c r="B287" s="29" t="s">
        <v>2267</v>
      </c>
      <c r="C287" s="214" t="s">
        <v>2033</v>
      </c>
      <c r="D287" s="211">
        <v>43630</v>
      </c>
      <c r="E287" s="215" t="s">
        <v>1501</v>
      </c>
      <c r="F287" s="78" t="s">
        <v>3926</v>
      </c>
      <c r="G287" s="218" t="s">
        <v>774</v>
      </c>
      <c r="H287" s="218" t="s">
        <v>775</v>
      </c>
      <c r="I287" s="218" t="s">
        <v>953</v>
      </c>
      <c r="J287" s="218" t="s">
        <v>777</v>
      </c>
      <c r="K287" s="219">
        <v>2</v>
      </c>
      <c r="L287" s="211">
        <v>43668</v>
      </c>
      <c r="M287" s="211">
        <v>44012</v>
      </c>
      <c r="N287" s="83">
        <f t="shared" si="8"/>
        <v>50</v>
      </c>
      <c r="O287" s="195">
        <v>0</v>
      </c>
      <c r="P287" s="10" t="s">
        <v>3191</v>
      </c>
      <c r="Q287" s="178">
        <f t="shared" si="9"/>
        <v>102</v>
      </c>
      <c r="R287" s="397" t="s">
        <v>1619</v>
      </c>
      <c r="S287" s="27"/>
      <c r="T287" s="32" t="s">
        <v>3210</v>
      </c>
      <c r="U287" s="32" t="s">
        <v>3814</v>
      </c>
      <c r="V287" s="27"/>
      <c r="W287" s="27" t="s">
        <v>3927</v>
      </c>
      <c r="X287" s="27" t="s">
        <v>4003</v>
      </c>
      <c r="Y287" s="27" t="s">
        <v>3928</v>
      </c>
      <c r="Z287" s="27"/>
      <c r="AA287" s="27"/>
      <c r="AB287" s="27"/>
      <c r="AC287" s="266" t="s">
        <v>1348</v>
      </c>
      <c r="AD287" s="266" t="s">
        <v>1348</v>
      </c>
      <c r="AE287" s="266" t="s">
        <v>1348</v>
      </c>
      <c r="AF287" s="266" t="s">
        <v>1348</v>
      </c>
      <c r="AG287" s="266" t="s">
        <v>1348</v>
      </c>
      <c r="AH287" s="6" t="s">
        <v>1348</v>
      </c>
      <c r="AI287" s="6" t="s">
        <v>1347</v>
      </c>
      <c r="AJ287" s="6" t="s">
        <v>1351</v>
      </c>
      <c r="AK287" s="218" t="s">
        <v>1621</v>
      </c>
      <c r="AL287" s="218" t="s">
        <v>1681</v>
      </c>
      <c r="AM287" s="264" t="s">
        <v>1671</v>
      </c>
      <c r="AN287" s="264" t="s">
        <v>1884</v>
      </c>
      <c r="AO287" s="264" t="s">
        <v>2576</v>
      </c>
      <c r="AP287" s="264" t="s">
        <v>2578</v>
      </c>
      <c r="AQ287" s="6" t="s">
        <v>3147</v>
      </c>
      <c r="AR287" s="6" t="s">
        <v>3147</v>
      </c>
      <c r="AS287" s="6" t="s">
        <v>1666</v>
      </c>
      <c r="AT287" s="6" t="s">
        <v>3147</v>
      </c>
      <c r="AU287" s="265" t="s">
        <v>1373</v>
      </c>
      <c r="AV287" s="210">
        <v>44070</v>
      </c>
      <c r="AW287" s="34" t="s">
        <v>2553</v>
      </c>
      <c r="AX287" s="210">
        <v>44070</v>
      </c>
      <c r="AY287" s="9" t="s">
        <v>2050</v>
      </c>
      <c r="AZ287" s="31" t="s">
        <v>2046</v>
      </c>
      <c r="BA287" s="31" t="s">
        <v>1666</v>
      </c>
      <c r="BB287" s="31" t="s">
        <v>1666</v>
      </c>
      <c r="BC287" s="32" t="s">
        <v>2801</v>
      </c>
      <c r="BD287" s="30" t="s">
        <v>3867</v>
      </c>
      <c r="BE287" s="30" t="s">
        <v>2424</v>
      </c>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c r="HU287" s="14"/>
      <c r="HV287" s="14"/>
      <c r="HW287" s="14"/>
      <c r="HX287" s="14"/>
      <c r="HY287" s="14"/>
      <c r="HZ287" s="14"/>
      <c r="IA287" s="14"/>
      <c r="IB287" s="14"/>
      <c r="IC287" s="14"/>
      <c r="ID287" s="14"/>
      <c r="IE287" s="14"/>
      <c r="IF287" s="14"/>
      <c r="IG287" s="14"/>
      <c r="IH287" s="14"/>
      <c r="II287" s="14"/>
      <c r="IJ287" s="14"/>
      <c r="IK287" s="14"/>
      <c r="IL287" s="14"/>
      <c r="IM287" s="14"/>
      <c r="IN287" s="14"/>
      <c r="IO287" s="14"/>
      <c r="IP287" s="14"/>
      <c r="IQ287" s="14"/>
      <c r="IR287" s="14"/>
      <c r="IS287" s="14"/>
      <c r="IT287" s="14"/>
      <c r="IU287" s="14"/>
      <c r="IV287" s="14"/>
      <c r="IW287" s="14"/>
      <c r="IX287" s="14"/>
      <c r="IY287" s="14"/>
      <c r="IZ287" s="14"/>
      <c r="JA287" s="14"/>
      <c r="JB287" s="14"/>
      <c r="JC287" s="14"/>
      <c r="JD287" s="14"/>
      <c r="JE287" s="14"/>
      <c r="JF287" s="14"/>
      <c r="JG287" s="14"/>
      <c r="JH287" s="14"/>
      <c r="JI287" s="14"/>
      <c r="JJ287" s="14"/>
      <c r="JK287" s="14"/>
      <c r="JL287" s="14"/>
      <c r="JM287" s="14"/>
      <c r="JN287" s="14"/>
      <c r="JO287" s="14"/>
      <c r="JP287" s="14"/>
      <c r="JQ287" s="14"/>
      <c r="JR287" s="14"/>
      <c r="JS287" s="14"/>
      <c r="JT287" s="14"/>
      <c r="JU287" s="14"/>
      <c r="JV287" s="14"/>
      <c r="JW287" s="14"/>
      <c r="JX287" s="14"/>
      <c r="JY287" s="14"/>
    </row>
    <row r="288" spans="2:285" s="14" customFormat="1" ht="140.1" hidden="1" customHeight="1" x14ac:dyDescent="0.25">
      <c r="B288" s="29" t="s">
        <v>2268</v>
      </c>
      <c r="C288" s="5" t="s">
        <v>2033</v>
      </c>
      <c r="D288" s="60">
        <v>43630</v>
      </c>
      <c r="E288" s="29" t="s">
        <v>1501</v>
      </c>
      <c r="F288" s="78" t="s">
        <v>3926</v>
      </c>
      <c r="G288" s="21" t="s">
        <v>774</v>
      </c>
      <c r="H288" s="21" t="s">
        <v>778</v>
      </c>
      <c r="I288" s="21" t="s">
        <v>779</v>
      </c>
      <c r="J288" s="21" t="s">
        <v>780</v>
      </c>
      <c r="K288" s="22">
        <v>1</v>
      </c>
      <c r="L288" s="60">
        <v>43678</v>
      </c>
      <c r="M288" s="60">
        <v>43830</v>
      </c>
      <c r="N288" s="83">
        <f t="shared" si="8"/>
        <v>22</v>
      </c>
      <c r="O288" s="145">
        <v>0</v>
      </c>
      <c r="P288" s="10" t="s">
        <v>4209</v>
      </c>
      <c r="Q288" s="178">
        <f t="shared" si="9"/>
        <v>101</v>
      </c>
      <c r="R288" s="27" t="s">
        <v>1619</v>
      </c>
      <c r="S288" s="27" t="s">
        <v>78</v>
      </c>
      <c r="T288" s="32" t="s">
        <v>3210</v>
      </c>
      <c r="U288" s="32" t="s">
        <v>3814</v>
      </c>
      <c r="V288" s="27"/>
      <c r="W288" s="27" t="s">
        <v>3927</v>
      </c>
      <c r="X288" s="27" t="s">
        <v>4003</v>
      </c>
      <c r="Y288" s="27" t="s">
        <v>3928</v>
      </c>
      <c r="Z288" s="27"/>
      <c r="AA288" s="27"/>
      <c r="AB288" s="27"/>
      <c r="AC288" s="28" t="s">
        <v>1348</v>
      </c>
      <c r="AD288" s="28" t="s">
        <v>1348</v>
      </c>
      <c r="AE288" s="28" t="s">
        <v>1348</v>
      </c>
      <c r="AF288" s="28" t="s">
        <v>1348</v>
      </c>
      <c r="AG288" s="28" t="s">
        <v>1348</v>
      </c>
      <c r="AH288" s="3" t="s">
        <v>1348</v>
      </c>
      <c r="AI288" s="3" t="s">
        <v>1347</v>
      </c>
      <c r="AJ288" s="3" t="s">
        <v>1351</v>
      </c>
      <c r="AK288" s="21" t="s">
        <v>1622</v>
      </c>
      <c r="AL288" s="21" t="s">
        <v>1680</v>
      </c>
      <c r="AM288" s="23"/>
      <c r="AN288" s="23" t="s">
        <v>1885</v>
      </c>
      <c r="AO288" s="23" t="s">
        <v>2576</v>
      </c>
      <c r="AP288" s="264" t="s">
        <v>2579</v>
      </c>
      <c r="AQ288" s="6" t="s">
        <v>3147</v>
      </c>
      <c r="AR288" s="6" t="s">
        <v>3147</v>
      </c>
      <c r="AS288" s="6" t="s">
        <v>4210</v>
      </c>
      <c r="AT288" s="6" t="s">
        <v>4210</v>
      </c>
      <c r="AU288" s="265" t="s">
        <v>1373</v>
      </c>
      <c r="AV288" s="210">
        <v>44070</v>
      </c>
      <c r="AW288" s="34" t="s">
        <v>1369</v>
      </c>
      <c r="AX288" s="33">
        <v>43991</v>
      </c>
      <c r="AY288" s="163" t="s">
        <v>2063</v>
      </c>
      <c r="AZ288" s="31" t="s">
        <v>1672</v>
      </c>
      <c r="BA288" s="10" t="s">
        <v>3473</v>
      </c>
      <c r="BB288" s="10" t="s">
        <v>3474</v>
      </c>
      <c r="BC288" s="30" t="s">
        <v>2800</v>
      </c>
      <c r="BD288" s="30" t="s">
        <v>3867</v>
      </c>
      <c r="BE288" s="30" t="s">
        <v>2424</v>
      </c>
    </row>
    <row r="289" spans="2:57" s="14" customFormat="1" ht="120" hidden="1" customHeight="1" x14ac:dyDescent="0.25">
      <c r="B289" s="29" t="s">
        <v>2269</v>
      </c>
      <c r="C289" s="5" t="s">
        <v>2033</v>
      </c>
      <c r="D289" s="60">
        <v>43630</v>
      </c>
      <c r="E289" s="29" t="s">
        <v>1501</v>
      </c>
      <c r="F289" s="78" t="s">
        <v>3926</v>
      </c>
      <c r="G289" s="21" t="s">
        <v>781</v>
      </c>
      <c r="H289" s="3" t="s">
        <v>782</v>
      </c>
      <c r="I289" s="21" t="s">
        <v>783</v>
      </c>
      <c r="J289" s="21" t="s">
        <v>784</v>
      </c>
      <c r="K289" s="22">
        <v>1</v>
      </c>
      <c r="L289" s="60">
        <v>43668</v>
      </c>
      <c r="M289" s="60">
        <v>43830</v>
      </c>
      <c r="N289" s="83">
        <f t="shared" si="8"/>
        <v>24</v>
      </c>
      <c r="O289" s="110">
        <v>1</v>
      </c>
      <c r="P289" s="4" t="s">
        <v>3414</v>
      </c>
      <c r="Q289" s="178">
        <f t="shared" si="9"/>
        <v>252</v>
      </c>
      <c r="R289" s="27" t="s">
        <v>78</v>
      </c>
      <c r="S289" s="27"/>
      <c r="T289" s="32" t="s">
        <v>3210</v>
      </c>
      <c r="U289" s="32" t="s">
        <v>3814</v>
      </c>
      <c r="V289" s="27"/>
      <c r="W289" s="27" t="s">
        <v>3927</v>
      </c>
      <c r="X289" s="27" t="s">
        <v>4003</v>
      </c>
      <c r="Y289" s="27" t="s">
        <v>3928</v>
      </c>
      <c r="Z289" s="27"/>
      <c r="AA289" s="27"/>
      <c r="AB289" s="27"/>
      <c r="AC289" s="28" t="s">
        <v>1348</v>
      </c>
      <c r="AD289" s="28" t="s">
        <v>1348</v>
      </c>
      <c r="AE289" s="28" t="s">
        <v>1348</v>
      </c>
      <c r="AF289" s="28" t="s">
        <v>1348</v>
      </c>
      <c r="AG289" s="28" t="s">
        <v>1348</v>
      </c>
      <c r="AH289" s="3" t="s">
        <v>1348</v>
      </c>
      <c r="AI289" s="3" t="s">
        <v>1347</v>
      </c>
      <c r="AJ289" s="3" t="s">
        <v>1351</v>
      </c>
      <c r="AK289" s="12" t="s">
        <v>973</v>
      </c>
      <c r="AL289" s="23" t="s">
        <v>1589</v>
      </c>
      <c r="AM289" s="23" t="s">
        <v>2558</v>
      </c>
      <c r="AN289" s="23" t="s">
        <v>2570</v>
      </c>
      <c r="AO289" s="23" t="s">
        <v>2558</v>
      </c>
      <c r="AP289" s="264" t="s">
        <v>2570</v>
      </c>
      <c r="AQ289" s="264" t="s">
        <v>2570</v>
      </c>
      <c r="AR289" s="264" t="s">
        <v>2570</v>
      </c>
      <c r="AS289" s="264" t="s">
        <v>4218</v>
      </c>
      <c r="AT289" s="264" t="s">
        <v>2570</v>
      </c>
      <c r="AU289" s="265" t="s">
        <v>918</v>
      </c>
      <c r="AV289" s="211">
        <v>43851</v>
      </c>
      <c r="AW289" s="34" t="s">
        <v>1369</v>
      </c>
      <c r="AX289" s="33">
        <v>43991</v>
      </c>
      <c r="AY289" s="163" t="s">
        <v>2054</v>
      </c>
      <c r="AZ289" s="31" t="s">
        <v>1672</v>
      </c>
      <c r="BA289" s="10" t="s">
        <v>3473</v>
      </c>
      <c r="BB289" s="10" t="s">
        <v>3474</v>
      </c>
      <c r="BC289" s="30" t="s">
        <v>2800</v>
      </c>
      <c r="BD289" s="30" t="s">
        <v>3867</v>
      </c>
      <c r="BE289" s="30" t="s">
        <v>2424</v>
      </c>
    </row>
    <row r="290" spans="2:57" s="14" customFormat="1" ht="120" hidden="1" customHeight="1" x14ac:dyDescent="0.25">
      <c r="B290" s="29" t="s">
        <v>2270</v>
      </c>
      <c r="C290" s="5" t="s">
        <v>2033</v>
      </c>
      <c r="D290" s="60">
        <v>43630</v>
      </c>
      <c r="E290" s="29" t="s">
        <v>1501</v>
      </c>
      <c r="F290" s="78" t="s">
        <v>3926</v>
      </c>
      <c r="G290" s="21" t="s">
        <v>781</v>
      </c>
      <c r="H290" s="3" t="s">
        <v>782</v>
      </c>
      <c r="I290" s="21" t="s">
        <v>785</v>
      </c>
      <c r="J290" s="21" t="s">
        <v>784</v>
      </c>
      <c r="K290" s="22">
        <v>1</v>
      </c>
      <c r="L290" s="60">
        <v>43668</v>
      </c>
      <c r="M290" s="60">
        <v>43830</v>
      </c>
      <c r="N290" s="83">
        <f t="shared" si="8"/>
        <v>24</v>
      </c>
      <c r="O290" s="110">
        <v>1</v>
      </c>
      <c r="P290" s="4" t="s">
        <v>3415</v>
      </c>
      <c r="Q290" s="178">
        <f t="shared" si="9"/>
        <v>344</v>
      </c>
      <c r="R290" s="27" t="s">
        <v>78</v>
      </c>
      <c r="S290" s="27"/>
      <c r="T290" s="32" t="s">
        <v>3210</v>
      </c>
      <c r="U290" s="32" t="s">
        <v>3814</v>
      </c>
      <c r="V290" s="27"/>
      <c r="W290" s="27" t="s">
        <v>3927</v>
      </c>
      <c r="X290" s="27" t="s">
        <v>4003</v>
      </c>
      <c r="Y290" s="27" t="s">
        <v>3928</v>
      </c>
      <c r="Z290" s="27"/>
      <c r="AA290" s="27"/>
      <c r="AB290" s="27"/>
      <c r="AC290" s="28" t="s">
        <v>1348</v>
      </c>
      <c r="AD290" s="28" t="s">
        <v>1348</v>
      </c>
      <c r="AE290" s="28" t="s">
        <v>1348</v>
      </c>
      <c r="AF290" s="28" t="s">
        <v>1348</v>
      </c>
      <c r="AG290" s="28" t="s">
        <v>1348</v>
      </c>
      <c r="AH290" s="3" t="s">
        <v>1348</v>
      </c>
      <c r="AI290" s="3" t="s">
        <v>1347</v>
      </c>
      <c r="AJ290" s="3" t="s">
        <v>1351</v>
      </c>
      <c r="AK290" s="12" t="s">
        <v>972</v>
      </c>
      <c r="AL290" s="23" t="s">
        <v>1589</v>
      </c>
      <c r="AM290" s="23" t="s">
        <v>2558</v>
      </c>
      <c r="AN290" s="23" t="s">
        <v>2570</v>
      </c>
      <c r="AO290" s="23" t="s">
        <v>2558</v>
      </c>
      <c r="AP290" s="264" t="s">
        <v>2570</v>
      </c>
      <c r="AQ290" s="264" t="s">
        <v>2570</v>
      </c>
      <c r="AR290" s="264" t="s">
        <v>2570</v>
      </c>
      <c r="AS290" s="264" t="s">
        <v>4218</v>
      </c>
      <c r="AT290" s="264" t="s">
        <v>2570</v>
      </c>
      <c r="AU290" s="265" t="s">
        <v>918</v>
      </c>
      <c r="AV290" s="211">
        <v>43851</v>
      </c>
      <c r="AW290" s="34" t="s">
        <v>1369</v>
      </c>
      <c r="AX290" s="33">
        <v>43991</v>
      </c>
      <c r="AY290" s="163" t="s">
        <v>2054</v>
      </c>
      <c r="AZ290" s="31" t="s">
        <v>1672</v>
      </c>
      <c r="BA290" s="10" t="s">
        <v>3473</v>
      </c>
      <c r="BB290" s="10" t="s">
        <v>3474</v>
      </c>
      <c r="BC290" s="30" t="s">
        <v>2800</v>
      </c>
      <c r="BD290" s="30" t="s">
        <v>3867</v>
      </c>
      <c r="BE290" s="30" t="s">
        <v>2424</v>
      </c>
    </row>
    <row r="291" spans="2:57" s="14" customFormat="1" ht="120" hidden="1" customHeight="1" x14ac:dyDescent="0.25">
      <c r="B291" s="29" t="s">
        <v>2271</v>
      </c>
      <c r="C291" s="5" t="s">
        <v>2033</v>
      </c>
      <c r="D291" s="60">
        <v>43630</v>
      </c>
      <c r="E291" s="29" t="s">
        <v>1501</v>
      </c>
      <c r="F291" s="78" t="s">
        <v>3926</v>
      </c>
      <c r="G291" s="21" t="s">
        <v>781</v>
      </c>
      <c r="H291" s="3" t="s">
        <v>786</v>
      </c>
      <c r="I291" s="21" t="s">
        <v>787</v>
      </c>
      <c r="J291" s="21" t="s">
        <v>784</v>
      </c>
      <c r="K291" s="22">
        <v>1</v>
      </c>
      <c r="L291" s="60">
        <v>43668</v>
      </c>
      <c r="M291" s="60">
        <v>43830</v>
      </c>
      <c r="N291" s="83">
        <f t="shared" si="8"/>
        <v>24</v>
      </c>
      <c r="O291" s="110">
        <v>1</v>
      </c>
      <c r="P291" s="4" t="s">
        <v>3416</v>
      </c>
      <c r="Q291" s="178">
        <f t="shared" si="9"/>
        <v>276</v>
      </c>
      <c r="R291" s="27" t="s">
        <v>78</v>
      </c>
      <c r="S291" s="27"/>
      <c r="T291" s="32" t="s">
        <v>3210</v>
      </c>
      <c r="U291" s="32" t="s">
        <v>3814</v>
      </c>
      <c r="V291" s="27"/>
      <c r="W291" s="27" t="s">
        <v>3927</v>
      </c>
      <c r="X291" s="27" t="s">
        <v>4003</v>
      </c>
      <c r="Y291" s="27" t="s">
        <v>3928</v>
      </c>
      <c r="Z291" s="27"/>
      <c r="AA291" s="27"/>
      <c r="AB291" s="27"/>
      <c r="AC291" s="28" t="s">
        <v>1348</v>
      </c>
      <c r="AD291" s="28" t="s">
        <v>1348</v>
      </c>
      <c r="AE291" s="28" t="s">
        <v>1348</v>
      </c>
      <c r="AF291" s="28" t="s">
        <v>1348</v>
      </c>
      <c r="AG291" s="28" t="s">
        <v>1348</v>
      </c>
      <c r="AH291" s="3" t="s">
        <v>1348</v>
      </c>
      <c r="AI291" s="3" t="s">
        <v>1347</v>
      </c>
      <c r="AJ291" s="3" t="s">
        <v>1351</v>
      </c>
      <c r="AK291" s="12" t="s">
        <v>970</v>
      </c>
      <c r="AL291" s="23" t="s">
        <v>1589</v>
      </c>
      <c r="AM291" s="23" t="s">
        <v>2558</v>
      </c>
      <c r="AN291" s="23" t="s">
        <v>2570</v>
      </c>
      <c r="AO291" s="23" t="s">
        <v>2558</v>
      </c>
      <c r="AP291" s="264" t="s">
        <v>2570</v>
      </c>
      <c r="AQ291" s="264" t="s">
        <v>2570</v>
      </c>
      <c r="AR291" s="264" t="s">
        <v>2570</v>
      </c>
      <c r="AS291" s="264" t="s">
        <v>4218</v>
      </c>
      <c r="AT291" s="264" t="s">
        <v>2570</v>
      </c>
      <c r="AU291" s="265" t="s">
        <v>918</v>
      </c>
      <c r="AV291" s="211">
        <v>43851</v>
      </c>
      <c r="AW291" s="34" t="s">
        <v>1369</v>
      </c>
      <c r="AX291" s="33">
        <v>43991</v>
      </c>
      <c r="AY291" s="163" t="s">
        <v>2054</v>
      </c>
      <c r="AZ291" s="31" t="s">
        <v>1672</v>
      </c>
      <c r="BA291" s="10" t="s">
        <v>3473</v>
      </c>
      <c r="BB291" s="10" t="s">
        <v>3474</v>
      </c>
      <c r="BC291" s="30" t="s">
        <v>2800</v>
      </c>
      <c r="BD291" s="206" t="s">
        <v>3867</v>
      </c>
      <c r="BE291" s="30"/>
    </row>
    <row r="292" spans="2:57" s="14" customFormat="1" ht="120" hidden="1" customHeight="1" x14ac:dyDescent="0.25">
      <c r="B292" s="29" t="s">
        <v>2272</v>
      </c>
      <c r="C292" s="5" t="s">
        <v>2033</v>
      </c>
      <c r="D292" s="60">
        <v>43630</v>
      </c>
      <c r="E292" s="29" t="s">
        <v>1501</v>
      </c>
      <c r="F292" s="78" t="s">
        <v>3926</v>
      </c>
      <c r="G292" s="21" t="s">
        <v>781</v>
      </c>
      <c r="H292" s="21" t="s">
        <v>788</v>
      </c>
      <c r="I292" s="21" t="s">
        <v>789</v>
      </c>
      <c r="J292" s="516" t="s">
        <v>784</v>
      </c>
      <c r="K292" s="22">
        <v>1</v>
      </c>
      <c r="L292" s="60">
        <v>43831</v>
      </c>
      <c r="M292" s="60">
        <v>44012</v>
      </c>
      <c r="N292" s="83">
        <f t="shared" si="8"/>
        <v>26</v>
      </c>
      <c r="O292" s="110">
        <v>1</v>
      </c>
      <c r="P292" s="3" t="s">
        <v>3445</v>
      </c>
      <c r="Q292" s="178">
        <f t="shared" si="9"/>
        <v>344</v>
      </c>
      <c r="R292" s="27" t="s">
        <v>78</v>
      </c>
      <c r="S292" s="27"/>
      <c r="T292" s="32" t="s">
        <v>3210</v>
      </c>
      <c r="U292" s="32" t="s">
        <v>3814</v>
      </c>
      <c r="V292" s="27"/>
      <c r="W292" s="27" t="s">
        <v>3927</v>
      </c>
      <c r="X292" s="27" t="s">
        <v>4003</v>
      </c>
      <c r="Y292" s="27" t="s">
        <v>3928</v>
      </c>
      <c r="Z292" s="27"/>
      <c r="AA292" s="27"/>
      <c r="AB292" s="27"/>
      <c r="AC292" s="28" t="s">
        <v>1348</v>
      </c>
      <c r="AD292" s="28" t="s">
        <v>1348</v>
      </c>
      <c r="AE292" s="28" t="s">
        <v>1348</v>
      </c>
      <c r="AF292" s="28" t="s">
        <v>1348</v>
      </c>
      <c r="AG292" s="28" t="s">
        <v>1348</v>
      </c>
      <c r="AH292" s="3" t="s">
        <v>1348</v>
      </c>
      <c r="AI292" s="3" t="s">
        <v>1347</v>
      </c>
      <c r="AJ292" s="3" t="s">
        <v>1351</v>
      </c>
      <c r="AK292" s="12" t="s">
        <v>1086</v>
      </c>
      <c r="AL292" s="23" t="s">
        <v>1605</v>
      </c>
      <c r="AM292" s="3" t="s">
        <v>1670</v>
      </c>
      <c r="AN292" s="3" t="s">
        <v>1678</v>
      </c>
      <c r="AO292" s="464" t="s">
        <v>3142</v>
      </c>
      <c r="AP292" s="6" t="s">
        <v>3143</v>
      </c>
      <c r="AQ292" s="6" t="s">
        <v>3143</v>
      </c>
      <c r="AR292" s="6" t="s">
        <v>3143</v>
      </c>
      <c r="AS292" s="6" t="s">
        <v>4218</v>
      </c>
      <c r="AT292" s="6" t="s">
        <v>3143</v>
      </c>
      <c r="AU292" s="265" t="s">
        <v>918</v>
      </c>
      <c r="AV292" s="211">
        <v>44018</v>
      </c>
      <c r="AW292" s="34" t="s">
        <v>1070</v>
      </c>
      <c r="AX292" s="33"/>
      <c r="AY292" s="163"/>
      <c r="AZ292" s="31"/>
      <c r="BA292" s="31"/>
      <c r="BB292" s="31"/>
      <c r="BC292" s="30" t="s">
        <v>1372</v>
      </c>
      <c r="BD292" s="30"/>
      <c r="BE292" s="30"/>
    </row>
    <row r="293" spans="2:57" s="14" customFormat="1" ht="140.1" customHeight="1" x14ac:dyDescent="0.25">
      <c r="B293" s="29" t="s">
        <v>2273</v>
      </c>
      <c r="C293" s="5" t="s">
        <v>2033</v>
      </c>
      <c r="D293" s="60">
        <v>43630</v>
      </c>
      <c r="E293" s="29" t="s">
        <v>1501</v>
      </c>
      <c r="F293" s="78" t="s">
        <v>3926</v>
      </c>
      <c r="G293" s="21" t="s">
        <v>781</v>
      </c>
      <c r="H293" s="21" t="s">
        <v>3194</v>
      </c>
      <c r="I293" s="21" t="s">
        <v>791</v>
      </c>
      <c r="J293" s="21" t="s">
        <v>728</v>
      </c>
      <c r="K293" s="22">
        <v>1</v>
      </c>
      <c r="L293" s="60">
        <v>43831</v>
      </c>
      <c r="M293" s="60">
        <v>44012</v>
      </c>
      <c r="N293" s="83">
        <f t="shared" si="8"/>
        <v>26</v>
      </c>
      <c r="O293" s="148">
        <v>0.5</v>
      </c>
      <c r="P293" s="4" t="s">
        <v>4217</v>
      </c>
      <c r="Q293" s="178">
        <f t="shared" si="9"/>
        <v>326</v>
      </c>
      <c r="R293" s="27" t="s">
        <v>78</v>
      </c>
      <c r="S293" s="27"/>
      <c r="T293" s="32" t="s">
        <v>3210</v>
      </c>
      <c r="U293" s="32" t="s">
        <v>3814</v>
      </c>
      <c r="V293" s="27"/>
      <c r="W293" s="27" t="s">
        <v>3927</v>
      </c>
      <c r="X293" s="27" t="s">
        <v>4003</v>
      </c>
      <c r="Y293" s="27" t="s">
        <v>3928</v>
      </c>
      <c r="Z293" s="27"/>
      <c r="AA293" s="27"/>
      <c r="AB293" s="27"/>
      <c r="AC293" s="28" t="s">
        <v>1348</v>
      </c>
      <c r="AD293" s="28" t="s">
        <v>1348</v>
      </c>
      <c r="AE293" s="28" t="s">
        <v>1348</v>
      </c>
      <c r="AF293" s="28" t="s">
        <v>1348</v>
      </c>
      <c r="AG293" s="28" t="s">
        <v>1348</v>
      </c>
      <c r="AH293" s="3" t="s">
        <v>1348</v>
      </c>
      <c r="AI293" s="3" t="s">
        <v>1347</v>
      </c>
      <c r="AJ293" s="3" t="s">
        <v>1351</v>
      </c>
      <c r="AK293" s="12" t="s">
        <v>1086</v>
      </c>
      <c r="AL293" s="23" t="s">
        <v>1606</v>
      </c>
      <c r="AM293" s="5" t="s">
        <v>1671</v>
      </c>
      <c r="AN293" s="3" t="s">
        <v>1677</v>
      </c>
      <c r="AO293" s="3" t="s">
        <v>2587</v>
      </c>
      <c r="AP293" s="6" t="s">
        <v>2610</v>
      </c>
      <c r="AQ293" s="6" t="s">
        <v>3186</v>
      </c>
      <c r="AR293" s="6" t="s">
        <v>3387</v>
      </c>
      <c r="AS293" s="10" t="s">
        <v>4206</v>
      </c>
      <c r="AT293" s="42" t="s">
        <v>4640</v>
      </c>
      <c r="AU293" s="265" t="s">
        <v>1373</v>
      </c>
      <c r="AV293" s="211">
        <v>44377</v>
      </c>
      <c r="AW293" s="34" t="s">
        <v>2553</v>
      </c>
      <c r="AX293" s="211">
        <v>44377</v>
      </c>
      <c r="AY293" s="163" t="s">
        <v>4253</v>
      </c>
      <c r="AZ293" s="31" t="s">
        <v>4264</v>
      </c>
      <c r="BA293" s="31" t="s">
        <v>1666</v>
      </c>
      <c r="BB293" s="31" t="s">
        <v>1666</v>
      </c>
      <c r="BC293" s="32" t="s">
        <v>2801</v>
      </c>
      <c r="BD293" s="30" t="s">
        <v>3867</v>
      </c>
      <c r="BE293" s="32" t="s">
        <v>4254</v>
      </c>
    </row>
    <row r="294" spans="2:57" s="14" customFormat="1" ht="140.1" hidden="1" customHeight="1" x14ac:dyDescent="0.25">
      <c r="B294" s="29" t="s">
        <v>2274</v>
      </c>
      <c r="C294" s="5" t="s">
        <v>2033</v>
      </c>
      <c r="D294" s="60">
        <v>43630</v>
      </c>
      <c r="E294" s="29" t="s">
        <v>1502</v>
      </c>
      <c r="F294" s="78" t="s">
        <v>1673</v>
      </c>
      <c r="G294" s="21" t="s">
        <v>774</v>
      </c>
      <c r="H294" s="21" t="s">
        <v>792</v>
      </c>
      <c r="I294" s="21" t="s">
        <v>776</v>
      </c>
      <c r="J294" s="21" t="s">
        <v>777</v>
      </c>
      <c r="K294" s="22">
        <v>2</v>
      </c>
      <c r="L294" s="60">
        <v>43668</v>
      </c>
      <c r="M294" s="60">
        <v>44012</v>
      </c>
      <c r="N294" s="83">
        <f t="shared" si="8"/>
        <v>50</v>
      </c>
      <c r="O294" s="145">
        <v>0</v>
      </c>
      <c r="P294" s="10" t="s">
        <v>3191</v>
      </c>
      <c r="Q294" s="178">
        <f t="shared" si="9"/>
        <v>102</v>
      </c>
      <c r="R294" s="27" t="s">
        <v>1619</v>
      </c>
      <c r="S294" s="27" t="s">
        <v>78</v>
      </c>
      <c r="T294" s="32" t="s">
        <v>3210</v>
      </c>
      <c r="U294" s="32" t="s">
        <v>3814</v>
      </c>
      <c r="V294" s="27"/>
      <c r="W294" s="27" t="s">
        <v>3930</v>
      </c>
      <c r="X294" s="27" t="s">
        <v>4004</v>
      </c>
      <c r="Y294" s="27" t="s">
        <v>3929</v>
      </c>
      <c r="Z294" s="27"/>
      <c r="AA294" s="27"/>
      <c r="AB294" s="27"/>
      <c r="AC294" s="28" t="s">
        <v>1348</v>
      </c>
      <c r="AD294" s="28" t="s">
        <v>1348</v>
      </c>
      <c r="AE294" s="28" t="s">
        <v>1348</v>
      </c>
      <c r="AF294" s="28" t="s">
        <v>1348</v>
      </c>
      <c r="AG294" s="28" t="s">
        <v>1348</v>
      </c>
      <c r="AH294" s="3" t="s">
        <v>1348</v>
      </c>
      <c r="AI294" s="3" t="s">
        <v>1347</v>
      </c>
      <c r="AJ294" s="3" t="s">
        <v>1351</v>
      </c>
      <c r="AK294" s="21" t="s">
        <v>1621</v>
      </c>
      <c r="AL294" s="21" t="s">
        <v>1626</v>
      </c>
      <c r="AM294" s="3"/>
      <c r="AN294" s="23" t="s">
        <v>1886</v>
      </c>
      <c r="AO294" s="23" t="s">
        <v>2576</v>
      </c>
      <c r="AP294" s="264" t="s">
        <v>2580</v>
      </c>
      <c r="AQ294" s="6" t="s">
        <v>3147</v>
      </c>
      <c r="AR294" s="6" t="s">
        <v>3147</v>
      </c>
      <c r="AS294" s="6" t="s">
        <v>4210</v>
      </c>
      <c r="AT294" s="6" t="s">
        <v>4210</v>
      </c>
      <c r="AU294" s="265" t="s">
        <v>1373</v>
      </c>
      <c r="AV294" s="210">
        <v>44070</v>
      </c>
      <c r="AW294" s="34" t="s">
        <v>2553</v>
      </c>
      <c r="AX294" s="210">
        <v>44070</v>
      </c>
      <c r="AY294" s="9" t="s">
        <v>2068</v>
      </c>
      <c r="AZ294" s="31" t="s">
        <v>2046</v>
      </c>
      <c r="BA294" s="31" t="s">
        <v>1666</v>
      </c>
      <c r="BB294" s="31" t="s">
        <v>1666</v>
      </c>
      <c r="BC294" s="32" t="s">
        <v>2801</v>
      </c>
      <c r="BD294" s="30" t="s">
        <v>3867</v>
      </c>
      <c r="BE294" s="30" t="s">
        <v>2421</v>
      </c>
    </row>
    <row r="295" spans="2:57" s="14" customFormat="1" ht="140.1" hidden="1" customHeight="1" x14ac:dyDescent="0.25">
      <c r="B295" s="29" t="s">
        <v>2275</v>
      </c>
      <c r="C295" s="5" t="s">
        <v>2033</v>
      </c>
      <c r="D295" s="60">
        <v>43630</v>
      </c>
      <c r="E295" s="29" t="s">
        <v>1502</v>
      </c>
      <c r="F295" s="78" t="s">
        <v>1673</v>
      </c>
      <c r="G295" s="21" t="s">
        <v>774</v>
      </c>
      <c r="H295" s="21" t="s">
        <v>778</v>
      </c>
      <c r="I295" s="21" t="s">
        <v>779</v>
      </c>
      <c r="J295" s="21" t="s">
        <v>780</v>
      </c>
      <c r="K295" s="22">
        <v>1</v>
      </c>
      <c r="L295" s="60">
        <v>43678</v>
      </c>
      <c r="M295" s="60">
        <v>43830</v>
      </c>
      <c r="N295" s="83">
        <f t="shared" si="8"/>
        <v>22</v>
      </c>
      <c r="O295" s="145">
        <v>0</v>
      </c>
      <c r="P295" s="10" t="s">
        <v>3193</v>
      </c>
      <c r="Q295" s="178">
        <f t="shared" si="9"/>
        <v>102</v>
      </c>
      <c r="R295" s="27" t="s">
        <v>1619</v>
      </c>
      <c r="S295" s="27" t="s">
        <v>78</v>
      </c>
      <c r="T295" s="32" t="s">
        <v>3210</v>
      </c>
      <c r="U295" s="32" t="s">
        <v>3814</v>
      </c>
      <c r="V295" s="27"/>
      <c r="W295" s="27" t="s">
        <v>3930</v>
      </c>
      <c r="X295" s="27" t="s">
        <v>4004</v>
      </c>
      <c r="Y295" s="27" t="s">
        <v>3929</v>
      </c>
      <c r="Z295" s="27"/>
      <c r="AA295" s="27"/>
      <c r="AB295" s="27"/>
      <c r="AC295" s="28" t="s">
        <v>1348</v>
      </c>
      <c r="AD295" s="28" t="s">
        <v>1348</v>
      </c>
      <c r="AE295" s="28" t="s">
        <v>1348</v>
      </c>
      <c r="AF295" s="28" t="s">
        <v>1348</v>
      </c>
      <c r="AG295" s="28" t="s">
        <v>1348</v>
      </c>
      <c r="AH295" s="3" t="s">
        <v>1348</v>
      </c>
      <c r="AI295" s="3" t="s">
        <v>1347</v>
      </c>
      <c r="AJ295" s="3" t="s">
        <v>1351</v>
      </c>
      <c r="AK295" s="21" t="s">
        <v>1622</v>
      </c>
      <c r="AL295" s="21" t="s">
        <v>1682</v>
      </c>
      <c r="AM295" s="3"/>
      <c r="AN295" s="23" t="s">
        <v>1887</v>
      </c>
      <c r="AO295" s="23" t="s">
        <v>2576</v>
      </c>
      <c r="AP295" s="264" t="s">
        <v>2581</v>
      </c>
      <c r="AQ295" s="6" t="s">
        <v>3147</v>
      </c>
      <c r="AR295" s="6" t="s">
        <v>4210</v>
      </c>
      <c r="AS295" s="6" t="s">
        <v>4210</v>
      </c>
      <c r="AT295" s="6" t="s">
        <v>4210</v>
      </c>
      <c r="AU295" s="265" t="s">
        <v>1373</v>
      </c>
      <c r="AV295" s="210">
        <v>44070</v>
      </c>
      <c r="AW295" s="34" t="s">
        <v>1369</v>
      </c>
      <c r="AX295" s="33">
        <v>43991</v>
      </c>
      <c r="AY295" s="163" t="s">
        <v>2064</v>
      </c>
      <c r="AZ295" s="31" t="s">
        <v>1672</v>
      </c>
      <c r="BA295" s="10" t="s">
        <v>3473</v>
      </c>
      <c r="BB295" s="10" t="s">
        <v>3474</v>
      </c>
      <c r="BC295" s="30" t="s">
        <v>2800</v>
      </c>
      <c r="BD295" s="30" t="s">
        <v>3867</v>
      </c>
      <c r="BE295" s="30" t="s">
        <v>2421</v>
      </c>
    </row>
    <row r="296" spans="2:57" s="14" customFormat="1" ht="120" hidden="1" customHeight="1" x14ac:dyDescent="0.25">
      <c r="B296" s="29" t="s">
        <v>2276</v>
      </c>
      <c r="C296" s="5" t="s">
        <v>2033</v>
      </c>
      <c r="D296" s="60">
        <v>43630</v>
      </c>
      <c r="E296" s="29" t="s">
        <v>1502</v>
      </c>
      <c r="F296" s="78" t="s">
        <v>1673</v>
      </c>
      <c r="G296" s="21" t="s">
        <v>781</v>
      </c>
      <c r="H296" s="3" t="s">
        <v>782</v>
      </c>
      <c r="I296" s="21" t="s">
        <v>783</v>
      </c>
      <c r="J296" s="21" t="s">
        <v>784</v>
      </c>
      <c r="K296" s="22">
        <v>1</v>
      </c>
      <c r="L296" s="60">
        <v>43668</v>
      </c>
      <c r="M296" s="60">
        <v>43830</v>
      </c>
      <c r="N296" s="83">
        <f t="shared" si="8"/>
        <v>24</v>
      </c>
      <c r="O296" s="110">
        <v>1</v>
      </c>
      <c r="P296" s="10" t="s">
        <v>3417</v>
      </c>
      <c r="Q296" s="178">
        <f t="shared" si="9"/>
        <v>102</v>
      </c>
      <c r="R296" s="27" t="s">
        <v>78</v>
      </c>
      <c r="S296" s="27"/>
      <c r="T296" s="32" t="s">
        <v>3210</v>
      </c>
      <c r="U296" s="32" t="s">
        <v>3814</v>
      </c>
      <c r="V296" s="27"/>
      <c r="W296" s="27" t="s">
        <v>3930</v>
      </c>
      <c r="X296" s="27" t="s">
        <v>4004</v>
      </c>
      <c r="Y296" s="27" t="s">
        <v>3929</v>
      </c>
      <c r="Z296" s="27"/>
      <c r="AA296" s="27"/>
      <c r="AB296" s="27"/>
      <c r="AC296" s="28" t="s">
        <v>1348</v>
      </c>
      <c r="AD296" s="28" t="s">
        <v>1348</v>
      </c>
      <c r="AE296" s="28" t="s">
        <v>1348</v>
      </c>
      <c r="AF296" s="28" t="s">
        <v>1348</v>
      </c>
      <c r="AG296" s="28" t="s">
        <v>1348</v>
      </c>
      <c r="AH296" s="3" t="s">
        <v>1348</v>
      </c>
      <c r="AI296" s="3" t="s">
        <v>1347</v>
      </c>
      <c r="AJ296" s="3" t="s">
        <v>1351</v>
      </c>
      <c r="AK296" s="12" t="s">
        <v>974</v>
      </c>
      <c r="AL296" s="23" t="s">
        <v>1589</v>
      </c>
      <c r="AM296" s="23" t="s">
        <v>2558</v>
      </c>
      <c r="AN296" s="23" t="s">
        <v>2570</v>
      </c>
      <c r="AO296" s="23" t="s">
        <v>2558</v>
      </c>
      <c r="AP296" s="264" t="s">
        <v>2570</v>
      </c>
      <c r="AQ296" s="264" t="s">
        <v>2570</v>
      </c>
      <c r="AR296" s="264" t="s">
        <v>2570</v>
      </c>
      <c r="AS296" s="264" t="s">
        <v>4218</v>
      </c>
      <c r="AT296" s="264" t="s">
        <v>2570</v>
      </c>
      <c r="AU296" s="265" t="s">
        <v>918</v>
      </c>
      <c r="AV296" s="211">
        <v>43851</v>
      </c>
      <c r="AW296" s="34" t="s">
        <v>1369</v>
      </c>
      <c r="AX296" s="33">
        <v>43991</v>
      </c>
      <c r="AY296" s="163" t="s">
        <v>2054</v>
      </c>
      <c r="AZ296" s="31" t="s">
        <v>1672</v>
      </c>
      <c r="BA296" s="10" t="s">
        <v>3473</v>
      </c>
      <c r="BB296" s="10" t="s">
        <v>3474</v>
      </c>
      <c r="BC296" s="30" t="s">
        <v>2800</v>
      </c>
      <c r="BD296" s="30" t="s">
        <v>3867</v>
      </c>
      <c r="BE296" s="30" t="s">
        <v>2421</v>
      </c>
    </row>
    <row r="297" spans="2:57" s="14" customFormat="1" ht="120" hidden="1" customHeight="1" x14ac:dyDescent="0.25">
      <c r="B297" s="29" t="s">
        <v>2277</v>
      </c>
      <c r="C297" s="5" t="s">
        <v>2033</v>
      </c>
      <c r="D297" s="60">
        <v>43630</v>
      </c>
      <c r="E297" s="29" t="s">
        <v>1502</v>
      </c>
      <c r="F297" s="78" t="s">
        <v>1673</v>
      </c>
      <c r="G297" s="21" t="s">
        <v>781</v>
      </c>
      <c r="H297" s="3" t="s">
        <v>782</v>
      </c>
      <c r="I297" s="21" t="s">
        <v>785</v>
      </c>
      <c r="J297" s="21" t="s">
        <v>784</v>
      </c>
      <c r="K297" s="22">
        <v>1</v>
      </c>
      <c r="L297" s="60">
        <v>43668</v>
      </c>
      <c r="M297" s="60">
        <v>43830</v>
      </c>
      <c r="N297" s="83">
        <f t="shared" si="8"/>
        <v>24</v>
      </c>
      <c r="O297" s="110">
        <v>1</v>
      </c>
      <c r="P297" s="10" t="s">
        <v>3429</v>
      </c>
      <c r="Q297" s="178">
        <f t="shared" si="9"/>
        <v>102</v>
      </c>
      <c r="R297" s="27" t="s">
        <v>78</v>
      </c>
      <c r="S297" s="27"/>
      <c r="T297" s="32" t="s">
        <v>3210</v>
      </c>
      <c r="U297" s="32" t="s">
        <v>3814</v>
      </c>
      <c r="V297" s="27"/>
      <c r="W297" s="27" t="s">
        <v>3930</v>
      </c>
      <c r="X297" s="27" t="s">
        <v>4004</v>
      </c>
      <c r="Y297" s="27" t="s">
        <v>3929</v>
      </c>
      <c r="Z297" s="27"/>
      <c r="AA297" s="27"/>
      <c r="AB297" s="27"/>
      <c r="AC297" s="28" t="s">
        <v>1348</v>
      </c>
      <c r="AD297" s="28" t="s">
        <v>1348</v>
      </c>
      <c r="AE297" s="28" t="s">
        <v>1348</v>
      </c>
      <c r="AF297" s="28" t="s">
        <v>1348</v>
      </c>
      <c r="AG297" s="28" t="s">
        <v>1348</v>
      </c>
      <c r="AH297" s="3" t="s">
        <v>1348</v>
      </c>
      <c r="AI297" s="3" t="s">
        <v>1347</v>
      </c>
      <c r="AJ297" s="3" t="s">
        <v>1351</v>
      </c>
      <c r="AK297" s="12" t="s">
        <v>975</v>
      </c>
      <c r="AL297" s="23" t="s">
        <v>1589</v>
      </c>
      <c r="AM297" s="23" t="s">
        <v>2558</v>
      </c>
      <c r="AN297" s="23" t="s">
        <v>2570</v>
      </c>
      <c r="AO297" s="23" t="s">
        <v>2558</v>
      </c>
      <c r="AP297" s="264" t="s">
        <v>2570</v>
      </c>
      <c r="AQ297" s="264" t="s">
        <v>2570</v>
      </c>
      <c r="AR297" s="264" t="s">
        <v>2570</v>
      </c>
      <c r="AS297" s="264" t="s">
        <v>4218</v>
      </c>
      <c r="AT297" s="264" t="s">
        <v>2570</v>
      </c>
      <c r="AU297" s="265" t="s">
        <v>918</v>
      </c>
      <c r="AV297" s="211">
        <v>43852</v>
      </c>
      <c r="AW297" s="34" t="s">
        <v>1369</v>
      </c>
      <c r="AX297" s="33">
        <v>43991</v>
      </c>
      <c r="AY297" s="163" t="s">
        <v>2054</v>
      </c>
      <c r="AZ297" s="31" t="s">
        <v>1672</v>
      </c>
      <c r="BA297" s="10" t="s">
        <v>3473</v>
      </c>
      <c r="BB297" s="10" t="s">
        <v>3474</v>
      </c>
      <c r="BC297" s="30" t="s">
        <v>2800</v>
      </c>
      <c r="BD297" s="30" t="s">
        <v>3867</v>
      </c>
      <c r="BE297" s="30" t="s">
        <v>2421</v>
      </c>
    </row>
    <row r="298" spans="2:57" s="14" customFormat="1" ht="120" hidden="1" customHeight="1" x14ac:dyDescent="0.25">
      <c r="B298" s="29" t="s">
        <v>2278</v>
      </c>
      <c r="C298" s="5" t="s">
        <v>2033</v>
      </c>
      <c r="D298" s="60">
        <v>43630</v>
      </c>
      <c r="E298" s="29" t="s">
        <v>1502</v>
      </c>
      <c r="F298" s="78" t="s">
        <v>1673</v>
      </c>
      <c r="G298" s="21" t="s">
        <v>781</v>
      </c>
      <c r="H298" s="3" t="s">
        <v>786</v>
      </c>
      <c r="I298" s="21" t="s">
        <v>787</v>
      </c>
      <c r="J298" s="21" t="s">
        <v>784</v>
      </c>
      <c r="K298" s="22">
        <v>1</v>
      </c>
      <c r="L298" s="60">
        <v>43668</v>
      </c>
      <c r="M298" s="60">
        <v>43830</v>
      </c>
      <c r="N298" s="83">
        <f t="shared" si="8"/>
        <v>24</v>
      </c>
      <c r="O298" s="110">
        <v>1</v>
      </c>
      <c r="P298" s="4" t="s">
        <v>3418</v>
      </c>
      <c r="Q298" s="178">
        <f t="shared" si="9"/>
        <v>277</v>
      </c>
      <c r="R298" s="27" t="s">
        <v>78</v>
      </c>
      <c r="S298" s="27"/>
      <c r="T298" s="32" t="s">
        <v>3210</v>
      </c>
      <c r="U298" s="32" t="s">
        <v>3814</v>
      </c>
      <c r="V298" s="27"/>
      <c r="W298" s="27" t="s">
        <v>3930</v>
      </c>
      <c r="X298" s="27" t="s">
        <v>4004</v>
      </c>
      <c r="Y298" s="27" t="s">
        <v>3929</v>
      </c>
      <c r="Z298" s="27"/>
      <c r="AA298" s="27"/>
      <c r="AB298" s="27"/>
      <c r="AC298" s="28" t="s">
        <v>1348</v>
      </c>
      <c r="AD298" s="28" t="s">
        <v>1348</v>
      </c>
      <c r="AE298" s="28" t="s">
        <v>1348</v>
      </c>
      <c r="AF298" s="28" t="s">
        <v>1348</v>
      </c>
      <c r="AG298" s="28" t="s">
        <v>1348</v>
      </c>
      <c r="AH298" s="3" t="s">
        <v>1348</v>
      </c>
      <c r="AI298" s="3" t="s">
        <v>1347</v>
      </c>
      <c r="AJ298" s="3" t="s">
        <v>1351</v>
      </c>
      <c r="AK298" s="12" t="s">
        <v>1076</v>
      </c>
      <c r="AL298" s="23" t="s">
        <v>1589</v>
      </c>
      <c r="AM298" s="23" t="s">
        <v>2558</v>
      </c>
      <c r="AN298" s="23" t="s">
        <v>2570</v>
      </c>
      <c r="AO298" s="23" t="s">
        <v>2558</v>
      </c>
      <c r="AP298" s="264" t="s">
        <v>2570</v>
      </c>
      <c r="AQ298" s="264" t="s">
        <v>2570</v>
      </c>
      <c r="AR298" s="264" t="s">
        <v>2570</v>
      </c>
      <c r="AS298" s="264" t="s">
        <v>4218</v>
      </c>
      <c r="AT298" s="264" t="s">
        <v>2570</v>
      </c>
      <c r="AU298" s="265" t="s">
        <v>918</v>
      </c>
      <c r="AV298" s="211">
        <v>43851</v>
      </c>
      <c r="AW298" s="34" t="s">
        <v>1369</v>
      </c>
      <c r="AX298" s="33">
        <v>43991</v>
      </c>
      <c r="AY298" s="163" t="s">
        <v>2054</v>
      </c>
      <c r="AZ298" s="31" t="s">
        <v>1672</v>
      </c>
      <c r="BA298" s="10" t="s">
        <v>3473</v>
      </c>
      <c r="BB298" s="10" t="s">
        <v>3474</v>
      </c>
      <c r="BC298" s="30" t="s">
        <v>2800</v>
      </c>
      <c r="BD298" s="204" t="s">
        <v>3867</v>
      </c>
      <c r="BE298" s="30"/>
    </row>
    <row r="299" spans="2:57" s="14" customFormat="1" ht="120" hidden="1" customHeight="1" x14ac:dyDescent="0.25">
      <c r="B299" s="29" t="s">
        <v>2279</v>
      </c>
      <c r="C299" s="5" t="s">
        <v>2033</v>
      </c>
      <c r="D299" s="60">
        <v>43630</v>
      </c>
      <c r="E299" s="29" t="s">
        <v>1502</v>
      </c>
      <c r="F299" s="78" t="s">
        <v>1673</v>
      </c>
      <c r="G299" s="21" t="s">
        <v>781</v>
      </c>
      <c r="H299" s="21" t="s">
        <v>788</v>
      </c>
      <c r="I299" s="21" t="s">
        <v>789</v>
      </c>
      <c r="J299" s="516" t="s">
        <v>784</v>
      </c>
      <c r="K299" s="22">
        <v>1</v>
      </c>
      <c r="L299" s="60">
        <v>43831</v>
      </c>
      <c r="M299" s="60">
        <v>44012</v>
      </c>
      <c r="N299" s="83">
        <f t="shared" si="8"/>
        <v>26</v>
      </c>
      <c r="O299" s="110">
        <v>1</v>
      </c>
      <c r="P299" s="3" t="s">
        <v>3446</v>
      </c>
      <c r="Q299" s="178">
        <f t="shared" si="9"/>
        <v>345</v>
      </c>
      <c r="R299" s="27" t="s">
        <v>78</v>
      </c>
      <c r="S299" s="27"/>
      <c r="T299" s="32" t="s">
        <v>3210</v>
      </c>
      <c r="U299" s="32" t="s">
        <v>3814</v>
      </c>
      <c r="V299" s="27"/>
      <c r="W299" s="27" t="s">
        <v>3930</v>
      </c>
      <c r="X299" s="27" t="s">
        <v>4004</v>
      </c>
      <c r="Y299" s="27" t="s">
        <v>3929</v>
      </c>
      <c r="Z299" s="27"/>
      <c r="AA299" s="27"/>
      <c r="AB299" s="27"/>
      <c r="AC299" s="28" t="s">
        <v>1348</v>
      </c>
      <c r="AD299" s="28" t="s">
        <v>1348</v>
      </c>
      <c r="AE299" s="28" t="s">
        <v>1348</v>
      </c>
      <c r="AF299" s="28" t="s">
        <v>1348</v>
      </c>
      <c r="AG299" s="28" t="s">
        <v>1348</v>
      </c>
      <c r="AH299" s="3" t="s">
        <v>1348</v>
      </c>
      <c r="AI299" s="3" t="s">
        <v>1347</v>
      </c>
      <c r="AJ299" s="3" t="s">
        <v>1351</v>
      </c>
      <c r="AK299" s="12" t="s">
        <v>1086</v>
      </c>
      <c r="AL299" s="23" t="s">
        <v>1605</v>
      </c>
      <c r="AM299" s="23" t="s">
        <v>1669</v>
      </c>
      <c r="AN299" s="3" t="s">
        <v>1678</v>
      </c>
      <c r="AO299" s="464" t="s">
        <v>3142</v>
      </c>
      <c r="AP299" s="6" t="s">
        <v>3143</v>
      </c>
      <c r="AQ299" s="6" t="s">
        <v>3143</v>
      </c>
      <c r="AR299" s="6" t="s">
        <v>3143</v>
      </c>
      <c r="AS299" s="6" t="s">
        <v>4218</v>
      </c>
      <c r="AT299" s="6" t="s">
        <v>3143</v>
      </c>
      <c r="AU299" s="265" t="s">
        <v>918</v>
      </c>
      <c r="AV299" s="211">
        <v>44018</v>
      </c>
      <c r="AW299" s="34" t="s">
        <v>1070</v>
      </c>
      <c r="AX299" s="35"/>
      <c r="AY299" s="31"/>
      <c r="AZ299" s="31"/>
      <c r="BA299" s="31"/>
      <c r="BB299" s="31"/>
      <c r="BC299" s="30" t="s">
        <v>1372</v>
      </c>
      <c r="BD299" s="30"/>
      <c r="BE299" s="30"/>
    </row>
    <row r="300" spans="2:57" s="14" customFormat="1" ht="140.1" customHeight="1" x14ac:dyDescent="0.25">
      <c r="B300" s="29" t="s">
        <v>2280</v>
      </c>
      <c r="C300" s="5" t="s">
        <v>2033</v>
      </c>
      <c r="D300" s="60">
        <v>43630</v>
      </c>
      <c r="E300" s="29" t="s">
        <v>1502</v>
      </c>
      <c r="F300" s="78" t="s">
        <v>1673</v>
      </c>
      <c r="G300" s="21" t="s">
        <v>781</v>
      </c>
      <c r="H300" s="21" t="s">
        <v>790</v>
      </c>
      <c r="I300" s="21" t="s">
        <v>791</v>
      </c>
      <c r="J300" s="21" t="s">
        <v>728</v>
      </c>
      <c r="K300" s="22">
        <v>1</v>
      </c>
      <c r="L300" s="60">
        <v>43831</v>
      </c>
      <c r="M300" s="60">
        <v>44012</v>
      </c>
      <c r="N300" s="83">
        <f t="shared" si="8"/>
        <v>26</v>
      </c>
      <c r="O300" s="148">
        <v>0.5</v>
      </c>
      <c r="P300" s="4" t="s">
        <v>4235</v>
      </c>
      <c r="Q300" s="178">
        <f t="shared" si="9"/>
        <v>326</v>
      </c>
      <c r="R300" s="27" t="s">
        <v>78</v>
      </c>
      <c r="S300" s="27"/>
      <c r="T300" s="32" t="s">
        <v>3210</v>
      </c>
      <c r="U300" s="32" t="s">
        <v>3814</v>
      </c>
      <c r="V300" s="27"/>
      <c r="W300" s="27" t="s">
        <v>3930</v>
      </c>
      <c r="X300" s="27" t="s">
        <v>4004</v>
      </c>
      <c r="Y300" s="27" t="s">
        <v>3929</v>
      </c>
      <c r="Z300" s="27"/>
      <c r="AA300" s="27"/>
      <c r="AB300" s="27"/>
      <c r="AC300" s="28" t="s">
        <v>1348</v>
      </c>
      <c r="AD300" s="28" t="s">
        <v>1348</v>
      </c>
      <c r="AE300" s="28" t="s">
        <v>1348</v>
      </c>
      <c r="AF300" s="28" t="s">
        <v>1348</v>
      </c>
      <c r="AG300" s="28" t="s">
        <v>1348</v>
      </c>
      <c r="AH300" s="3" t="s">
        <v>1348</v>
      </c>
      <c r="AI300" s="3" t="s">
        <v>1347</v>
      </c>
      <c r="AJ300" s="3" t="s">
        <v>1351</v>
      </c>
      <c r="AK300" s="12" t="s">
        <v>1086</v>
      </c>
      <c r="AL300" s="23" t="s">
        <v>1606</v>
      </c>
      <c r="AM300" s="23" t="s">
        <v>1671</v>
      </c>
      <c r="AN300" s="3" t="s">
        <v>1677</v>
      </c>
      <c r="AO300" s="3" t="s">
        <v>2587</v>
      </c>
      <c r="AP300" s="6" t="s">
        <v>2610</v>
      </c>
      <c r="AQ300" s="6" t="s">
        <v>3186</v>
      </c>
      <c r="AR300" s="6" t="s">
        <v>3388</v>
      </c>
      <c r="AS300" s="6" t="s">
        <v>4267</v>
      </c>
      <c r="AT300" s="42" t="s">
        <v>4641</v>
      </c>
      <c r="AU300" s="265" t="s">
        <v>1373</v>
      </c>
      <c r="AV300" s="211">
        <v>44377</v>
      </c>
      <c r="AW300" s="34" t="s">
        <v>2553</v>
      </c>
      <c r="AX300" s="211">
        <v>44377</v>
      </c>
      <c r="AY300" s="163" t="s">
        <v>4253</v>
      </c>
      <c r="AZ300" s="31" t="s">
        <v>4264</v>
      </c>
      <c r="BA300" s="31" t="s">
        <v>1666</v>
      </c>
      <c r="BB300" s="31" t="s">
        <v>1666</v>
      </c>
      <c r="BC300" s="32" t="s">
        <v>2801</v>
      </c>
      <c r="BD300" s="30" t="s">
        <v>3867</v>
      </c>
      <c r="BE300" s="32" t="s">
        <v>4255</v>
      </c>
    </row>
    <row r="301" spans="2:57" s="14" customFormat="1" ht="140.1" hidden="1" customHeight="1" x14ac:dyDescent="0.25">
      <c r="B301" s="29" t="s">
        <v>2281</v>
      </c>
      <c r="C301" s="5" t="s">
        <v>2033</v>
      </c>
      <c r="D301" s="60">
        <v>43630</v>
      </c>
      <c r="E301" s="29" t="s">
        <v>1503</v>
      </c>
      <c r="F301" s="78" t="s">
        <v>3931</v>
      </c>
      <c r="G301" s="21" t="s">
        <v>774</v>
      </c>
      <c r="H301" s="21" t="s">
        <v>792</v>
      </c>
      <c r="I301" s="21" t="s">
        <v>776</v>
      </c>
      <c r="J301" s="21" t="s">
        <v>777</v>
      </c>
      <c r="K301" s="22">
        <v>2</v>
      </c>
      <c r="L301" s="60">
        <v>43668</v>
      </c>
      <c r="M301" s="60">
        <v>44012</v>
      </c>
      <c r="N301" s="83">
        <f t="shared" si="8"/>
        <v>50</v>
      </c>
      <c r="O301" s="145">
        <v>0</v>
      </c>
      <c r="P301" s="10" t="s">
        <v>3192</v>
      </c>
      <c r="Q301" s="178">
        <f t="shared" si="9"/>
        <v>101</v>
      </c>
      <c r="R301" s="27" t="s">
        <v>1619</v>
      </c>
      <c r="S301" s="27" t="s">
        <v>78</v>
      </c>
      <c r="T301" s="32" t="s">
        <v>3210</v>
      </c>
      <c r="U301" s="32" t="s">
        <v>3814</v>
      </c>
      <c r="V301" s="27"/>
      <c r="W301" s="27" t="s">
        <v>3927</v>
      </c>
      <c r="X301" s="27" t="s">
        <v>4003</v>
      </c>
      <c r="Y301" s="27" t="s">
        <v>3928</v>
      </c>
      <c r="Z301" s="27"/>
      <c r="AA301" s="27"/>
      <c r="AB301" s="27"/>
      <c r="AC301" s="28" t="s">
        <v>1348</v>
      </c>
      <c r="AD301" s="28" t="s">
        <v>1348</v>
      </c>
      <c r="AE301" s="28" t="s">
        <v>1348</v>
      </c>
      <c r="AF301" s="28" t="s">
        <v>1348</v>
      </c>
      <c r="AG301" s="28" t="s">
        <v>1348</v>
      </c>
      <c r="AH301" s="3" t="s">
        <v>1348</v>
      </c>
      <c r="AI301" s="3" t="s">
        <v>1347</v>
      </c>
      <c r="AJ301" s="3" t="s">
        <v>1351</v>
      </c>
      <c r="AK301" s="21" t="s">
        <v>1623</v>
      </c>
      <c r="AL301" s="21" t="s">
        <v>1683</v>
      </c>
      <c r="AM301" s="23" t="s">
        <v>1671</v>
      </c>
      <c r="AN301" s="23" t="s">
        <v>1888</v>
      </c>
      <c r="AO301" s="23" t="s">
        <v>2576</v>
      </c>
      <c r="AP301" s="264" t="s">
        <v>2618</v>
      </c>
      <c r="AQ301" s="6" t="s">
        <v>3147</v>
      </c>
      <c r="AR301" s="6" t="s">
        <v>4210</v>
      </c>
      <c r="AS301" s="6" t="s">
        <v>4210</v>
      </c>
      <c r="AT301" s="6" t="s">
        <v>4210</v>
      </c>
      <c r="AU301" s="265" t="s">
        <v>1373</v>
      </c>
      <c r="AV301" s="210">
        <v>44070</v>
      </c>
      <c r="AW301" s="34" t="s">
        <v>2553</v>
      </c>
      <c r="AX301" s="210">
        <v>44070</v>
      </c>
      <c r="AY301" s="9" t="s">
        <v>2069</v>
      </c>
      <c r="AZ301" s="31" t="s">
        <v>2046</v>
      </c>
      <c r="BA301" s="31" t="s">
        <v>1666</v>
      </c>
      <c r="BB301" s="31" t="s">
        <v>1666</v>
      </c>
      <c r="BC301" s="32" t="s">
        <v>2801</v>
      </c>
      <c r="BD301" s="30" t="s">
        <v>3867</v>
      </c>
      <c r="BE301" s="30" t="s">
        <v>2420</v>
      </c>
    </row>
    <row r="302" spans="2:57" s="14" customFormat="1" ht="140.1" hidden="1" customHeight="1" x14ac:dyDescent="0.25">
      <c r="B302" s="29" t="s">
        <v>2282</v>
      </c>
      <c r="C302" s="5" t="s">
        <v>2033</v>
      </c>
      <c r="D302" s="60">
        <v>43630</v>
      </c>
      <c r="E302" s="29" t="s">
        <v>1503</v>
      </c>
      <c r="F302" s="78" t="s">
        <v>3931</v>
      </c>
      <c r="G302" s="21" t="s">
        <v>774</v>
      </c>
      <c r="H302" s="21" t="s">
        <v>778</v>
      </c>
      <c r="I302" s="21" t="s">
        <v>779</v>
      </c>
      <c r="J302" s="21" t="s">
        <v>780</v>
      </c>
      <c r="K302" s="22">
        <v>1</v>
      </c>
      <c r="L302" s="60">
        <v>43678</v>
      </c>
      <c r="M302" s="60">
        <v>43830</v>
      </c>
      <c r="N302" s="83">
        <f t="shared" si="8"/>
        <v>22</v>
      </c>
      <c r="O302" s="145">
        <v>0</v>
      </c>
      <c r="P302" s="10" t="s">
        <v>3191</v>
      </c>
      <c r="Q302" s="178">
        <f t="shared" si="9"/>
        <v>102</v>
      </c>
      <c r="R302" s="27" t="s">
        <v>1619</v>
      </c>
      <c r="S302" s="27" t="s">
        <v>78</v>
      </c>
      <c r="T302" s="32" t="s">
        <v>3210</v>
      </c>
      <c r="U302" s="32" t="s">
        <v>3814</v>
      </c>
      <c r="V302" s="27"/>
      <c r="W302" s="27" t="s">
        <v>3927</v>
      </c>
      <c r="X302" s="27" t="s">
        <v>4003</v>
      </c>
      <c r="Y302" s="27" t="s">
        <v>3928</v>
      </c>
      <c r="Z302" s="27"/>
      <c r="AA302" s="27"/>
      <c r="AB302" s="27"/>
      <c r="AC302" s="28" t="s">
        <v>1348</v>
      </c>
      <c r="AD302" s="28" t="s">
        <v>1348</v>
      </c>
      <c r="AE302" s="28" t="s">
        <v>1348</v>
      </c>
      <c r="AF302" s="28" t="s">
        <v>1348</v>
      </c>
      <c r="AG302" s="28" t="s">
        <v>1348</v>
      </c>
      <c r="AH302" s="3" t="s">
        <v>1348</v>
      </c>
      <c r="AI302" s="3" t="s">
        <v>1347</v>
      </c>
      <c r="AJ302" s="3" t="s">
        <v>1351</v>
      </c>
      <c r="AK302" s="21" t="s">
        <v>1624</v>
      </c>
      <c r="AL302" s="21" t="s">
        <v>1682</v>
      </c>
      <c r="AM302" s="3"/>
      <c r="AN302" s="23" t="s">
        <v>1889</v>
      </c>
      <c r="AO302" s="23" t="s">
        <v>2576</v>
      </c>
      <c r="AP302" s="264" t="s">
        <v>2582</v>
      </c>
      <c r="AQ302" s="6" t="s">
        <v>3147</v>
      </c>
      <c r="AR302" s="6" t="s">
        <v>4210</v>
      </c>
      <c r="AS302" s="6" t="s">
        <v>4210</v>
      </c>
      <c r="AT302" s="6" t="s">
        <v>4210</v>
      </c>
      <c r="AU302" s="265" t="s">
        <v>1373</v>
      </c>
      <c r="AV302" s="210">
        <v>44070</v>
      </c>
      <c r="AW302" s="34" t="s">
        <v>1369</v>
      </c>
      <c r="AX302" s="33">
        <v>43991</v>
      </c>
      <c r="AY302" s="163" t="s">
        <v>2065</v>
      </c>
      <c r="AZ302" s="31" t="s">
        <v>1672</v>
      </c>
      <c r="BA302" s="10" t="s">
        <v>3473</v>
      </c>
      <c r="BB302" s="10" t="s">
        <v>3474</v>
      </c>
      <c r="BC302" s="30" t="s">
        <v>2800</v>
      </c>
      <c r="BD302" s="30" t="s">
        <v>3867</v>
      </c>
      <c r="BE302" s="30" t="s">
        <v>2420</v>
      </c>
    </row>
    <row r="303" spans="2:57" s="14" customFormat="1" ht="120" hidden="1" customHeight="1" x14ac:dyDescent="0.25">
      <c r="B303" s="29" t="s">
        <v>2283</v>
      </c>
      <c r="C303" s="5" t="s">
        <v>2033</v>
      </c>
      <c r="D303" s="60">
        <v>43630</v>
      </c>
      <c r="E303" s="29" t="s">
        <v>1503</v>
      </c>
      <c r="F303" s="78" t="s">
        <v>3931</v>
      </c>
      <c r="G303" s="21" t="s">
        <v>781</v>
      </c>
      <c r="H303" s="3" t="s">
        <v>782</v>
      </c>
      <c r="I303" s="21" t="s">
        <v>783</v>
      </c>
      <c r="J303" s="21" t="s">
        <v>784</v>
      </c>
      <c r="K303" s="22">
        <v>1</v>
      </c>
      <c r="L303" s="60">
        <v>43668</v>
      </c>
      <c r="M303" s="60">
        <v>43830</v>
      </c>
      <c r="N303" s="83">
        <f t="shared" si="8"/>
        <v>24</v>
      </c>
      <c r="O303" s="110">
        <v>1</v>
      </c>
      <c r="P303" s="4" t="s">
        <v>3419</v>
      </c>
      <c r="Q303" s="178">
        <f t="shared" si="9"/>
        <v>251</v>
      </c>
      <c r="R303" s="27" t="s">
        <v>78</v>
      </c>
      <c r="S303" s="27"/>
      <c r="T303" s="32" t="s">
        <v>3210</v>
      </c>
      <c r="U303" s="32" t="s">
        <v>3814</v>
      </c>
      <c r="V303" s="27"/>
      <c r="W303" s="27" t="s">
        <v>3927</v>
      </c>
      <c r="X303" s="27" t="s">
        <v>4003</v>
      </c>
      <c r="Y303" s="27" t="s">
        <v>3928</v>
      </c>
      <c r="Z303" s="27"/>
      <c r="AA303" s="27"/>
      <c r="AB303" s="27"/>
      <c r="AC303" s="28" t="s">
        <v>1348</v>
      </c>
      <c r="AD303" s="28" t="s">
        <v>1348</v>
      </c>
      <c r="AE303" s="28" t="s">
        <v>1348</v>
      </c>
      <c r="AF303" s="28" t="s">
        <v>1348</v>
      </c>
      <c r="AG303" s="28" t="s">
        <v>1348</v>
      </c>
      <c r="AH303" s="3" t="s">
        <v>1348</v>
      </c>
      <c r="AI303" s="3" t="s">
        <v>1347</v>
      </c>
      <c r="AJ303" s="3" t="s">
        <v>1351</v>
      </c>
      <c r="AK303" s="12" t="s">
        <v>1075</v>
      </c>
      <c r="AL303" s="23" t="s">
        <v>1589</v>
      </c>
      <c r="AM303" s="23" t="s">
        <v>2558</v>
      </c>
      <c r="AN303" s="23" t="s">
        <v>2570</v>
      </c>
      <c r="AO303" s="23" t="s">
        <v>2558</v>
      </c>
      <c r="AP303" s="264" t="s">
        <v>2570</v>
      </c>
      <c r="AQ303" s="264" t="s">
        <v>2570</v>
      </c>
      <c r="AR303" s="264" t="s">
        <v>2570</v>
      </c>
      <c r="AS303" s="264" t="s">
        <v>4218</v>
      </c>
      <c r="AT303" s="264" t="s">
        <v>2570</v>
      </c>
      <c r="AU303" s="265" t="s">
        <v>918</v>
      </c>
      <c r="AV303" s="211">
        <v>43851</v>
      </c>
      <c r="AW303" s="34" t="s">
        <v>1369</v>
      </c>
      <c r="AX303" s="33">
        <v>43991</v>
      </c>
      <c r="AY303" s="163" t="s">
        <v>2054</v>
      </c>
      <c r="AZ303" s="31" t="s">
        <v>1672</v>
      </c>
      <c r="BA303" s="10" t="s">
        <v>3473</v>
      </c>
      <c r="BB303" s="10" t="s">
        <v>3474</v>
      </c>
      <c r="BC303" s="30" t="s">
        <v>2800</v>
      </c>
      <c r="BD303" s="30" t="s">
        <v>3867</v>
      </c>
      <c r="BE303" s="30" t="s">
        <v>2420</v>
      </c>
    </row>
    <row r="304" spans="2:57" s="14" customFormat="1" ht="120" hidden="1" customHeight="1" x14ac:dyDescent="0.25">
      <c r="B304" s="29" t="s">
        <v>2284</v>
      </c>
      <c r="C304" s="5" t="s">
        <v>2033</v>
      </c>
      <c r="D304" s="60">
        <v>43630</v>
      </c>
      <c r="E304" s="29" t="s">
        <v>1503</v>
      </c>
      <c r="F304" s="78" t="s">
        <v>3931</v>
      </c>
      <c r="G304" s="21" t="s">
        <v>781</v>
      </c>
      <c r="H304" s="3" t="s">
        <v>782</v>
      </c>
      <c r="I304" s="21" t="s">
        <v>785</v>
      </c>
      <c r="J304" s="21" t="s">
        <v>784</v>
      </c>
      <c r="K304" s="22">
        <v>1</v>
      </c>
      <c r="L304" s="60">
        <v>43668</v>
      </c>
      <c r="M304" s="60">
        <v>43830</v>
      </c>
      <c r="N304" s="83">
        <f t="shared" si="8"/>
        <v>24</v>
      </c>
      <c r="O304" s="110">
        <v>1</v>
      </c>
      <c r="P304" s="4" t="s">
        <v>3430</v>
      </c>
      <c r="Q304" s="178">
        <f t="shared" si="9"/>
        <v>343</v>
      </c>
      <c r="R304" s="27" t="s">
        <v>78</v>
      </c>
      <c r="S304" s="27"/>
      <c r="T304" s="32" t="s">
        <v>3210</v>
      </c>
      <c r="U304" s="32" t="s">
        <v>3814</v>
      </c>
      <c r="V304" s="27"/>
      <c r="W304" s="27" t="s">
        <v>3927</v>
      </c>
      <c r="X304" s="27" t="s">
        <v>4003</v>
      </c>
      <c r="Y304" s="27" t="s">
        <v>3928</v>
      </c>
      <c r="Z304" s="27"/>
      <c r="AA304" s="27"/>
      <c r="AB304" s="27"/>
      <c r="AC304" s="28" t="s">
        <v>1348</v>
      </c>
      <c r="AD304" s="28" t="s">
        <v>1348</v>
      </c>
      <c r="AE304" s="28" t="s">
        <v>1348</v>
      </c>
      <c r="AF304" s="28" t="s">
        <v>1348</v>
      </c>
      <c r="AG304" s="28" t="s">
        <v>1348</v>
      </c>
      <c r="AH304" s="3" t="s">
        <v>1348</v>
      </c>
      <c r="AI304" s="3" t="s">
        <v>1347</v>
      </c>
      <c r="AJ304" s="3" t="s">
        <v>1351</v>
      </c>
      <c r="AK304" s="12" t="s">
        <v>972</v>
      </c>
      <c r="AL304" s="264" t="s">
        <v>3146</v>
      </c>
      <c r="AM304" s="264" t="s">
        <v>3146</v>
      </c>
      <c r="AN304" s="264" t="s">
        <v>3146</v>
      </c>
      <c r="AO304" s="264" t="s">
        <v>3146</v>
      </c>
      <c r="AP304" s="264" t="s">
        <v>3146</v>
      </c>
      <c r="AQ304" s="264" t="s">
        <v>3146</v>
      </c>
      <c r="AR304" s="264" t="s">
        <v>3146</v>
      </c>
      <c r="AS304" s="264" t="s">
        <v>4218</v>
      </c>
      <c r="AT304" s="264" t="s">
        <v>2570</v>
      </c>
      <c r="AU304" s="265" t="s">
        <v>918</v>
      </c>
      <c r="AV304" s="210">
        <v>43852</v>
      </c>
      <c r="AW304" s="34" t="s">
        <v>1369</v>
      </c>
      <c r="AX304" s="33">
        <v>43991</v>
      </c>
      <c r="AY304" s="163" t="s">
        <v>2054</v>
      </c>
      <c r="AZ304" s="31" t="s">
        <v>1672</v>
      </c>
      <c r="BA304" s="10" t="s">
        <v>3473</v>
      </c>
      <c r="BB304" s="10" t="s">
        <v>3474</v>
      </c>
      <c r="BC304" s="30" t="s">
        <v>2800</v>
      </c>
      <c r="BD304" s="30" t="s">
        <v>3867</v>
      </c>
      <c r="BE304" s="30" t="s">
        <v>2420</v>
      </c>
    </row>
    <row r="305" spans="2:57" s="14" customFormat="1" ht="120" hidden="1" customHeight="1" x14ac:dyDescent="0.25">
      <c r="B305" s="29" t="s">
        <v>2285</v>
      </c>
      <c r="C305" s="5" t="s">
        <v>2033</v>
      </c>
      <c r="D305" s="60">
        <v>43630</v>
      </c>
      <c r="E305" s="29" t="s">
        <v>1503</v>
      </c>
      <c r="F305" s="78" t="s">
        <v>3931</v>
      </c>
      <c r="G305" s="21" t="s">
        <v>781</v>
      </c>
      <c r="H305" s="3" t="s">
        <v>786</v>
      </c>
      <c r="I305" s="21" t="s">
        <v>793</v>
      </c>
      <c r="J305" s="21" t="s">
        <v>784</v>
      </c>
      <c r="K305" s="22">
        <v>1</v>
      </c>
      <c r="L305" s="60">
        <v>43668</v>
      </c>
      <c r="M305" s="60">
        <v>43830</v>
      </c>
      <c r="N305" s="83">
        <f t="shared" si="8"/>
        <v>24</v>
      </c>
      <c r="O305" s="110">
        <v>1</v>
      </c>
      <c r="P305" s="4" t="s">
        <v>3420</v>
      </c>
      <c r="Q305" s="178">
        <f t="shared" si="9"/>
        <v>282</v>
      </c>
      <c r="R305" s="27" t="s">
        <v>78</v>
      </c>
      <c r="S305" s="27"/>
      <c r="T305" s="32" t="s">
        <v>3210</v>
      </c>
      <c r="U305" s="32" t="s">
        <v>3814</v>
      </c>
      <c r="V305" s="27"/>
      <c r="W305" s="27" t="s">
        <v>3927</v>
      </c>
      <c r="X305" s="27" t="s">
        <v>4003</v>
      </c>
      <c r="Y305" s="27" t="s">
        <v>3928</v>
      </c>
      <c r="Z305" s="27"/>
      <c r="AA305" s="27"/>
      <c r="AB305" s="27"/>
      <c r="AC305" s="28" t="s">
        <v>1348</v>
      </c>
      <c r="AD305" s="28" t="s">
        <v>1348</v>
      </c>
      <c r="AE305" s="28" t="s">
        <v>1348</v>
      </c>
      <c r="AF305" s="28" t="s">
        <v>1348</v>
      </c>
      <c r="AG305" s="28" t="s">
        <v>1348</v>
      </c>
      <c r="AH305" s="3" t="s">
        <v>1348</v>
      </c>
      <c r="AI305" s="3" t="s">
        <v>1347</v>
      </c>
      <c r="AJ305" s="3" t="s">
        <v>1351</v>
      </c>
      <c r="AK305" s="12" t="s">
        <v>1376</v>
      </c>
      <c r="AL305" s="23" t="s">
        <v>1589</v>
      </c>
      <c r="AM305" s="23" t="s">
        <v>2558</v>
      </c>
      <c r="AN305" s="23" t="s">
        <v>2570</v>
      </c>
      <c r="AO305" s="23" t="s">
        <v>2558</v>
      </c>
      <c r="AP305" s="264" t="s">
        <v>2570</v>
      </c>
      <c r="AQ305" s="264" t="s">
        <v>2570</v>
      </c>
      <c r="AR305" s="264" t="s">
        <v>2570</v>
      </c>
      <c r="AS305" s="264" t="s">
        <v>4218</v>
      </c>
      <c r="AT305" s="264" t="s">
        <v>2570</v>
      </c>
      <c r="AU305" s="265" t="s">
        <v>918</v>
      </c>
      <c r="AV305" s="211">
        <v>43851</v>
      </c>
      <c r="AW305" s="34" t="s">
        <v>1369</v>
      </c>
      <c r="AX305" s="33">
        <v>43991</v>
      </c>
      <c r="AY305" s="163" t="s">
        <v>2054</v>
      </c>
      <c r="AZ305" s="31" t="s">
        <v>1672</v>
      </c>
      <c r="BA305" s="10" t="s">
        <v>3473</v>
      </c>
      <c r="BB305" s="10" t="s">
        <v>3474</v>
      </c>
      <c r="BC305" s="30" t="s">
        <v>2800</v>
      </c>
      <c r="BD305" s="206" t="s">
        <v>3867</v>
      </c>
      <c r="BE305" s="30"/>
    </row>
    <row r="306" spans="2:57" s="14" customFormat="1" ht="120" hidden="1" customHeight="1" x14ac:dyDescent="0.25">
      <c r="B306" s="29" t="s">
        <v>2286</v>
      </c>
      <c r="C306" s="5" t="s">
        <v>2033</v>
      </c>
      <c r="D306" s="60">
        <v>43630</v>
      </c>
      <c r="E306" s="29" t="s">
        <v>1503</v>
      </c>
      <c r="F306" s="78" t="s">
        <v>3931</v>
      </c>
      <c r="G306" s="21" t="s">
        <v>781</v>
      </c>
      <c r="H306" s="21" t="s">
        <v>788</v>
      </c>
      <c r="I306" s="21" t="s">
        <v>789</v>
      </c>
      <c r="J306" s="516" t="s">
        <v>784</v>
      </c>
      <c r="K306" s="22">
        <v>1</v>
      </c>
      <c r="L306" s="60">
        <v>43831</v>
      </c>
      <c r="M306" s="60">
        <v>44012</v>
      </c>
      <c r="N306" s="83">
        <f t="shared" si="8"/>
        <v>26</v>
      </c>
      <c r="O306" s="110">
        <v>1</v>
      </c>
      <c r="P306" s="3" t="s">
        <v>3447</v>
      </c>
      <c r="Q306" s="178">
        <f t="shared" si="9"/>
        <v>345</v>
      </c>
      <c r="R306" s="27" t="s">
        <v>78</v>
      </c>
      <c r="S306" s="27"/>
      <c r="T306" s="32" t="s">
        <v>3210</v>
      </c>
      <c r="U306" s="32" t="s">
        <v>3814</v>
      </c>
      <c r="V306" s="27"/>
      <c r="W306" s="27" t="s">
        <v>3927</v>
      </c>
      <c r="X306" s="27" t="s">
        <v>4003</v>
      </c>
      <c r="Y306" s="27" t="s">
        <v>3928</v>
      </c>
      <c r="Z306" s="27"/>
      <c r="AA306" s="27"/>
      <c r="AB306" s="27"/>
      <c r="AC306" s="28" t="s">
        <v>1348</v>
      </c>
      <c r="AD306" s="28" t="s">
        <v>1348</v>
      </c>
      <c r="AE306" s="28" t="s">
        <v>1348</v>
      </c>
      <c r="AF306" s="28" t="s">
        <v>1348</v>
      </c>
      <c r="AG306" s="28" t="s">
        <v>1348</v>
      </c>
      <c r="AH306" s="3" t="s">
        <v>1348</v>
      </c>
      <c r="AI306" s="3" t="s">
        <v>1347</v>
      </c>
      <c r="AJ306" s="3" t="s">
        <v>1351</v>
      </c>
      <c r="AK306" s="12" t="s">
        <v>1069</v>
      </c>
      <c r="AL306" s="23" t="s">
        <v>1605</v>
      </c>
      <c r="AM306" s="3" t="s">
        <v>1669</v>
      </c>
      <c r="AN306" s="3" t="s">
        <v>1678</v>
      </c>
      <c r="AO306" s="464" t="s">
        <v>3142</v>
      </c>
      <c r="AP306" s="6" t="s">
        <v>3143</v>
      </c>
      <c r="AQ306" s="6" t="s">
        <v>3143</v>
      </c>
      <c r="AR306" s="6" t="s">
        <v>3143</v>
      </c>
      <c r="AS306" s="6" t="s">
        <v>4218</v>
      </c>
      <c r="AT306" s="6" t="s">
        <v>3143</v>
      </c>
      <c r="AU306" s="265" t="s">
        <v>918</v>
      </c>
      <c r="AV306" s="211">
        <v>44018</v>
      </c>
      <c r="AW306" s="34" t="s">
        <v>1070</v>
      </c>
      <c r="AX306" s="35"/>
      <c r="AY306" s="31"/>
      <c r="AZ306" s="31"/>
      <c r="BA306" s="31"/>
      <c r="BB306" s="31"/>
      <c r="BC306" s="30" t="s">
        <v>1372</v>
      </c>
      <c r="BD306" s="30"/>
      <c r="BE306" s="30"/>
    </row>
    <row r="307" spans="2:57" s="14" customFormat="1" ht="140.1" customHeight="1" x14ac:dyDescent="0.25">
      <c r="B307" s="29" t="s">
        <v>2287</v>
      </c>
      <c r="C307" s="5" t="s">
        <v>2033</v>
      </c>
      <c r="D307" s="60">
        <v>43630</v>
      </c>
      <c r="E307" s="29" t="s">
        <v>1503</v>
      </c>
      <c r="F307" s="78" t="s">
        <v>3931</v>
      </c>
      <c r="G307" s="21" t="s">
        <v>781</v>
      </c>
      <c r="H307" s="21" t="s">
        <v>790</v>
      </c>
      <c r="I307" s="21" t="s">
        <v>791</v>
      </c>
      <c r="J307" s="21" t="s">
        <v>728</v>
      </c>
      <c r="K307" s="22">
        <v>1</v>
      </c>
      <c r="L307" s="60">
        <v>43831</v>
      </c>
      <c r="M307" s="60">
        <v>44012</v>
      </c>
      <c r="N307" s="83">
        <f t="shared" si="8"/>
        <v>26</v>
      </c>
      <c r="O307" s="148">
        <v>0.5</v>
      </c>
      <c r="P307" s="4" t="s">
        <v>4236</v>
      </c>
      <c r="Q307" s="178">
        <f t="shared" si="9"/>
        <v>326</v>
      </c>
      <c r="R307" s="27" t="s">
        <v>78</v>
      </c>
      <c r="S307" s="27"/>
      <c r="T307" s="32" t="s">
        <v>3210</v>
      </c>
      <c r="U307" s="32" t="s">
        <v>3814</v>
      </c>
      <c r="V307" s="27"/>
      <c r="W307" s="27" t="s">
        <v>3927</v>
      </c>
      <c r="X307" s="27" t="s">
        <v>4003</v>
      </c>
      <c r="Y307" s="27" t="s">
        <v>3928</v>
      </c>
      <c r="Z307" s="27"/>
      <c r="AA307" s="27"/>
      <c r="AB307" s="27"/>
      <c r="AC307" s="28" t="s">
        <v>1348</v>
      </c>
      <c r="AD307" s="28" t="s">
        <v>1348</v>
      </c>
      <c r="AE307" s="28" t="s">
        <v>1348</v>
      </c>
      <c r="AF307" s="28" t="s">
        <v>1348</v>
      </c>
      <c r="AG307" s="28" t="s">
        <v>1348</v>
      </c>
      <c r="AH307" s="3" t="s">
        <v>1348</v>
      </c>
      <c r="AI307" s="3" t="s">
        <v>1347</v>
      </c>
      <c r="AJ307" s="3" t="s">
        <v>1351</v>
      </c>
      <c r="AK307" s="12" t="s">
        <v>1086</v>
      </c>
      <c r="AL307" s="23" t="s">
        <v>1606</v>
      </c>
      <c r="AM307" s="23" t="s">
        <v>1671</v>
      </c>
      <c r="AN307" s="3" t="s">
        <v>1679</v>
      </c>
      <c r="AO307" s="3" t="s">
        <v>2587</v>
      </c>
      <c r="AP307" s="6" t="s">
        <v>2610</v>
      </c>
      <c r="AQ307" s="6" t="s">
        <v>3186</v>
      </c>
      <c r="AR307" s="6" t="s">
        <v>3389</v>
      </c>
      <c r="AS307" s="6" t="s">
        <v>4267</v>
      </c>
      <c r="AT307" s="42" t="s">
        <v>4642</v>
      </c>
      <c r="AU307" s="265" t="s">
        <v>1373</v>
      </c>
      <c r="AV307" s="211">
        <v>44377</v>
      </c>
      <c r="AW307" s="34" t="s">
        <v>2553</v>
      </c>
      <c r="AX307" s="211">
        <v>44377</v>
      </c>
      <c r="AY307" s="163" t="s">
        <v>4253</v>
      </c>
      <c r="AZ307" s="31" t="s">
        <v>4264</v>
      </c>
      <c r="BA307" s="31" t="s">
        <v>1666</v>
      </c>
      <c r="BB307" s="31" t="s">
        <v>1666</v>
      </c>
      <c r="BC307" s="32" t="s">
        <v>2801</v>
      </c>
      <c r="BD307" s="30" t="s">
        <v>3867</v>
      </c>
      <c r="BE307" s="32" t="s">
        <v>4256</v>
      </c>
    </row>
    <row r="308" spans="2:57" s="14" customFormat="1" ht="140.1" customHeight="1" x14ac:dyDescent="0.25">
      <c r="B308" s="29" t="s">
        <v>2288</v>
      </c>
      <c r="C308" s="5" t="s">
        <v>2033</v>
      </c>
      <c r="D308" s="60">
        <v>43630</v>
      </c>
      <c r="E308" s="29" t="s">
        <v>1504</v>
      </c>
      <c r="F308" s="6" t="s">
        <v>3932</v>
      </c>
      <c r="G308" s="21" t="s">
        <v>774</v>
      </c>
      <c r="H308" s="21" t="s">
        <v>792</v>
      </c>
      <c r="I308" s="21" t="s">
        <v>776</v>
      </c>
      <c r="J308" s="21" t="s">
        <v>777</v>
      </c>
      <c r="K308" s="22">
        <v>2</v>
      </c>
      <c r="L308" s="60">
        <v>43668</v>
      </c>
      <c r="M308" s="60">
        <v>44012</v>
      </c>
      <c r="N308" s="83">
        <f t="shared" si="8"/>
        <v>50</v>
      </c>
      <c r="O308" s="145">
        <v>0</v>
      </c>
      <c r="P308" s="4" t="s">
        <v>4243</v>
      </c>
      <c r="Q308" s="178">
        <f t="shared" si="9"/>
        <v>326</v>
      </c>
      <c r="R308" s="27" t="s">
        <v>1619</v>
      </c>
      <c r="S308" s="27" t="s">
        <v>78</v>
      </c>
      <c r="T308" s="32" t="s">
        <v>3210</v>
      </c>
      <c r="U308" s="27" t="s">
        <v>3829</v>
      </c>
      <c r="V308" s="27"/>
      <c r="W308" s="27" t="s">
        <v>3900</v>
      </c>
      <c r="X308" s="27" t="s">
        <v>3995</v>
      </c>
      <c r="Y308" s="27" t="s">
        <v>3933</v>
      </c>
      <c r="Z308" s="27"/>
      <c r="AA308" s="27"/>
      <c r="AB308" s="27"/>
      <c r="AC308" s="28" t="s">
        <v>1348</v>
      </c>
      <c r="AD308" s="28" t="s">
        <v>1348</v>
      </c>
      <c r="AE308" s="28" t="s">
        <v>1348</v>
      </c>
      <c r="AF308" s="28" t="s">
        <v>1348</v>
      </c>
      <c r="AG308" s="28" t="s">
        <v>1348</v>
      </c>
      <c r="AH308" s="3" t="s">
        <v>1348</v>
      </c>
      <c r="AI308" s="3" t="s">
        <v>1347</v>
      </c>
      <c r="AJ308" s="3" t="s">
        <v>1351</v>
      </c>
      <c r="AK308" s="21" t="s">
        <v>1623</v>
      </c>
      <c r="AL308" s="21" t="s">
        <v>1683</v>
      </c>
      <c r="AM308" s="23" t="s">
        <v>1671</v>
      </c>
      <c r="AN308" s="3" t="s">
        <v>1685</v>
      </c>
      <c r="AO308" s="6" t="s">
        <v>2619</v>
      </c>
      <c r="AP308" s="6" t="s">
        <v>2621</v>
      </c>
      <c r="AQ308" s="6" t="s">
        <v>3181</v>
      </c>
      <c r="AR308" s="6" t="s">
        <v>3185</v>
      </c>
      <c r="AS308" s="6" t="s">
        <v>4268</v>
      </c>
      <c r="AT308" s="42" t="s">
        <v>4643</v>
      </c>
      <c r="AU308" s="265" t="s">
        <v>1373</v>
      </c>
      <c r="AV308" s="211">
        <v>44377</v>
      </c>
      <c r="AW308" s="34" t="s">
        <v>2553</v>
      </c>
      <c r="AX308" s="211">
        <v>44377</v>
      </c>
      <c r="AY308" s="163" t="s">
        <v>4746</v>
      </c>
      <c r="AZ308" s="31" t="s">
        <v>4264</v>
      </c>
      <c r="BA308" s="31" t="s">
        <v>1666</v>
      </c>
      <c r="BB308" s="31" t="s">
        <v>1666</v>
      </c>
      <c r="BC308" s="32" t="s">
        <v>2801</v>
      </c>
      <c r="BD308" s="30" t="s">
        <v>3867</v>
      </c>
      <c r="BE308" s="32" t="s">
        <v>4257</v>
      </c>
    </row>
    <row r="309" spans="2:57" s="14" customFormat="1" ht="120" hidden="1" customHeight="1" x14ac:dyDescent="0.25">
      <c r="B309" s="29" t="s">
        <v>2289</v>
      </c>
      <c r="C309" s="5" t="s">
        <v>2033</v>
      </c>
      <c r="D309" s="60">
        <v>43630</v>
      </c>
      <c r="E309" s="29" t="s">
        <v>1504</v>
      </c>
      <c r="F309" s="6" t="s">
        <v>3932</v>
      </c>
      <c r="G309" s="21" t="s">
        <v>774</v>
      </c>
      <c r="H309" s="21" t="s">
        <v>778</v>
      </c>
      <c r="I309" s="21" t="s">
        <v>779</v>
      </c>
      <c r="J309" s="516" t="s">
        <v>780</v>
      </c>
      <c r="K309" s="22">
        <v>1</v>
      </c>
      <c r="L309" s="60">
        <v>43678</v>
      </c>
      <c r="M309" s="60">
        <v>43830</v>
      </c>
      <c r="N309" s="83">
        <f t="shared" si="8"/>
        <v>22</v>
      </c>
      <c r="O309" s="110">
        <v>1</v>
      </c>
      <c r="P309" s="4" t="s">
        <v>3238</v>
      </c>
      <c r="Q309" s="178">
        <f t="shared" si="9"/>
        <v>334</v>
      </c>
      <c r="R309" s="27" t="s">
        <v>1619</v>
      </c>
      <c r="S309" s="27" t="s">
        <v>78</v>
      </c>
      <c r="T309" s="32" t="s">
        <v>3210</v>
      </c>
      <c r="U309" s="27" t="s">
        <v>3829</v>
      </c>
      <c r="V309" s="27"/>
      <c r="W309" s="27" t="s">
        <v>3900</v>
      </c>
      <c r="X309" s="27" t="s">
        <v>3995</v>
      </c>
      <c r="Y309" s="27" t="s">
        <v>3933</v>
      </c>
      <c r="Z309" s="27"/>
      <c r="AA309" s="27"/>
      <c r="AB309" s="27"/>
      <c r="AC309" s="28" t="s">
        <v>1348</v>
      </c>
      <c r="AD309" s="28" t="s">
        <v>1348</v>
      </c>
      <c r="AE309" s="28" t="s">
        <v>1348</v>
      </c>
      <c r="AF309" s="28" t="s">
        <v>1348</v>
      </c>
      <c r="AG309" s="28" t="s">
        <v>1348</v>
      </c>
      <c r="AH309" s="3" t="s">
        <v>1348</v>
      </c>
      <c r="AI309" s="3" t="s">
        <v>1347</v>
      </c>
      <c r="AJ309" s="3" t="s">
        <v>1351</v>
      </c>
      <c r="AK309" s="21" t="s">
        <v>1625</v>
      </c>
      <c r="AL309" s="21" t="s">
        <v>1684</v>
      </c>
      <c r="AM309" s="21"/>
      <c r="AN309" s="23" t="s">
        <v>1686</v>
      </c>
      <c r="AO309" s="141" t="s">
        <v>2620</v>
      </c>
      <c r="AP309" s="157" t="s">
        <v>2622</v>
      </c>
      <c r="AQ309" s="157" t="s">
        <v>3182</v>
      </c>
      <c r="AR309" s="157" t="s">
        <v>3221</v>
      </c>
      <c r="AS309" s="157" t="s">
        <v>4218</v>
      </c>
      <c r="AT309" s="157" t="s">
        <v>4303</v>
      </c>
      <c r="AU309" s="265" t="s">
        <v>1066</v>
      </c>
      <c r="AV309" s="210">
        <v>44211</v>
      </c>
      <c r="AW309" s="34" t="s">
        <v>1070</v>
      </c>
      <c r="AX309" s="35"/>
      <c r="AY309" s="31"/>
      <c r="AZ309" s="31"/>
      <c r="BA309" s="31"/>
      <c r="BB309" s="31"/>
      <c r="BC309" s="30" t="s">
        <v>1372</v>
      </c>
      <c r="BD309" s="30"/>
      <c r="BE309" s="30"/>
    </row>
    <row r="310" spans="2:57" s="14" customFormat="1" ht="120" hidden="1" customHeight="1" x14ac:dyDescent="0.25">
      <c r="B310" s="29" t="s">
        <v>2290</v>
      </c>
      <c r="C310" s="5" t="s">
        <v>2033</v>
      </c>
      <c r="D310" s="60">
        <v>43630</v>
      </c>
      <c r="E310" s="29" t="s">
        <v>1504</v>
      </c>
      <c r="F310" s="6" t="s">
        <v>3932</v>
      </c>
      <c r="G310" s="21" t="s">
        <v>781</v>
      </c>
      <c r="H310" s="3" t="s">
        <v>782</v>
      </c>
      <c r="I310" s="21" t="s">
        <v>783</v>
      </c>
      <c r="J310" s="516" t="s">
        <v>784</v>
      </c>
      <c r="K310" s="22">
        <v>1</v>
      </c>
      <c r="L310" s="60">
        <v>43668</v>
      </c>
      <c r="M310" s="60">
        <v>43830</v>
      </c>
      <c r="N310" s="83">
        <f t="shared" si="8"/>
        <v>24</v>
      </c>
      <c r="O310" s="110">
        <v>1</v>
      </c>
      <c r="P310" s="4" t="s">
        <v>3421</v>
      </c>
      <c r="Q310" s="178">
        <f t="shared" si="9"/>
        <v>252</v>
      </c>
      <c r="R310" s="27" t="s">
        <v>78</v>
      </c>
      <c r="S310" s="27"/>
      <c r="T310" s="32" t="s">
        <v>3210</v>
      </c>
      <c r="U310" s="27" t="s">
        <v>3829</v>
      </c>
      <c r="V310" s="27"/>
      <c r="W310" s="27" t="s">
        <v>3900</v>
      </c>
      <c r="X310" s="27" t="s">
        <v>3995</v>
      </c>
      <c r="Y310" s="27" t="s">
        <v>3933</v>
      </c>
      <c r="Z310" s="27"/>
      <c r="AA310" s="27"/>
      <c r="AB310" s="27"/>
      <c r="AC310" s="28" t="s">
        <v>1348</v>
      </c>
      <c r="AD310" s="28" t="s">
        <v>1348</v>
      </c>
      <c r="AE310" s="28" t="s">
        <v>1348</v>
      </c>
      <c r="AF310" s="28" t="s">
        <v>1348</v>
      </c>
      <c r="AG310" s="28" t="s">
        <v>1348</v>
      </c>
      <c r="AH310" s="3" t="s">
        <v>1348</v>
      </c>
      <c r="AI310" s="3" t="s">
        <v>1347</v>
      </c>
      <c r="AJ310" s="3" t="s">
        <v>1351</v>
      </c>
      <c r="AK310" s="12" t="s">
        <v>1075</v>
      </c>
      <c r="AL310" s="23" t="s">
        <v>1589</v>
      </c>
      <c r="AM310" s="23" t="s">
        <v>2558</v>
      </c>
      <c r="AN310" s="23" t="s">
        <v>2570</v>
      </c>
      <c r="AO310" s="23" t="s">
        <v>2558</v>
      </c>
      <c r="AP310" s="264" t="s">
        <v>2570</v>
      </c>
      <c r="AQ310" s="264" t="s">
        <v>2570</v>
      </c>
      <c r="AR310" s="264" t="s">
        <v>2570</v>
      </c>
      <c r="AS310" s="264" t="s">
        <v>4218</v>
      </c>
      <c r="AT310" s="264" t="s">
        <v>2570</v>
      </c>
      <c r="AU310" s="265" t="s">
        <v>918</v>
      </c>
      <c r="AV310" s="211">
        <v>43851</v>
      </c>
      <c r="AW310" s="34" t="s">
        <v>1070</v>
      </c>
      <c r="AX310" s="93"/>
      <c r="AY310" s="31"/>
      <c r="AZ310" s="31"/>
      <c r="BA310" s="31"/>
      <c r="BB310" s="31"/>
      <c r="BC310" s="30" t="s">
        <v>1372</v>
      </c>
      <c r="BD310" s="30"/>
      <c r="BE310" s="30"/>
    </row>
    <row r="311" spans="2:57" s="14" customFormat="1" ht="120" hidden="1" customHeight="1" x14ac:dyDescent="0.25">
      <c r="B311" s="29" t="s">
        <v>2291</v>
      </c>
      <c r="C311" s="5" t="s">
        <v>2033</v>
      </c>
      <c r="D311" s="60">
        <v>43630</v>
      </c>
      <c r="E311" s="29" t="s">
        <v>1504</v>
      </c>
      <c r="F311" s="6" t="s">
        <v>3932</v>
      </c>
      <c r="G311" s="21" t="s">
        <v>781</v>
      </c>
      <c r="H311" s="3" t="s">
        <v>782</v>
      </c>
      <c r="I311" s="21" t="s">
        <v>785</v>
      </c>
      <c r="J311" s="516" t="s">
        <v>784</v>
      </c>
      <c r="K311" s="22">
        <v>1</v>
      </c>
      <c r="L311" s="60">
        <v>43668</v>
      </c>
      <c r="M311" s="60">
        <v>43830</v>
      </c>
      <c r="N311" s="83">
        <f t="shared" si="8"/>
        <v>24</v>
      </c>
      <c r="O311" s="110">
        <v>1</v>
      </c>
      <c r="P311" s="4" t="s">
        <v>3431</v>
      </c>
      <c r="Q311" s="178">
        <f t="shared" si="9"/>
        <v>343</v>
      </c>
      <c r="R311" s="27" t="s">
        <v>78</v>
      </c>
      <c r="S311" s="27"/>
      <c r="T311" s="32" t="s">
        <v>3210</v>
      </c>
      <c r="U311" s="27" t="s">
        <v>3829</v>
      </c>
      <c r="V311" s="27"/>
      <c r="W311" s="27" t="s">
        <v>3900</v>
      </c>
      <c r="X311" s="27" t="s">
        <v>3995</v>
      </c>
      <c r="Y311" s="27" t="s">
        <v>3933</v>
      </c>
      <c r="Z311" s="27"/>
      <c r="AA311" s="27"/>
      <c r="AB311" s="27"/>
      <c r="AC311" s="28" t="s">
        <v>1348</v>
      </c>
      <c r="AD311" s="28" t="s">
        <v>1348</v>
      </c>
      <c r="AE311" s="28" t="s">
        <v>1348</v>
      </c>
      <c r="AF311" s="28" t="s">
        <v>1348</v>
      </c>
      <c r="AG311" s="28" t="s">
        <v>1348</v>
      </c>
      <c r="AH311" s="3" t="s">
        <v>1348</v>
      </c>
      <c r="AI311" s="3" t="s">
        <v>1347</v>
      </c>
      <c r="AJ311" s="3" t="s">
        <v>1351</v>
      </c>
      <c r="AK311" s="12" t="s">
        <v>972</v>
      </c>
      <c r="AL311" s="23" t="s">
        <v>1589</v>
      </c>
      <c r="AM311" s="23" t="s">
        <v>2558</v>
      </c>
      <c r="AN311" s="23" t="s">
        <v>2570</v>
      </c>
      <c r="AO311" s="23" t="s">
        <v>2558</v>
      </c>
      <c r="AP311" s="264" t="s">
        <v>2570</v>
      </c>
      <c r="AQ311" s="264" t="s">
        <v>2570</v>
      </c>
      <c r="AR311" s="264" t="s">
        <v>2570</v>
      </c>
      <c r="AS311" s="264" t="s">
        <v>4218</v>
      </c>
      <c r="AT311" s="264" t="s">
        <v>2570</v>
      </c>
      <c r="AU311" s="265" t="s">
        <v>918</v>
      </c>
      <c r="AV311" s="210">
        <v>43852</v>
      </c>
      <c r="AW311" s="34" t="s">
        <v>1070</v>
      </c>
      <c r="AX311" s="93"/>
      <c r="AY311" s="31"/>
      <c r="AZ311" s="31"/>
      <c r="BA311" s="31"/>
      <c r="BB311" s="31"/>
      <c r="BC311" s="30" t="s">
        <v>1372</v>
      </c>
      <c r="BD311" s="30"/>
      <c r="BE311" s="30"/>
    </row>
    <row r="312" spans="2:57" s="14" customFormat="1" ht="120" hidden="1" customHeight="1" x14ac:dyDescent="0.25">
      <c r="B312" s="29" t="s">
        <v>2292</v>
      </c>
      <c r="C312" s="5" t="s">
        <v>2033</v>
      </c>
      <c r="D312" s="60">
        <v>43630</v>
      </c>
      <c r="E312" s="29" t="s">
        <v>1504</v>
      </c>
      <c r="F312" s="6" t="s">
        <v>3932</v>
      </c>
      <c r="G312" s="21" t="s">
        <v>781</v>
      </c>
      <c r="H312" s="3" t="s">
        <v>786</v>
      </c>
      <c r="I312" s="21" t="s">
        <v>793</v>
      </c>
      <c r="J312" s="516" t="s">
        <v>784</v>
      </c>
      <c r="K312" s="22">
        <v>1</v>
      </c>
      <c r="L312" s="60">
        <v>43668</v>
      </c>
      <c r="M312" s="60">
        <v>43830</v>
      </c>
      <c r="N312" s="83">
        <f t="shared" si="8"/>
        <v>24</v>
      </c>
      <c r="O312" s="110">
        <v>1</v>
      </c>
      <c r="P312" s="4" t="s">
        <v>3422</v>
      </c>
      <c r="Q312" s="178">
        <f t="shared" si="9"/>
        <v>283</v>
      </c>
      <c r="R312" s="27" t="s">
        <v>78</v>
      </c>
      <c r="S312" s="27"/>
      <c r="T312" s="32" t="s">
        <v>3210</v>
      </c>
      <c r="U312" s="27" t="s">
        <v>3829</v>
      </c>
      <c r="V312" s="27"/>
      <c r="W312" s="27" t="s">
        <v>3900</v>
      </c>
      <c r="X312" s="27" t="s">
        <v>3995</v>
      </c>
      <c r="Y312" s="27" t="s">
        <v>3933</v>
      </c>
      <c r="Z312" s="27"/>
      <c r="AA312" s="27"/>
      <c r="AB312" s="27"/>
      <c r="AC312" s="28" t="s">
        <v>1348</v>
      </c>
      <c r="AD312" s="28" t="s">
        <v>1348</v>
      </c>
      <c r="AE312" s="28" t="s">
        <v>1348</v>
      </c>
      <c r="AF312" s="28" t="s">
        <v>1348</v>
      </c>
      <c r="AG312" s="28" t="s">
        <v>1348</v>
      </c>
      <c r="AH312" s="3" t="s">
        <v>1348</v>
      </c>
      <c r="AI312" s="3" t="s">
        <v>1347</v>
      </c>
      <c r="AJ312" s="3" t="s">
        <v>1351</v>
      </c>
      <c r="AK312" s="12" t="s">
        <v>1377</v>
      </c>
      <c r="AL312" s="23" t="s">
        <v>1589</v>
      </c>
      <c r="AM312" s="23" t="s">
        <v>2558</v>
      </c>
      <c r="AN312" s="23" t="s">
        <v>2570</v>
      </c>
      <c r="AO312" s="23" t="s">
        <v>2558</v>
      </c>
      <c r="AP312" s="264" t="s">
        <v>2570</v>
      </c>
      <c r="AQ312" s="264" t="s">
        <v>2570</v>
      </c>
      <c r="AR312" s="264" t="s">
        <v>2570</v>
      </c>
      <c r="AS312" s="264" t="s">
        <v>4218</v>
      </c>
      <c r="AT312" s="264" t="s">
        <v>2570</v>
      </c>
      <c r="AU312" s="265" t="s">
        <v>918</v>
      </c>
      <c r="AV312" s="211">
        <v>43851</v>
      </c>
      <c r="AW312" s="34" t="s">
        <v>1070</v>
      </c>
      <c r="AX312" s="93"/>
      <c r="AY312" s="31"/>
      <c r="AZ312" s="31"/>
      <c r="BA312" s="31"/>
      <c r="BB312" s="31"/>
      <c r="BC312" s="30" t="s">
        <v>1372</v>
      </c>
      <c r="BD312" s="30"/>
      <c r="BE312" s="30"/>
    </row>
    <row r="313" spans="2:57" s="14" customFormat="1" ht="120" hidden="1" customHeight="1" x14ac:dyDescent="0.25">
      <c r="B313" s="29" t="s">
        <v>2293</v>
      </c>
      <c r="C313" s="5" t="s">
        <v>2033</v>
      </c>
      <c r="D313" s="60">
        <v>43630</v>
      </c>
      <c r="E313" s="29" t="s">
        <v>1504</v>
      </c>
      <c r="F313" s="6" t="s">
        <v>3932</v>
      </c>
      <c r="G313" s="21" t="s">
        <v>781</v>
      </c>
      <c r="H313" s="21" t="s">
        <v>788</v>
      </c>
      <c r="I313" s="21" t="s">
        <v>789</v>
      </c>
      <c r="J313" s="516" t="s">
        <v>784</v>
      </c>
      <c r="K313" s="22">
        <v>1</v>
      </c>
      <c r="L313" s="60">
        <v>43831</v>
      </c>
      <c r="M313" s="60">
        <v>44012</v>
      </c>
      <c r="N313" s="83">
        <f t="shared" si="8"/>
        <v>26</v>
      </c>
      <c r="O313" s="110">
        <v>1</v>
      </c>
      <c r="P313" s="4" t="s">
        <v>3435</v>
      </c>
      <c r="Q313" s="178">
        <f t="shared" si="9"/>
        <v>319</v>
      </c>
      <c r="R313" s="27" t="s">
        <v>78</v>
      </c>
      <c r="S313" s="27"/>
      <c r="T313" s="32" t="s">
        <v>3210</v>
      </c>
      <c r="U313" s="27" t="s">
        <v>3829</v>
      </c>
      <c r="V313" s="27"/>
      <c r="W313" s="27" t="s">
        <v>3900</v>
      </c>
      <c r="X313" s="27" t="s">
        <v>3995</v>
      </c>
      <c r="Y313" s="27" t="s">
        <v>3933</v>
      </c>
      <c r="Z313" s="27"/>
      <c r="AA313" s="27"/>
      <c r="AB313" s="27"/>
      <c r="AC313" s="28" t="s">
        <v>1348</v>
      </c>
      <c r="AD313" s="28" t="s">
        <v>1348</v>
      </c>
      <c r="AE313" s="28" t="s">
        <v>1348</v>
      </c>
      <c r="AF313" s="28" t="s">
        <v>1348</v>
      </c>
      <c r="AG313" s="28" t="s">
        <v>1348</v>
      </c>
      <c r="AH313" s="3" t="s">
        <v>1348</v>
      </c>
      <c r="AI313" s="3" t="s">
        <v>1347</v>
      </c>
      <c r="AJ313" s="3" t="s">
        <v>1351</v>
      </c>
      <c r="AK313" s="12" t="s">
        <v>1087</v>
      </c>
      <c r="AL313" s="23" t="s">
        <v>1605</v>
      </c>
      <c r="AM313" s="3" t="s">
        <v>1669</v>
      </c>
      <c r="AN313" s="3" t="s">
        <v>1687</v>
      </c>
      <c r="AO313" s="464" t="s">
        <v>3144</v>
      </c>
      <c r="AP313" s="6" t="s">
        <v>3145</v>
      </c>
      <c r="AQ313" s="6" t="s">
        <v>3145</v>
      </c>
      <c r="AR313" s="6" t="s">
        <v>3145</v>
      </c>
      <c r="AS313" s="6" t="s">
        <v>4218</v>
      </c>
      <c r="AT313" s="6" t="s">
        <v>2568</v>
      </c>
      <c r="AU313" s="265" t="s">
        <v>918</v>
      </c>
      <c r="AV313" s="211">
        <v>43938</v>
      </c>
      <c r="AW313" s="34" t="s">
        <v>1070</v>
      </c>
      <c r="AX313" s="35"/>
      <c r="AY313" s="31"/>
      <c r="AZ313" s="31"/>
      <c r="BA313" s="31"/>
      <c r="BB313" s="31"/>
      <c r="BC313" s="30" t="s">
        <v>1372</v>
      </c>
      <c r="BD313" s="30"/>
      <c r="BE313" s="30"/>
    </row>
    <row r="314" spans="2:57" s="14" customFormat="1" ht="140.1" customHeight="1" x14ac:dyDescent="0.25">
      <c r="B314" s="29" t="s">
        <v>2294</v>
      </c>
      <c r="C314" s="5" t="s">
        <v>2033</v>
      </c>
      <c r="D314" s="60">
        <v>43630</v>
      </c>
      <c r="E314" s="29" t="s">
        <v>1504</v>
      </c>
      <c r="F314" s="6" t="s">
        <v>3932</v>
      </c>
      <c r="G314" s="21" t="s">
        <v>781</v>
      </c>
      <c r="H314" s="21" t="s">
        <v>790</v>
      </c>
      <c r="I314" s="21" t="s">
        <v>791</v>
      </c>
      <c r="J314" s="21" t="s">
        <v>728</v>
      </c>
      <c r="K314" s="22">
        <v>1</v>
      </c>
      <c r="L314" s="60">
        <v>43831</v>
      </c>
      <c r="M314" s="60">
        <v>44012</v>
      </c>
      <c r="N314" s="83">
        <f t="shared" si="8"/>
        <v>26</v>
      </c>
      <c r="O314" s="148">
        <v>0.5</v>
      </c>
      <c r="P314" s="4" t="s">
        <v>4249</v>
      </c>
      <c r="Q314" s="178">
        <f t="shared" si="9"/>
        <v>326</v>
      </c>
      <c r="R314" s="27" t="s">
        <v>78</v>
      </c>
      <c r="S314" s="27"/>
      <c r="T314" s="32" t="s">
        <v>3210</v>
      </c>
      <c r="U314" s="27" t="s">
        <v>3829</v>
      </c>
      <c r="V314" s="27"/>
      <c r="W314" s="27" t="s">
        <v>3900</v>
      </c>
      <c r="X314" s="27" t="s">
        <v>3995</v>
      </c>
      <c r="Y314" s="27" t="s">
        <v>3933</v>
      </c>
      <c r="Z314" s="27"/>
      <c r="AA314" s="27"/>
      <c r="AB314" s="27"/>
      <c r="AC314" s="28" t="s">
        <v>1348</v>
      </c>
      <c r="AD314" s="28" t="s">
        <v>1348</v>
      </c>
      <c r="AE314" s="28" t="s">
        <v>1348</v>
      </c>
      <c r="AF314" s="28" t="s">
        <v>1348</v>
      </c>
      <c r="AG314" s="28" t="s">
        <v>1348</v>
      </c>
      <c r="AH314" s="3" t="s">
        <v>1348</v>
      </c>
      <c r="AI314" s="3" t="s">
        <v>1347</v>
      </c>
      <c r="AJ314" s="3" t="s">
        <v>1351</v>
      </c>
      <c r="AK314" s="12" t="s">
        <v>1087</v>
      </c>
      <c r="AL314" s="23" t="s">
        <v>1606</v>
      </c>
      <c r="AM314" s="23" t="s">
        <v>1671</v>
      </c>
      <c r="AN314" s="3" t="s">
        <v>1679</v>
      </c>
      <c r="AO314" s="3" t="s">
        <v>2587</v>
      </c>
      <c r="AP314" s="6" t="s">
        <v>2610</v>
      </c>
      <c r="AQ314" s="6" t="s">
        <v>3186</v>
      </c>
      <c r="AR314" s="6" t="s">
        <v>3389</v>
      </c>
      <c r="AS314" s="6" t="s">
        <v>4267</v>
      </c>
      <c r="AT314" s="42" t="s">
        <v>4644</v>
      </c>
      <c r="AU314" s="265" t="s">
        <v>1373</v>
      </c>
      <c r="AV314" s="211">
        <v>44377</v>
      </c>
      <c r="AW314" s="34" t="s">
        <v>2553</v>
      </c>
      <c r="AX314" s="211">
        <v>44377</v>
      </c>
      <c r="AY314" s="163" t="s">
        <v>4253</v>
      </c>
      <c r="AZ314" s="31" t="s">
        <v>4264</v>
      </c>
      <c r="BA314" s="31" t="s">
        <v>1666</v>
      </c>
      <c r="BB314" s="31" t="s">
        <v>1666</v>
      </c>
      <c r="BC314" s="32" t="s">
        <v>2801</v>
      </c>
      <c r="BD314" s="30" t="s">
        <v>3867</v>
      </c>
      <c r="BE314" s="32" t="s">
        <v>4257</v>
      </c>
    </row>
    <row r="315" spans="2:57" s="14" customFormat="1" ht="120" hidden="1" customHeight="1" x14ac:dyDescent="0.25">
      <c r="B315" s="29" t="s">
        <v>2295</v>
      </c>
      <c r="C315" s="5" t="s">
        <v>2033</v>
      </c>
      <c r="D315" s="60">
        <v>43630</v>
      </c>
      <c r="E315" s="29" t="s">
        <v>1504</v>
      </c>
      <c r="F315" s="6" t="s">
        <v>3932</v>
      </c>
      <c r="G315" s="3" t="s">
        <v>794</v>
      </c>
      <c r="H315" s="3" t="s">
        <v>748</v>
      </c>
      <c r="I315" s="3" t="s">
        <v>795</v>
      </c>
      <c r="J315" s="5" t="s">
        <v>796</v>
      </c>
      <c r="K315" s="20">
        <v>1</v>
      </c>
      <c r="L315" s="60">
        <v>43678</v>
      </c>
      <c r="M315" s="60">
        <v>43830</v>
      </c>
      <c r="N315" s="83">
        <f t="shared" si="8"/>
        <v>22</v>
      </c>
      <c r="O315" s="110">
        <v>1</v>
      </c>
      <c r="P315" s="4" t="s">
        <v>926</v>
      </c>
      <c r="Q315" s="178">
        <f t="shared" si="9"/>
        <v>308</v>
      </c>
      <c r="R315" s="27" t="s">
        <v>149</v>
      </c>
      <c r="S315" s="27" t="s">
        <v>800</v>
      </c>
      <c r="T315" s="32" t="s">
        <v>3210</v>
      </c>
      <c r="U315" s="27" t="s">
        <v>3829</v>
      </c>
      <c r="V315" s="27"/>
      <c r="W315" s="27" t="s">
        <v>3900</v>
      </c>
      <c r="X315" s="27" t="s">
        <v>3995</v>
      </c>
      <c r="Y315" s="27" t="s">
        <v>3933</v>
      </c>
      <c r="Z315" s="27"/>
      <c r="AA315" s="27"/>
      <c r="AB315" s="27"/>
      <c r="AC315" s="28" t="s">
        <v>1348</v>
      </c>
      <c r="AD315" s="28" t="s">
        <v>1348</v>
      </c>
      <c r="AE315" s="28" t="s">
        <v>1348</v>
      </c>
      <c r="AF315" s="28" t="s">
        <v>1348</v>
      </c>
      <c r="AG315" s="28" t="s">
        <v>1348</v>
      </c>
      <c r="AH315" s="3" t="s">
        <v>1348</v>
      </c>
      <c r="AI315" s="3" t="s">
        <v>1347</v>
      </c>
      <c r="AJ315" s="3" t="s">
        <v>1351</v>
      </c>
      <c r="AK315" s="3" t="s">
        <v>1077</v>
      </c>
      <c r="AL315" s="3" t="s">
        <v>1589</v>
      </c>
      <c r="AM315" s="23" t="s">
        <v>2558</v>
      </c>
      <c r="AN315" s="23" t="s">
        <v>2570</v>
      </c>
      <c r="AO315" s="23" t="s">
        <v>2558</v>
      </c>
      <c r="AP315" s="264" t="s">
        <v>2570</v>
      </c>
      <c r="AQ315" s="264" t="s">
        <v>2570</v>
      </c>
      <c r="AR315" s="264" t="s">
        <v>2570</v>
      </c>
      <c r="AS315" s="264" t="s">
        <v>4218</v>
      </c>
      <c r="AT315" s="264" t="s">
        <v>2570</v>
      </c>
      <c r="AU315" s="265" t="s">
        <v>918</v>
      </c>
      <c r="AV315" s="211">
        <v>43829</v>
      </c>
      <c r="AW315" s="34" t="s">
        <v>1070</v>
      </c>
      <c r="AX315" s="93"/>
      <c r="AY315" s="31"/>
      <c r="AZ315" s="31"/>
      <c r="BA315" s="31"/>
      <c r="BB315" s="31"/>
      <c r="BC315" s="30" t="s">
        <v>1372</v>
      </c>
      <c r="BD315" s="30"/>
      <c r="BE315" s="30"/>
    </row>
    <row r="316" spans="2:57" s="14" customFormat="1" ht="140.1" hidden="1" customHeight="1" x14ac:dyDescent="0.25">
      <c r="B316" s="29" t="s">
        <v>2296</v>
      </c>
      <c r="C316" s="5" t="s">
        <v>2033</v>
      </c>
      <c r="D316" s="60">
        <v>43630</v>
      </c>
      <c r="E316" s="29" t="s">
        <v>1505</v>
      </c>
      <c r="F316" s="6" t="s">
        <v>3934</v>
      </c>
      <c r="G316" s="21" t="s">
        <v>774</v>
      </c>
      <c r="H316" s="21" t="s">
        <v>792</v>
      </c>
      <c r="I316" s="21" t="s">
        <v>776</v>
      </c>
      <c r="J316" s="21" t="s">
        <v>777</v>
      </c>
      <c r="K316" s="22">
        <v>2</v>
      </c>
      <c r="L316" s="60">
        <v>43668</v>
      </c>
      <c r="M316" s="60">
        <v>44012</v>
      </c>
      <c r="N316" s="83">
        <f t="shared" si="8"/>
        <v>50</v>
      </c>
      <c r="O316" s="145">
        <v>0</v>
      </c>
      <c r="P316" s="10" t="s">
        <v>4246</v>
      </c>
      <c r="Q316" s="178">
        <f t="shared" si="9"/>
        <v>102</v>
      </c>
      <c r="R316" s="27" t="s">
        <v>1619</v>
      </c>
      <c r="S316" s="27" t="s">
        <v>78</v>
      </c>
      <c r="T316" s="32" t="s">
        <v>3210</v>
      </c>
      <c r="U316" s="27" t="s">
        <v>3829</v>
      </c>
      <c r="V316" s="27"/>
      <c r="W316" s="27" t="s">
        <v>3936</v>
      </c>
      <c r="X316" s="27" t="s">
        <v>4002</v>
      </c>
      <c r="Y316" s="27" t="s">
        <v>3935</v>
      </c>
      <c r="Z316" s="27"/>
      <c r="AA316" s="27"/>
      <c r="AB316" s="27"/>
      <c r="AC316" s="28" t="s">
        <v>1348</v>
      </c>
      <c r="AD316" s="28" t="s">
        <v>1348</v>
      </c>
      <c r="AE316" s="28" t="s">
        <v>1348</v>
      </c>
      <c r="AF316" s="28" t="s">
        <v>1348</v>
      </c>
      <c r="AG316" s="28" t="s">
        <v>1348</v>
      </c>
      <c r="AH316" s="3" t="s">
        <v>1348</v>
      </c>
      <c r="AI316" s="3" t="s">
        <v>1347</v>
      </c>
      <c r="AJ316" s="3" t="s">
        <v>1351</v>
      </c>
      <c r="AK316" s="21" t="s">
        <v>1623</v>
      </c>
      <c r="AL316" s="21" t="s">
        <v>1683</v>
      </c>
      <c r="AM316" s="23" t="s">
        <v>1671</v>
      </c>
      <c r="AN316" s="23" t="s">
        <v>1890</v>
      </c>
      <c r="AO316" s="23" t="s">
        <v>2576</v>
      </c>
      <c r="AP316" s="264" t="s">
        <v>2583</v>
      </c>
      <c r="AQ316" s="6" t="s">
        <v>3147</v>
      </c>
      <c r="AR316" s="6" t="s">
        <v>4210</v>
      </c>
      <c r="AS316" s="6" t="s">
        <v>4210</v>
      </c>
      <c r="AT316" s="6" t="s">
        <v>4210</v>
      </c>
      <c r="AU316" s="265" t="s">
        <v>1373</v>
      </c>
      <c r="AV316" s="210">
        <v>44070</v>
      </c>
      <c r="AW316" s="34" t="s">
        <v>2553</v>
      </c>
      <c r="AX316" s="210">
        <v>44070</v>
      </c>
      <c r="AY316" s="9" t="s">
        <v>2070</v>
      </c>
      <c r="AZ316" s="31" t="s">
        <v>2046</v>
      </c>
      <c r="BA316" s="31" t="s">
        <v>1666</v>
      </c>
      <c r="BB316" s="31" t="s">
        <v>1666</v>
      </c>
      <c r="BC316" s="32" t="s">
        <v>2801</v>
      </c>
      <c r="BD316" s="30"/>
      <c r="BE316" s="30"/>
    </row>
    <row r="317" spans="2:57" s="14" customFormat="1" ht="140.1" hidden="1" customHeight="1" x14ac:dyDescent="0.25">
      <c r="B317" s="29" t="s">
        <v>2297</v>
      </c>
      <c r="C317" s="5" t="s">
        <v>2033</v>
      </c>
      <c r="D317" s="60">
        <v>43630</v>
      </c>
      <c r="E317" s="29" t="s">
        <v>1505</v>
      </c>
      <c r="F317" s="6" t="s">
        <v>3934</v>
      </c>
      <c r="G317" s="21" t="s">
        <v>774</v>
      </c>
      <c r="H317" s="21" t="s">
        <v>778</v>
      </c>
      <c r="I317" s="21" t="s">
        <v>779</v>
      </c>
      <c r="J317" s="21" t="s">
        <v>780</v>
      </c>
      <c r="K317" s="22">
        <v>1</v>
      </c>
      <c r="L317" s="60">
        <v>43678</v>
      </c>
      <c r="M317" s="60">
        <v>43830</v>
      </c>
      <c r="N317" s="83">
        <f t="shared" si="8"/>
        <v>22</v>
      </c>
      <c r="O317" s="145">
        <v>0</v>
      </c>
      <c r="P317" s="10" t="s">
        <v>4246</v>
      </c>
      <c r="Q317" s="178">
        <f t="shared" si="9"/>
        <v>102</v>
      </c>
      <c r="R317" s="27" t="s">
        <v>1619</v>
      </c>
      <c r="S317" s="27" t="s">
        <v>78</v>
      </c>
      <c r="T317" s="32" t="s">
        <v>3210</v>
      </c>
      <c r="U317" s="27" t="s">
        <v>3829</v>
      </c>
      <c r="V317" s="27"/>
      <c r="W317" s="27" t="s">
        <v>3936</v>
      </c>
      <c r="X317" s="27" t="s">
        <v>4002</v>
      </c>
      <c r="Y317" s="27" t="s">
        <v>3935</v>
      </c>
      <c r="Z317" s="27"/>
      <c r="AA317" s="27"/>
      <c r="AB317" s="27"/>
      <c r="AC317" s="28" t="s">
        <v>1348</v>
      </c>
      <c r="AD317" s="28" t="s">
        <v>1348</v>
      </c>
      <c r="AE317" s="28" t="s">
        <v>1348</v>
      </c>
      <c r="AF317" s="28" t="s">
        <v>1348</v>
      </c>
      <c r="AG317" s="28" t="s">
        <v>1348</v>
      </c>
      <c r="AH317" s="3" t="s">
        <v>1348</v>
      </c>
      <c r="AI317" s="3" t="s">
        <v>1347</v>
      </c>
      <c r="AJ317" s="3" t="s">
        <v>1351</v>
      </c>
      <c r="AK317" s="21" t="s">
        <v>1622</v>
      </c>
      <c r="AL317" s="21" t="s">
        <v>1682</v>
      </c>
      <c r="AM317" s="23"/>
      <c r="AN317" s="23" t="s">
        <v>1891</v>
      </c>
      <c r="AO317" s="23" t="s">
        <v>2576</v>
      </c>
      <c r="AP317" s="264" t="s">
        <v>2584</v>
      </c>
      <c r="AQ317" s="6" t="s">
        <v>3147</v>
      </c>
      <c r="AR317" s="6" t="s">
        <v>4210</v>
      </c>
      <c r="AS317" s="6" t="s">
        <v>4210</v>
      </c>
      <c r="AT317" s="6" t="s">
        <v>4210</v>
      </c>
      <c r="AU317" s="265" t="s">
        <v>1373</v>
      </c>
      <c r="AV317" s="210">
        <v>44070</v>
      </c>
      <c r="AW317" s="34" t="s">
        <v>1369</v>
      </c>
      <c r="AX317" s="33">
        <v>43991</v>
      </c>
      <c r="AY317" s="163" t="s">
        <v>2066</v>
      </c>
      <c r="AZ317" s="31" t="s">
        <v>1672</v>
      </c>
      <c r="BA317" s="10" t="s">
        <v>3473</v>
      </c>
      <c r="BB317" s="10" t="s">
        <v>3474</v>
      </c>
      <c r="BC317" s="30" t="s">
        <v>2800</v>
      </c>
      <c r="BD317" s="30" t="s">
        <v>3867</v>
      </c>
      <c r="BE317" s="30" t="s">
        <v>2420</v>
      </c>
    </row>
    <row r="318" spans="2:57" s="14" customFormat="1" ht="120" hidden="1" customHeight="1" x14ac:dyDescent="0.25">
      <c r="B318" s="29" t="s">
        <v>2298</v>
      </c>
      <c r="C318" s="5" t="s">
        <v>2033</v>
      </c>
      <c r="D318" s="60">
        <v>43630</v>
      </c>
      <c r="E318" s="29" t="s">
        <v>1505</v>
      </c>
      <c r="F318" s="6" t="s">
        <v>3934</v>
      </c>
      <c r="G318" s="21" t="s">
        <v>781</v>
      </c>
      <c r="H318" s="3" t="s">
        <v>782</v>
      </c>
      <c r="I318" s="21" t="s">
        <v>783</v>
      </c>
      <c r="J318" s="21" t="s">
        <v>784</v>
      </c>
      <c r="K318" s="22">
        <v>1</v>
      </c>
      <c r="L318" s="60">
        <v>43668</v>
      </c>
      <c r="M318" s="60">
        <v>43830</v>
      </c>
      <c r="N318" s="83">
        <f t="shared" si="8"/>
        <v>24</v>
      </c>
      <c r="O318" s="110">
        <v>1</v>
      </c>
      <c r="P318" s="4" t="s">
        <v>3424</v>
      </c>
      <c r="Q318" s="178">
        <f t="shared" si="9"/>
        <v>250</v>
      </c>
      <c r="R318" s="27" t="s">
        <v>78</v>
      </c>
      <c r="S318" s="27"/>
      <c r="T318" s="32" t="s">
        <v>3210</v>
      </c>
      <c r="U318" s="27" t="s">
        <v>3829</v>
      </c>
      <c r="V318" s="27"/>
      <c r="W318" s="27" t="s">
        <v>3936</v>
      </c>
      <c r="X318" s="27" t="s">
        <v>4002</v>
      </c>
      <c r="Y318" s="27" t="s">
        <v>3935</v>
      </c>
      <c r="Z318" s="27"/>
      <c r="AA318" s="27"/>
      <c r="AB318" s="27"/>
      <c r="AC318" s="28" t="s">
        <v>1348</v>
      </c>
      <c r="AD318" s="28" t="s">
        <v>1348</v>
      </c>
      <c r="AE318" s="28" t="s">
        <v>1348</v>
      </c>
      <c r="AF318" s="28" t="s">
        <v>1348</v>
      </c>
      <c r="AG318" s="28" t="s">
        <v>1348</v>
      </c>
      <c r="AH318" s="3" t="s">
        <v>1348</v>
      </c>
      <c r="AI318" s="3" t="s">
        <v>1347</v>
      </c>
      <c r="AJ318" s="3" t="s">
        <v>1351</v>
      </c>
      <c r="AK318" s="17" t="s">
        <v>1078</v>
      </c>
      <c r="AL318" s="23" t="s">
        <v>1589</v>
      </c>
      <c r="AM318" s="23" t="s">
        <v>2558</v>
      </c>
      <c r="AN318" s="23" t="s">
        <v>2570</v>
      </c>
      <c r="AO318" s="23" t="s">
        <v>2558</v>
      </c>
      <c r="AP318" s="264" t="s">
        <v>2570</v>
      </c>
      <c r="AQ318" s="264" t="s">
        <v>2570</v>
      </c>
      <c r="AR318" s="264" t="s">
        <v>2570</v>
      </c>
      <c r="AS318" s="264" t="s">
        <v>4218</v>
      </c>
      <c r="AT318" s="264" t="s">
        <v>2570</v>
      </c>
      <c r="AU318" s="265" t="s">
        <v>918</v>
      </c>
      <c r="AV318" s="211">
        <v>43851</v>
      </c>
      <c r="AW318" s="34" t="s">
        <v>1369</v>
      </c>
      <c r="AX318" s="33">
        <v>43991</v>
      </c>
      <c r="AY318" s="163" t="s">
        <v>2054</v>
      </c>
      <c r="AZ318" s="31" t="s">
        <v>1672</v>
      </c>
      <c r="BA318" s="10" t="s">
        <v>3473</v>
      </c>
      <c r="BB318" s="10" t="s">
        <v>3474</v>
      </c>
      <c r="BC318" s="30" t="s">
        <v>2800</v>
      </c>
      <c r="BD318" s="30" t="s">
        <v>3867</v>
      </c>
      <c r="BE318" s="30" t="s">
        <v>2420</v>
      </c>
    </row>
    <row r="319" spans="2:57" s="14" customFormat="1" ht="120" hidden="1" customHeight="1" x14ac:dyDescent="0.25">
      <c r="B319" s="29" t="s">
        <v>2299</v>
      </c>
      <c r="C319" s="5" t="s">
        <v>2033</v>
      </c>
      <c r="D319" s="60">
        <v>43630</v>
      </c>
      <c r="E319" s="29" t="s">
        <v>1505</v>
      </c>
      <c r="F319" s="6" t="s">
        <v>3934</v>
      </c>
      <c r="G319" s="21" t="s">
        <v>781</v>
      </c>
      <c r="H319" s="3" t="s">
        <v>782</v>
      </c>
      <c r="I319" s="21" t="s">
        <v>785</v>
      </c>
      <c r="J319" s="21" t="s">
        <v>784</v>
      </c>
      <c r="K319" s="22">
        <v>1</v>
      </c>
      <c r="L319" s="60">
        <v>43668</v>
      </c>
      <c r="M319" s="60">
        <v>43830</v>
      </c>
      <c r="N319" s="83">
        <f t="shared" si="8"/>
        <v>24</v>
      </c>
      <c r="O319" s="110">
        <v>1</v>
      </c>
      <c r="P319" s="4" t="s">
        <v>3431</v>
      </c>
      <c r="Q319" s="178">
        <f t="shared" si="9"/>
        <v>343</v>
      </c>
      <c r="R319" s="27" t="s">
        <v>78</v>
      </c>
      <c r="S319" s="27"/>
      <c r="T319" s="32" t="s">
        <v>3210</v>
      </c>
      <c r="U319" s="27" t="s">
        <v>3829</v>
      </c>
      <c r="V319" s="27"/>
      <c r="W319" s="27" t="s">
        <v>3936</v>
      </c>
      <c r="X319" s="27" t="s">
        <v>4002</v>
      </c>
      <c r="Y319" s="27" t="s">
        <v>3935</v>
      </c>
      <c r="Z319" s="27"/>
      <c r="AA319" s="27"/>
      <c r="AB319" s="27"/>
      <c r="AC319" s="28" t="s">
        <v>1348</v>
      </c>
      <c r="AD319" s="28" t="s">
        <v>1348</v>
      </c>
      <c r="AE319" s="28" t="s">
        <v>1348</v>
      </c>
      <c r="AF319" s="28" t="s">
        <v>1348</v>
      </c>
      <c r="AG319" s="28" t="s">
        <v>1348</v>
      </c>
      <c r="AH319" s="3" t="s">
        <v>1348</v>
      </c>
      <c r="AI319" s="3" t="s">
        <v>1347</v>
      </c>
      <c r="AJ319" s="3" t="s">
        <v>1351</v>
      </c>
      <c r="AK319" s="12" t="s">
        <v>972</v>
      </c>
      <c r="AL319" s="23" t="s">
        <v>1589</v>
      </c>
      <c r="AM319" s="23" t="s">
        <v>2558</v>
      </c>
      <c r="AN319" s="23" t="s">
        <v>2570</v>
      </c>
      <c r="AO319" s="23" t="s">
        <v>2558</v>
      </c>
      <c r="AP319" s="264" t="s">
        <v>2570</v>
      </c>
      <c r="AQ319" s="264" t="s">
        <v>2570</v>
      </c>
      <c r="AR319" s="264" t="s">
        <v>2570</v>
      </c>
      <c r="AS319" s="264" t="s">
        <v>4218</v>
      </c>
      <c r="AT319" s="264" t="s">
        <v>2570</v>
      </c>
      <c r="AU319" s="265" t="s">
        <v>918</v>
      </c>
      <c r="AV319" s="211">
        <v>43852</v>
      </c>
      <c r="AW319" s="34" t="s">
        <v>1369</v>
      </c>
      <c r="AX319" s="33">
        <v>43991</v>
      </c>
      <c r="AY319" s="163" t="s">
        <v>2054</v>
      </c>
      <c r="AZ319" s="31" t="s">
        <v>1672</v>
      </c>
      <c r="BA319" s="10" t="s">
        <v>3473</v>
      </c>
      <c r="BB319" s="10" t="s">
        <v>3474</v>
      </c>
      <c r="BC319" s="30" t="s">
        <v>2800</v>
      </c>
      <c r="BD319" s="206" t="s">
        <v>3867</v>
      </c>
      <c r="BE319" s="30"/>
    </row>
    <row r="320" spans="2:57" s="14" customFormat="1" ht="120" hidden="1" customHeight="1" x14ac:dyDescent="0.25">
      <c r="B320" s="29" t="s">
        <v>2300</v>
      </c>
      <c r="C320" s="5" t="s">
        <v>2033</v>
      </c>
      <c r="D320" s="60">
        <v>43630</v>
      </c>
      <c r="E320" s="29" t="s">
        <v>1505</v>
      </c>
      <c r="F320" s="6" t="s">
        <v>3934</v>
      </c>
      <c r="G320" s="21" t="s">
        <v>781</v>
      </c>
      <c r="H320" s="3" t="s">
        <v>786</v>
      </c>
      <c r="I320" s="21" t="s">
        <v>793</v>
      </c>
      <c r="J320" s="516" t="s">
        <v>784</v>
      </c>
      <c r="K320" s="22">
        <v>1</v>
      </c>
      <c r="L320" s="60">
        <v>43668</v>
      </c>
      <c r="M320" s="60">
        <v>43830</v>
      </c>
      <c r="N320" s="83">
        <f t="shared" si="8"/>
        <v>24</v>
      </c>
      <c r="O320" s="110">
        <v>1</v>
      </c>
      <c r="P320" s="4" t="s">
        <v>3423</v>
      </c>
      <c r="Q320" s="178">
        <f t="shared" si="9"/>
        <v>282</v>
      </c>
      <c r="R320" s="27" t="s">
        <v>78</v>
      </c>
      <c r="S320" s="27"/>
      <c r="T320" s="32" t="s">
        <v>3210</v>
      </c>
      <c r="U320" s="27" t="s">
        <v>3829</v>
      </c>
      <c r="V320" s="27"/>
      <c r="W320" s="27" t="s">
        <v>3936</v>
      </c>
      <c r="X320" s="27" t="s">
        <v>4002</v>
      </c>
      <c r="Y320" s="27" t="s">
        <v>3935</v>
      </c>
      <c r="Z320" s="27"/>
      <c r="AA320" s="27"/>
      <c r="AB320" s="27"/>
      <c r="AC320" s="28" t="s">
        <v>1348</v>
      </c>
      <c r="AD320" s="28" t="s">
        <v>1348</v>
      </c>
      <c r="AE320" s="28" t="s">
        <v>1348</v>
      </c>
      <c r="AF320" s="28" t="s">
        <v>1348</v>
      </c>
      <c r="AG320" s="28" t="s">
        <v>1348</v>
      </c>
      <c r="AH320" s="3" t="s">
        <v>1348</v>
      </c>
      <c r="AI320" s="3" t="s">
        <v>1347</v>
      </c>
      <c r="AJ320" s="3" t="s">
        <v>1351</v>
      </c>
      <c r="AK320" s="17" t="s">
        <v>1378</v>
      </c>
      <c r="AL320" s="23" t="s">
        <v>1589</v>
      </c>
      <c r="AM320" s="23" t="s">
        <v>2558</v>
      </c>
      <c r="AN320" s="23" t="s">
        <v>2570</v>
      </c>
      <c r="AO320" s="23" t="s">
        <v>2558</v>
      </c>
      <c r="AP320" s="264" t="s">
        <v>2570</v>
      </c>
      <c r="AQ320" s="264" t="s">
        <v>2570</v>
      </c>
      <c r="AR320" s="264" t="s">
        <v>2570</v>
      </c>
      <c r="AS320" s="264" t="s">
        <v>4218</v>
      </c>
      <c r="AT320" s="264" t="s">
        <v>2570</v>
      </c>
      <c r="AU320" s="265" t="s">
        <v>918</v>
      </c>
      <c r="AV320" s="211">
        <v>43851</v>
      </c>
      <c r="AW320" s="34" t="s">
        <v>1070</v>
      </c>
      <c r="AX320" s="93"/>
      <c r="AY320" s="31"/>
      <c r="AZ320" s="31"/>
      <c r="BA320" s="31"/>
      <c r="BB320" s="31"/>
      <c r="BC320" s="30" t="s">
        <v>1372</v>
      </c>
      <c r="BD320" s="30"/>
      <c r="BE320" s="30"/>
    </row>
    <row r="321" spans="2:285" s="14" customFormat="1" ht="120" hidden="1" customHeight="1" x14ac:dyDescent="0.25">
      <c r="B321" s="29" t="s">
        <v>2301</v>
      </c>
      <c r="C321" s="5" t="s">
        <v>2033</v>
      </c>
      <c r="D321" s="60">
        <v>43630</v>
      </c>
      <c r="E321" s="29" t="s">
        <v>1505</v>
      </c>
      <c r="F321" s="6" t="s">
        <v>3934</v>
      </c>
      <c r="G321" s="21" t="s">
        <v>781</v>
      </c>
      <c r="H321" s="21" t="s">
        <v>788</v>
      </c>
      <c r="I321" s="21" t="s">
        <v>789</v>
      </c>
      <c r="J321" s="516" t="s">
        <v>784</v>
      </c>
      <c r="K321" s="22">
        <v>1</v>
      </c>
      <c r="L321" s="60">
        <v>43831</v>
      </c>
      <c r="M321" s="60">
        <v>44012</v>
      </c>
      <c r="N321" s="83">
        <f t="shared" si="8"/>
        <v>26</v>
      </c>
      <c r="O321" s="110">
        <v>1</v>
      </c>
      <c r="P321" s="3" t="s">
        <v>3445</v>
      </c>
      <c r="Q321" s="178">
        <f t="shared" si="9"/>
        <v>344</v>
      </c>
      <c r="R321" s="27" t="s">
        <v>78</v>
      </c>
      <c r="S321" s="27"/>
      <c r="T321" s="32" t="s">
        <v>3210</v>
      </c>
      <c r="U321" s="27" t="s">
        <v>3829</v>
      </c>
      <c r="V321" s="27"/>
      <c r="W321" s="27" t="s">
        <v>3936</v>
      </c>
      <c r="X321" s="27" t="s">
        <v>4002</v>
      </c>
      <c r="Y321" s="27" t="s">
        <v>3935</v>
      </c>
      <c r="Z321" s="27"/>
      <c r="AA321" s="27"/>
      <c r="AB321" s="27"/>
      <c r="AC321" s="28" t="s">
        <v>1348</v>
      </c>
      <c r="AD321" s="28" t="s">
        <v>1348</v>
      </c>
      <c r="AE321" s="28" t="s">
        <v>1348</v>
      </c>
      <c r="AF321" s="28" t="s">
        <v>1348</v>
      </c>
      <c r="AG321" s="28" t="s">
        <v>1348</v>
      </c>
      <c r="AH321" s="3" t="s">
        <v>1348</v>
      </c>
      <c r="AI321" s="3" t="s">
        <v>1347</v>
      </c>
      <c r="AJ321" s="3" t="s">
        <v>1351</v>
      </c>
      <c r="AK321" s="12" t="s">
        <v>1088</v>
      </c>
      <c r="AL321" s="23" t="s">
        <v>1605</v>
      </c>
      <c r="AM321" s="3" t="s">
        <v>1669</v>
      </c>
      <c r="AN321" s="3" t="s">
        <v>1678</v>
      </c>
      <c r="AO321" s="464" t="s">
        <v>3142</v>
      </c>
      <c r="AP321" s="6" t="s">
        <v>3143</v>
      </c>
      <c r="AQ321" s="6" t="s">
        <v>3143</v>
      </c>
      <c r="AR321" s="6" t="s">
        <v>3143</v>
      </c>
      <c r="AS321" s="6" t="s">
        <v>4218</v>
      </c>
      <c r="AT321" s="6" t="s">
        <v>3143</v>
      </c>
      <c r="AU321" s="265" t="s">
        <v>918</v>
      </c>
      <c r="AV321" s="211">
        <v>44018</v>
      </c>
      <c r="AW321" s="34" t="s">
        <v>1070</v>
      </c>
      <c r="AX321" s="35"/>
      <c r="AY321" s="31"/>
      <c r="AZ321" s="31"/>
      <c r="BA321" s="31"/>
      <c r="BB321" s="31"/>
      <c r="BC321" s="30" t="s">
        <v>1372</v>
      </c>
      <c r="BD321" s="30"/>
      <c r="BE321" s="30"/>
    </row>
    <row r="322" spans="2:285" s="14" customFormat="1" ht="140.1" customHeight="1" x14ac:dyDescent="0.25">
      <c r="B322" s="29" t="s">
        <v>2302</v>
      </c>
      <c r="C322" s="5" t="s">
        <v>2033</v>
      </c>
      <c r="D322" s="60">
        <v>43630</v>
      </c>
      <c r="E322" s="29" t="s">
        <v>1505</v>
      </c>
      <c r="F322" s="6" t="s">
        <v>3934</v>
      </c>
      <c r="G322" s="21" t="s">
        <v>781</v>
      </c>
      <c r="H322" s="21" t="s">
        <v>790</v>
      </c>
      <c r="I322" s="21" t="s">
        <v>791</v>
      </c>
      <c r="J322" s="21" t="s">
        <v>728</v>
      </c>
      <c r="K322" s="22">
        <v>1</v>
      </c>
      <c r="L322" s="60">
        <v>43831</v>
      </c>
      <c r="M322" s="60">
        <v>44012</v>
      </c>
      <c r="N322" s="83">
        <f t="shared" si="8"/>
        <v>26</v>
      </c>
      <c r="O322" s="148">
        <v>0.5</v>
      </c>
      <c r="P322" s="4" t="s">
        <v>4252</v>
      </c>
      <c r="Q322" s="178">
        <f t="shared" si="9"/>
        <v>326</v>
      </c>
      <c r="R322" s="27" t="s">
        <v>78</v>
      </c>
      <c r="S322" s="27"/>
      <c r="T322" s="32" t="s">
        <v>3210</v>
      </c>
      <c r="U322" s="27" t="s">
        <v>3829</v>
      </c>
      <c r="V322" s="27"/>
      <c r="W322" s="27" t="s">
        <v>3936</v>
      </c>
      <c r="X322" s="27" t="s">
        <v>4002</v>
      </c>
      <c r="Y322" s="27" t="s">
        <v>3935</v>
      </c>
      <c r="Z322" s="27"/>
      <c r="AA322" s="27"/>
      <c r="AB322" s="27"/>
      <c r="AC322" s="28" t="s">
        <v>1348</v>
      </c>
      <c r="AD322" s="28" t="s">
        <v>1348</v>
      </c>
      <c r="AE322" s="28" t="s">
        <v>1348</v>
      </c>
      <c r="AF322" s="28" t="s">
        <v>1348</v>
      </c>
      <c r="AG322" s="28" t="s">
        <v>1348</v>
      </c>
      <c r="AH322" s="3" t="s">
        <v>1348</v>
      </c>
      <c r="AI322" s="3" t="s">
        <v>1347</v>
      </c>
      <c r="AJ322" s="3" t="s">
        <v>1351</v>
      </c>
      <c r="AK322" s="12" t="s">
        <v>1088</v>
      </c>
      <c r="AL322" s="23" t="s">
        <v>1606</v>
      </c>
      <c r="AM322" s="23" t="s">
        <v>1671</v>
      </c>
      <c r="AN322" s="3" t="s">
        <v>1679</v>
      </c>
      <c r="AO322" s="3" t="s">
        <v>2587</v>
      </c>
      <c r="AP322" s="6" t="s">
        <v>2610</v>
      </c>
      <c r="AQ322" s="6" t="s">
        <v>3186</v>
      </c>
      <c r="AR322" s="6" t="s">
        <v>3389</v>
      </c>
      <c r="AS322" s="6" t="s">
        <v>4267</v>
      </c>
      <c r="AT322" s="42" t="s">
        <v>4645</v>
      </c>
      <c r="AU322" s="265" t="s">
        <v>1373</v>
      </c>
      <c r="AV322" s="211">
        <v>44377</v>
      </c>
      <c r="AW322" s="34" t="s">
        <v>2553</v>
      </c>
      <c r="AX322" s="211">
        <v>44377</v>
      </c>
      <c r="AY322" s="163" t="s">
        <v>4253</v>
      </c>
      <c r="AZ322" s="31" t="s">
        <v>4264</v>
      </c>
      <c r="BA322" s="31" t="s">
        <v>1666</v>
      </c>
      <c r="BB322" s="31" t="s">
        <v>1666</v>
      </c>
      <c r="BC322" s="32" t="s">
        <v>2801</v>
      </c>
      <c r="BD322" s="30" t="s">
        <v>3867</v>
      </c>
      <c r="BE322" s="32" t="s">
        <v>4258</v>
      </c>
    </row>
    <row r="323" spans="2:285" s="14" customFormat="1" ht="120" hidden="1" customHeight="1" x14ac:dyDescent="0.25">
      <c r="B323" s="29" t="s">
        <v>2303</v>
      </c>
      <c r="C323" s="5" t="s">
        <v>2033</v>
      </c>
      <c r="D323" s="60">
        <v>43630</v>
      </c>
      <c r="E323" s="29" t="s">
        <v>1530</v>
      </c>
      <c r="F323" s="78" t="s">
        <v>3937</v>
      </c>
      <c r="G323" s="3" t="s">
        <v>797</v>
      </c>
      <c r="H323" s="3" t="s">
        <v>798</v>
      </c>
      <c r="I323" s="3" t="s">
        <v>749</v>
      </c>
      <c r="J323" s="3" t="s">
        <v>799</v>
      </c>
      <c r="K323" s="20">
        <v>1</v>
      </c>
      <c r="L323" s="60">
        <v>43678</v>
      </c>
      <c r="M323" s="60">
        <v>43830</v>
      </c>
      <c r="N323" s="83">
        <f t="shared" si="8"/>
        <v>22</v>
      </c>
      <c r="O323" s="110">
        <v>1</v>
      </c>
      <c r="P323" s="4" t="s">
        <v>967</v>
      </c>
      <c r="Q323" s="178">
        <f t="shared" si="9"/>
        <v>334</v>
      </c>
      <c r="R323" s="27" t="s">
        <v>149</v>
      </c>
      <c r="S323" s="27" t="s">
        <v>800</v>
      </c>
      <c r="T323" s="32" t="s">
        <v>3210</v>
      </c>
      <c r="U323" s="27" t="s">
        <v>3829</v>
      </c>
      <c r="V323" s="27"/>
      <c r="W323" s="27" t="s">
        <v>3938</v>
      </c>
      <c r="X323" s="27" t="s">
        <v>3988</v>
      </c>
      <c r="Y323" s="27" t="s">
        <v>3939</v>
      </c>
      <c r="Z323" s="27"/>
      <c r="AA323" s="27"/>
      <c r="AB323" s="27"/>
      <c r="AC323" s="28" t="s">
        <v>1348</v>
      </c>
      <c r="AD323" s="28" t="s">
        <v>1348</v>
      </c>
      <c r="AE323" s="28" t="s">
        <v>1348</v>
      </c>
      <c r="AF323" s="28" t="s">
        <v>1348</v>
      </c>
      <c r="AG323" s="28" t="s">
        <v>1348</v>
      </c>
      <c r="AH323" s="3" t="s">
        <v>1348</v>
      </c>
      <c r="AI323" s="3" t="s">
        <v>1347</v>
      </c>
      <c r="AJ323" s="3" t="s">
        <v>1351</v>
      </c>
      <c r="AK323" s="3" t="s">
        <v>1079</v>
      </c>
      <c r="AL323" s="3" t="s">
        <v>1589</v>
      </c>
      <c r="AM323" s="23" t="s">
        <v>2558</v>
      </c>
      <c r="AN323" s="23" t="s">
        <v>2570</v>
      </c>
      <c r="AO323" s="23" t="s">
        <v>2558</v>
      </c>
      <c r="AP323" s="264" t="s">
        <v>2570</v>
      </c>
      <c r="AQ323" s="264" t="s">
        <v>2570</v>
      </c>
      <c r="AR323" s="264" t="s">
        <v>2570</v>
      </c>
      <c r="AS323" s="264" t="s">
        <v>4218</v>
      </c>
      <c r="AT323" s="264" t="s">
        <v>2570</v>
      </c>
      <c r="AU323" s="265" t="s">
        <v>918</v>
      </c>
      <c r="AV323" s="211">
        <v>43851</v>
      </c>
      <c r="AW323" s="34" t="s">
        <v>1368</v>
      </c>
      <c r="AX323" s="33">
        <v>43991</v>
      </c>
      <c r="AY323" s="31" t="s">
        <v>2056</v>
      </c>
      <c r="AZ323" s="10" t="s">
        <v>1882</v>
      </c>
      <c r="BA323" s="10" t="s">
        <v>3473</v>
      </c>
      <c r="BB323" s="10" t="s">
        <v>3474</v>
      </c>
      <c r="BC323" s="30" t="s">
        <v>2799</v>
      </c>
      <c r="BD323" s="30"/>
      <c r="BE323" s="30"/>
    </row>
    <row r="324" spans="2:285" s="14" customFormat="1" ht="120" hidden="1" customHeight="1" x14ac:dyDescent="0.25">
      <c r="B324" s="29" t="s">
        <v>2304</v>
      </c>
      <c r="C324" s="5" t="s">
        <v>2033</v>
      </c>
      <c r="D324" s="60">
        <v>43630</v>
      </c>
      <c r="E324" s="29" t="s">
        <v>1531</v>
      </c>
      <c r="F324" s="78" t="s">
        <v>3940</v>
      </c>
      <c r="G324" s="3" t="s">
        <v>801</v>
      </c>
      <c r="H324" s="3" t="s">
        <v>802</v>
      </c>
      <c r="I324" s="3" t="s">
        <v>749</v>
      </c>
      <c r="J324" s="3" t="s">
        <v>803</v>
      </c>
      <c r="K324" s="20">
        <v>1</v>
      </c>
      <c r="L324" s="60">
        <v>43678</v>
      </c>
      <c r="M324" s="60">
        <v>43830</v>
      </c>
      <c r="N324" s="83">
        <f t="shared" si="8"/>
        <v>22</v>
      </c>
      <c r="O324" s="110">
        <v>1</v>
      </c>
      <c r="P324" s="4" t="s">
        <v>4513</v>
      </c>
      <c r="Q324" s="178">
        <f t="shared" si="9"/>
        <v>335</v>
      </c>
      <c r="R324" s="27" t="s">
        <v>149</v>
      </c>
      <c r="S324" s="27" t="s">
        <v>800</v>
      </c>
      <c r="T324" s="32" t="s">
        <v>3210</v>
      </c>
      <c r="U324" s="27" t="s">
        <v>3831</v>
      </c>
      <c r="V324" s="27"/>
      <c r="W324" s="27" t="s">
        <v>3900</v>
      </c>
      <c r="X324" s="32" t="s">
        <v>3989</v>
      </c>
      <c r="Y324" s="27" t="s">
        <v>3832</v>
      </c>
      <c r="Z324" s="27"/>
      <c r="AA324" s="28" t="s">
        <v>1348</v>
      </c>
      <c r="AB324" s="28" t="s">
        <v>1348</v>
      </c>
      <c r="AC324" s="28" t="s">
        <v>1348</v>
      </c>
      <c r="AD324" s="28" t="s">
        <v>1348</v>
      </c>
      <c r="AE324" s="28" t="s">
        <v>1348</v>
      </c>
      <c r="AF324" s="28" t="s">
        <v>1348</v>
      </c>
      <c r="AG324" s="28" t="s">
        <v>1348</v>
      </c>
      <c r="AH324" s="3" t="s">
        <v>1348</v>
      </c>
      <c r="AI324" s="3" t="s">
        <v>1347</v>
      </c>
      <c r="AJ324" s="3" t="s">
        <v>1351</v>
      </c>
      <c r="AK324" s="3" t="s">
        <v>1080</v>
      </c>
      <c r="AL324" s="3" t="s">
        <v>1589</v>
      </c>
      <c r="AM324" s="23" t="s">
        <v>2558</v>
      </c>
      <c r="AN324" s="23" t="s">
        <v>2570</v>
      </c>
      <c r="AO324" s="23" t="s">
        <v>2558</v>
      </c>
      <c r="AP324" s="264" t="s">
        <v>2570</v>
      </c>
      <c r="AQ324" s="264" t="s">
        <v>2570</v>
      </c>
      <c r="AR324" s="264" t="s">
        <v>2570</v>
      </c>
      <c r="AS324" s="157" t="s">
        <v>4218</v>
      </c>
      <c r="AT324" s="264" t="s">
        <v>2570</v>
      </c>
      <c r="AU324" s="265" t="s">
        <v>918</v>
      </c>
      <c r="AV324" s="211">
        <v>43851</v>
      </c>
      <c r="AW324" s="34" t="s">
        <v>1369</v>
      </c>
      <c r="AX324" s="33">
        <v>43991</v>
      </c>
      <c r="AY324" s="163" t="s">
        <v>3372</v>
      </c>
      <c r="AZ324" s="31" t="s">
        <v>1672</v>
      </c>
      <c r="BA324" s="10" t="s">
        <v>3473</v>
      </c>
      <c r="BB324" s="10" t="s">
        <v>3474</v>
      </c>
      <c r="BC324" s="30" t="s">
        <v>2800</v>
      </c>
      <c r="BD324" s="30" t="s">
        <v>3867</v>
      </c>
      <c r="BE324" s="32" t="s">
        <v>4143</v>
      </c>
    </row>
    <row r="325" spans="2:285" s="14" customFormat="1" ht="120" hidden="1" customHeight="1" x14ac:dyDescent="0.25">
      <c r="B325" s="29" t="s">
        <v>2305</v>
      </c>
      <c r="C325" s="5" t="s">
        <v>2033</v>
      </c>
      <c r="D325" s="60">
        <v>43630</v>
      </c>
      <c r="E325" s="29" t="s">
        <v>1532</v>
      </c>
      <c r="F325" s="78" t="s">
        <v>3941</v>
      </c>
      <c r="G325" s="3" t="s">
        <v>804</v>
      </c>
      <c r="H325" s="3" t="s">
        <v>805</v>
      </c>
      <c r="I325" s="3" t="s">
        <v>749</v>
      </c>
      <c r="J325" s="5" t="s">
        <v>803</v>
      </c>
      <c r="K325" s="20">
        <v>1</v>
      </c>
      <c r="L325" s="60">
        <v>43678</v>
      </c>
      <c r="M325" s="60">
        <v>43830</v>
      </c>
      <c r="N325" s="83">
        <f t="shared" si="8"/>
        <v>22</v>
      </c>
      <c r="O325" s="110">
        <v>1</v>
      </c>
      <c r="P325" s="4" t="s">
        <v>4513</v>
      </c>
      <c r="Q325" s="178">
        <f t="shared" si="9"/>
        <v>335</v>
      </c>
      <c r="R325" s="27" t="s">
        <v>149</v>
      </c>
      <c r="S325" s="27" t="s">
        <v>800</v>
      </c>
      <c r="T325" s="32" t="s">
        <v>3210</v>
      </c>
      <c r="U325" s="27" t="s">
        <v>3831</v>
      </c>
      <c r="V325" s="27"/>
      <c r="W325" s="27" t="s">
        <v>3900</v>
      </c>
      <c r="X325" s="27" t="s">
        <v>3901</v>
      </c>
      <c r="Y325" s="27" t="s">
        <v>3942</v>
      </c>
      <c r="Z325" s="27"/>
      <c r="AA325" s="27"/>
      <c r="AB325" s="27"/>
      <c r="AC325" s="28" t="s">
        <v>1348</v>
      </c>
      <c r="AD325" s="28" t="s">
        <v>1348</v>
      </c>
      <c r="AE325" s="28" t="s">
        <v>1348</v>
      </c>
      <c r="AF325" s="28" t="s">
        <v>1348</v>
      </c>
      <c r="AG325" s="28" t="s">
        <v>1348</v>
      </c>
      <c r="AH325" s="3" t="s">
        <v>1348</v>
      </c>
      <c r="AI325" s="3" t="s">
        <v>1347</v>
      </c>
      <c r="AJ325" s="3" t="s">
        <v>1351</v>
      </c>
      <c r="AK325" s="3" t="s">
        <v>1080</v>
      </c>
      <c r="AL325" s="3" t="s">
        <v>1589</v>
      </c>
      <c r="AM325" s="23" t="s">
        <v>2558</v>
      </c>
      <c r="AN325" s="23" t="s">
        <v>2570</v>
      </c>
      <c r="AO325" s="23" t="s">
        <v>2558</v>
      </c>
      <c r="AP325" s="264" t="s">
        <v>2570</v>
      </c>
      <c r="AQ325" s="264" t="s">
        <v>2570</v>
      </c>
      <c r="AR325" s="264" t="s">
        <v>2570</v>
      </c>
      <c r="AS325" s="264" t="s">
        <v>4218</v>
      </c>
      <c r="AT325" s="264" t="s">
        <v>2570</v>
      </c>
      <c r="AU325" s="265" t="s">
        <v>918</v>
      </c>
      <c r="AV325" s="211">
        <v>43851</v>
      </c>
      <c r="AW325" s="34" t="s">
        <v>1070</v>
      </c>
      <c r="AX325" s="93"/>
      <c r="AY325" s="31"/>
      <c r="AZ325" s="31"/>
      <c r="BA325" s="31"/>
      <c r="BB325" s="31"/>
      <c r="BC325" s="30" t="s">
        <v>1372</v>
      </c>
      <c r="BD325" s="30"/>
      <c r="BE325" s="30"/>
    </row>
    <row r="326" spans="2:285" s="14" customFormat="1" ht="140.1" customHeight="1" x14ac:dyDescent="0.25">
      <c r="B326" s="29" t="s">
        <v>2306</v>
      </c>
      <c r="C326" s="5" t="s">
        <v>2033</v>
      </c>
      <c r="D326" s="60">
        <v>43630</v>
      </c>
      <c r="E326" s="29" t="s">
        <v>1533</v>
      </c>
      <c r="F326" s="78" t="s">
        <v>1866</v>
      </c>
      <c r="G326" s="21" t="s">
        <v>806</v>
      </c>
      <c r="H326" s="3" t="s">
        <v>807</v>
      </c>
      <c r="I326" s="3" t="s">
        <v>808</v>
      </c>
      <c r="J326" s="3" t="s">
        <v>809</v>
      </c>
      <c r="K326" s="1">
        <v>5</v>
      </c>
      <c r="L326" s="60">
        <v>43668</v>
      </c>
      <c r="M326" s="60">
        <v>44012</v>
      </c>
      <c r="N326" s="83">
        <f t="shared" ref="N326:N389" si="10">+WEEKNUM(M326-L326)</f>
        <v>50</v>
      </c>
      <c r="O326" s="145">
        <v>5</v>
      </c>
      <c r="P326" s="4" t="s">
        <v>4767</v>
      </c>
      <c r="Q326" s="178">
        <f t="shared" ref="Q326:Q389" si="11">LEN(P326)</f>
        <v>286</v>
      </c>
      <c r="R326" s="27" t="s">
        <v>61</v>
      </c>
      <c r="S326" s="27"/>
      <c r="T326" s="32" t="s">
        <v>3210</v>
      </c>
      <c r="U326" s="32" t="s">
        <v>3814</v>
      </c>
      <c r="V326" s="27"/>
      <c r="W326" s="27" t="s">
        <v>3900</v>
      </c>
      <c r="X326" s="27" t="s">
        <v>3996</v>
      </c>
      <c r="Y326" s="27" t="s">
        <v>4104</v>
      </c>
      <c r="Z326" s="27"/>
      <c r="AA326" s="27" t="s">
        <v>1348</v>
      </c>
      <c r="AB326" s="27" t="s">
        <v>1348</v>
      </c>
      <c r="AC326" s="28" t="s">
        <v>1348</v>
      </c>
      <c r="AD326" s="28" t="s">
        <v>1348</v>
      </c>
      <c r="AE326" s="28" t="s">
        <v>1348</v>
      </c>
      <c r="AF326" s="28" t="s">
        <v>1348</v>
      </c>
      <c r="AG326" s="28" t="s">
        <v>1348</v>
      </c>
      <c r="AH326" s="3" t="s">
        <v>1348</v>
      </c>
      <c r="AI326" s="3" t="s">
        <v>1347</v>
      </c>
      <c r="AJ326" s="3" t="s">
        <v>1351</v>
      </c>
      <c r="AK326" s="3" t="s">
        <v>1089</v>
      </c>
      <c r="AL326" s="3" t="s">
        <v>1701</v>
      </c>
      <c r="AM326" s="268" t="s">
        <v>1741</v>
      </c>
      <c r="AN326" s="3" t="s">
        <v>1878</v>
      </c>
      <c r="AO326" s="3" t="s">
        <v>2725</v>
      </c>
      <c r="AP326" s="6" t="s">
        <v>3174</v>
      </c>
      <c r="AQ326" s="218" t="s">
        <v>3355</v>
      </c>
      <c r="AR326" s="6" t="s">
        <v>3366</v>
      </c>
      <c r="AS326" s="10" t="s">
        <v>4607</v>
      </c>
      <c r="AT326" s="42" t="s">
        <v>5070</v>
      </c>
      <c r="AU326" s="265" t="s">
        <v>2047</v>
      </c>
      <c r="AV326" s="210">
        <v>44377</v>
      </c>
      <c r="AW326" s="34" t="s">
        <v>2553</v>
      </c>
      <c r="AX326" s="210">
        <v>44377</v>
      </c>
      <c r="AY326" s="163" t="s">
        <v>4747</v>
      </c>
      <c r="AZ326" s="31" t="s">
        <v>4469</v>
      </c>
      <c r="BA326" s="31" t="s">
        <v>1666</v>
      </c>
      <c r="BB326" s="31" t="s">
        <v>1666</v>
      </c>
      <c r="BC326" s="32" t="s">
        <v>2801</v>
      </c>
      <c r="BD326" s="30"/>
      <c r="BE326" s="30"/>
      <c r="BF326" s="173">
        <v>43313</v>
      </c>
      <c r="BG326" s="173">
        <v>44200</v>
      </c>
      <c r="BH326" s="174">
        <f>+BG326-BF326</f>
        <v>887</v>
      </c>
      <c r="BI326" s="14">
        <f>+BH326/12</f>
        <v>73.916666666666671</v>
      </c>
    </row>
    <row r="327" spans="2:285" s="14" customFormat="1" ht="103.5" customHeight="1" x14ac:dyDescent="0.25">
      <c r="B327" s="29" t="s">
        <v>2306</v>
      </c>
      <c r="C327" s="5" t="s">
        <v>2033</v>
      </c>
      <c r="D327" s="60">
        <v>43630</v>
      </c>
      <c r="E327" s="29" t="s">
        <v>1533</v>
      </c>
      <c r="F327" s="78" t="s">
        <v>1866</v>
      </c>
      <c r="G327" s="361" t="s">
        <v>806</v>
      </c>
      <c r="H327" s="361" t="s">
        <v>807</v>
      </c>
      <c r="I327" s="361" t="s">
        <v>808</v>
      </c>
      <c r="J327" s="399" t="s">
        <v>809</v>
      </c>
      <c r="K327" s="400">
        <v>5</v>
      </c>
      <c r="L327" s="401">
        <v>43668</v>
      </c>
      <c r="M327" s="401">
        <v>44469</v>
      </c>
      <c r="N327" s="83">
        <f t="shared" si="10"/>
        <v>11</v>
      </c>
      <c r="O327" s="115">
        <v>5</v>
      </c>
      <c r="P327" s="4" t="s">
        <v>5174</v>
      </c>
      <c r="Q327" s="178">
        <f t="shared" si="11"/>
        <v>286</v>
      </c>
      <c r="R327" s="27" t="s">
        <v>61</v>
      </c>
      <c r="S327" s="27"/>
      <c r="T327" s="32"/>
      <c r="U327" s="32"/>
      <c r="V327" s="27"/>
      <c r="W327" s="27"/>
      <c r="X327" s="27"/>
      <c r="Y327" s="27"/>
      <c r="Z327" s="27"/>
      <c r="AA327" s="27"/>
      <c r="AB327" s="27"/>
      <c r="AC327" s="28"/>
      <c r="AD327" s="28"/>
      <c r="AE327" s="28"/>
      <c r="AF327" s="28"/>
      <c r="AG327" s="28"/>
      <c r="AH327" s="3"/>
      <c r="AI327" s="3"/>
      <c r="AJ327" s="3"/>
      <c r="AK327" s="3"/>
      <c r="AL327" s="3"/>
      <c r="AM327" s="268"/>
      <c r="AN327" s="141"/>
      <c r="AO327" s="141"/>
      <c r="AP327" s="157"/>
      <c r="AQ327" s="218"/>
      <c r="AR327" s="6" t="s">
        <v>3366</v>
      </c>
      <c r="AS327" s="10" t="s">
        <v>4607</v>
      </c>
      <c r="AT327" s="4" t="s">
        <v>4800</v>
      </c>
      <c r="AU327" s="265" t="s">
        <v>920</v>
      </c>
      <c r="AV327" s="210">
        <v>44377</v>
      </c>
      <c r="AW327" s="34" t="s">
        <v>1070</v>
      </c>
      <c r="AX327" s="35"/>
      <c r="AY327" s="31"/>
      <c r="AZ327" s="31"/>
      <c r="BA327" s="31"/>
      <c r="BB327" s="31"/>
      <c r="BC327" s="30" t="s">
        <v>1372</v>
      </c>
      <c r="BD327" s="30"/>
      <c r="BE327" s="30"/>
      <c r="BF327" s="173"/>
      <c r="BG327" s="173"/>
      <c r="BH327" s="174"/>
    </row>
    <row r="328" spans="2:285" ht="120" hidden="1" customHeight="1" x14ac:dyDescent="0.3">
      <c r="B328" s="29" t="s">
        <v>2307</v>
      </c>
      <c r="C328" s="5" t="s">
        <v>2033</v>
      </c>
      <c r="D328" s="60">
        <v>43630</v>
      </c>
      <c r="E328" s="29" t="s">
        <v>1491</v>
      </c>
      <c r="F328" s="79" t="s">
        <v>1695</v>
      </c>
      <c r="G328" s="3" t="s">
        <v>810</v>
      </c>
      <c r="H328" s="3" t="s">
        <v>811</v>
      </c>
      <c r="I328" s="3" t="s">
        <v>1611</v>
      </c>
      <c r="J328" s="5" t="s">
        <v>813</v>
      </c>
      <c r="K328" s="20">
        <v>1</v>
      </c>
      <c r="L328" s="60">
        <v>43739</v>
      </c>
      <c r="M328" s="60">
        <v>43769</v>
      </c>
      <c r="N328" s="83">
        <f t="shared" si="10"/>
        <v>5</v>
      </c>
      <c r="O328" s="110">
        <v>1</v>
      </c>
      <c r="P328" s="4" t="s">
        <v>3448</v>
      </c>
      <c r="Q328" s="178">
        <f t="shared" si="11"/>
        <v>317</v>
      </c>
      <c r="R328" s="27" t="s">
        <v>154</v>
      </c>
      <c r="S328" s="27"/>
      <c r="T328" s="32" t="s">
        <v>3210</v>
      </c>
      <c r="U328" s="27" t="s">
        <v>3829</v>
      </c>
      <c r="V328" s="27"/>
      <c r="W328" s="202" t="s">
        <v>3943</v>
      </c>
      <c r="X328" s="202" t="s">
        <v>4001</v>
      </c>
      <c r="Y328" s="202" t="s">
        <v>3944</v>
      </c>
      <c r="Z328" s="27"/>
      <c r="AA328" s="27"/>
      <c r="AB328" s="27"/>
      <c r="AC328" s="28" t="s">
        <v>1348</v>
      </c>
      <c r="AD328" s="28" t="s">
        <v>1348</v>
      </c>
      <c r="AE328" s="28" t="s">
        <v>1348</v>
      </c>
      <c r="AF328" s="28" t="s">
        <v>1348</v>
      </c>
      <c r="AG328" s="28" t="s">
        <v>1348</v>
      </c>
      <c r="AH328" s="3" t="s">
        <v>1348</v>
      </c>
      <c r="AI328" s="3" t="s">
        <v>1347</v>
      </c>
      <c r="AJ328" s="3" t="s">
        <v>1351</v>
      </c>
      <c r="AK328" s="3" t="s">
        <v>1610</v>
      </c>
      <c r="AL328" s="3" t="s">
        <v>1690</v>
      </c>
      <c r="AM328" s="23" t="s">
        <v>1693</v>
      </c>
      <c r="AN328" s="269" t="s">
        <v>1698</v>
      </c>
      <c r="AO328" s="261" t="s">
        <v>2560</v>
      </c>
      <c r="AP328" s="157" t="s">
        <v>2556</v>
      </c>
      <c r="AQ328" s="264" t="s">
        <v>3152</v>
      </c>
      <c r="AR328" s="157" t="s">
        <v>2556</v>
      </c>
      <c r="AS328" s="6" t="s">
        <v>4218</v>
      </c>
      <c r="AT328" s="6" t="s">
        <v>2556</v>
      </c>
      <c r="AU328" s="265" t="s">
        <v>1066</v>
      </c>
      <c r="AV328" s="211">
        <v>44020</v>
      </c>
      <c r="AW328" s="34" t="s">
        <v>1070</v>
      </c>
      <c r="AX328" s="35"/>
      <c r="AY328" s="31"/>
      <c r="AZ328" s="31"/>
      <c r="BA328" s="31"/>
      <c r="BB328" s="31"/>
      <c r="BC328" s="30" t="s">
        <v>1372</v>
      </c>
      <c r="BD328" s="30"/>
      <c r="BE328" s="30"/>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c r="HU328" s="14"/>
      <c r="HV328" s="14"/>
      <c r="HW328" s="14"/>
      <c r="HX328" s="14"/>
      <c r="HY328" s="14"/>
      <c r="HZ328" s="14"/>
      <c r="IA328" s="14"/>
      <c r="IB328" s="14"/>
      <c r="IC328" s="14"/>
      <c r="ID328" s="14"/>
      <c r="IE328" s="14"/>
      <c r="IF328" s="14"/>
      <c r="IG328" s="14"/>
      <c r="IH328" s="14"/>
      <c r="II328" s="14"/>
      <c r="IJ328" s="14"/>
      <c r="IK328" s="14"/>
      <c r="IL328" s="14"/>
      <c r="IM328" s="14"/>
      <c r="IN328" s="14"/>
      <c r="IO328" s="14"/>
      <c r="IP328" s="14"/>
      <c r="IQ328" s="14"/>
      <c r="IR328" s="14"/>
      <c r="IS328" s="14"/>
      <c r="IT328" s="14"/>
      <c r="IU328" s="14"/>
      <c r="IV328" s="14"/>
      <c r="IW328" s="14"/>
      <c r="IX328" s="14"/>
      <c r="IY328" s="14"/>
      <c r="IZ328" s="14"/>
      <c r="JA328" s="14"/>
      <c r="JB328" s="14"/>
      <c r="JC328" s="14"/>
      <c r="JD328" s="14"/>
      <c r="JE328" s="14"/>
      <c r="JF328" s="14"/>
      <c r="JG328" s="14"/>
      <c r="JH328" s="14"/>
      <c r="JI328" s="14"/>
      <c r="JJ328" s="14"/>
      <c r="JK328" s="14"/>
      <c r="JL328" s="14"/>
      <c r="JM328" s="14"/>
      <c r="JN328" s="14"/>
      <c r="JO328" s="14"/>
      <c r="JP328" s="14"/>
      <c r="JQ328" s="14"/>
      <c r="JR328" s="14"/>
      <c r="JS328" s="14"/>
      <c r="JT328" s="14"/>
      <c r="JU328" s="14"/>
      <c r="JV328" s="14"/>
      <c r="JW328" s="14"/>
      <c r="JX328" s="14"/>
      <c r="JY328" s="14"/>
    </row>
    <row r="329" spans="2:285" ht="120" hidden="1" customHeight="1" x14ac:dyDescent="0.3">
      <c r="B329" s="29" t="s">
        <v>2308</v>
      </c>
      <c r="C329" s="214" t="s">
        <v>2033</v>
      </c>
      <c r="D329" s="211">
        <v>43630</v>
      </c>
      <c r="E329" s="215" t="s">
        <v>1493</v>
      </c>
      <c r="F329" s="79" t="s">
        <v>1694</v>
      </c>
      <c r="G329" s="6" t="s">
        <v>810</v>
      </c>
      <c r="H329" s="6" t="s">
        <v>811</v>
      </c>
      <c r="I329" s="6" t="s">
        <v>812</v>
      </c>
      <c r="J329" s="6" t="s">
        <v>813</v>
      </c>
      <c r="K329" s="216">
        <v>1</v>
      </c>
      <c r="L329" s="211">
        <v>43739</v>
      </c>
      <c r="M329" s="211">
        <v>43769</v>
      </c>
      <c r="N329" s="83">
        <f t="shared" si="10"/>
        <v>5</v>
      </c>
      <c r="O329" s="192">
        <v>1</v>
      </c>
      <c r="P329" s="10" t="s">
        <v>3448</v>
      </c>
      <c r="Q329" s="178">
        <f t="shared" si="11"/>
        <v>317</v>
      </c>
      <c r="R329" s="193" t="s">
        <v>154</v>
      </c>
      <c r="S329" s="27"/>
      <c r="T329" s="32" t="s">
        <v>3210</v>
      </c>
      <c r="U329" s="27" t="s">
        <v>3830</v>
      </c>
      <c r="V329" s="27"/>
      <c r="W329" s="27" t="s">
        <v>3900</v>
      </c>
      <c r="X329" s="27" t="s">
        <v>3901</v>
      </c>
      <c r="Y329" s="27" t="s">
        <v>3834</v>
      </c>
      <c r="Z329" s="27"/>
      <c r="AA329" s="27"/>
      <c r="AB329" s="27"/>
      <c r="AC329" s="266" t="s">
        <v>1348</v>
      </c>
      <c r="AD329" s="266" t="s">
        <v>1348</v>
      </c>
      <c r="AE329" s="266" t="s">
        <v>1348</v>
      </c>
      <c r="AF329" s="266" t="s">
        <v>1348</v>
      </c>
      <c r="AG329" s="266" t="s">
        <v>1348</v>
      </c>
      <c r="AH329" s="6" t="s">
        <v>1348</v>
      </c>
      <c r="AI329" s="6" t="s">
        <v>1347</v>
      </c>
      <c r="AJ329" s="6" t="s">
        <v>1351</v>
      </c>
      <c r="AK329" s="6" t="s">
        <v>1610</v>
      </c>
      <c r="AL329" s="6" t="s">
        <v>1690</v>
      </c>
      <c r="AM329" s="264" t="s">
        <v>1693</v>
      </c>
      <c r="AN329" s="267" t="s">
        <v>1699</v>
      </c>
      <c r="AO329" s="205" t="s">
        <v>2560</v>
      </c>
      <c r="AP329" s="157" t="s">
        <v>2556</v>
      </c>
      <c r="AQ329" s="264" t="s">
        <v>3153</v>
      </c>
      <c r="AR329" s="157" t="s">
        <v>2556</v>
      </c>
      <c r="AS329" s="6" t="s">
        <v>4218</v>
      </c>
      <c r="AT329" s="6" t="s">
        <v>2556</v>
      </c>
      <c r="AU329" s="265" t="s">
        <v>1066</v>
      </c>
      <c r="AV329" s="211">
        <v>44020</v>
      </c>
      <c r="AW329" s="34" t="s">
        <v>1368</v>
      </c>
      <c r="AX329" s="33">
        <v>43991</v>
      </c>
      <c r="AY329" s="31" t="s">
        <v>2056</v>
      </c>
      <c r="AZ329" s="10" t="s">
        <v>1882</v>
      </c>
      <c r="BA329" s="10" t="s">
        <v>3473</v>
      </c>
      <c r="BB329" s="10" t="s">
        <v>3474</v>
      </c>
      <c r="BC329" s="30" t="s">
        <v>2799</v>
      </c>
      <c r="BD329" s="30"/>
      <c r="BE329" s="30"/>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c r="HU329" s="14"/>
      <c r="HV329" s="14"/>
      <c r="HW329" s="14"/>
      <c r="HX329" s="14"/>
      <c r="HY329" s="14"/>
      <c r="HZ329" s="14"/>
      <c r="IA329" s="14"/>
      <c r="IB329" s="14"/>
      <c r="IC329" s="14"/>
      <c r="ID329" s="14"/>
      <c r="IE329" s="14"/>
      <c r="IF329" s="14"/>
      <c r="IG329" s="14"/>
      <c r="IH329" s="14"/>
      <c r="II329" s="14"/>
      <c r="IJ329" s="14"/>
      <c r="IK329" s="14"/>
      <c r="IL329" s="14"/>
      <c r="IM329" s="14"/>
      <c r="IN329" s="14"/>
      <c r="IO329" s="14"/>
      <c r="IP329" s="14"/>
      <c r="IQ329" s="14"/>
      <c r="IR329" s="14"/>
      <c r="IS329" s="14"/>
      <c r="IT329" s="14"/>
      <c r="IU329" s="14"/>
      <c r="IV329" s="14"/>
      <c r="IW329" s="14"/>
      <c r="IX329" s="14"/>
      <c r="IY329" s="14"/>
      <c r="IZ329" s="14"/>
      <c r="JA329" s="14"/>
      <c r="JB329" s="14"/>
      <c r="JC329" s="14"/>
      <c r="JD329" s="14"/>
      <c r="JE329" s="14"/>
      <c r="JF329" s="14"/>
      <c r="JG329" s="14"/>
      <c r="JH329" s="14"/>
      <c r="JI329" s="14"/>
      <c r="JJ329" s="14"/>
      <c r="JK329" s="14"/>
      <c r="JL329" s="14"/>
      <c r="JM329" s="14"/>
      <c r="JN329" s="14"/>
      <c r="JO329" s="14"/>
      <c r="JP329" s="14"/>
      <c r="JQ329" s="14"/>
      <c r="JR329" s="14"/>
      <c r="JS329" s="14"/>
      <c r="JT329" s="14"/>
      <c r="JU329" s="14"/>
      <c r="JV329" s="14"/>
      <c r="JW329" s="14"/>
      <c r="JX329" s="14"/>
      <c r="JY329" s="14"/>
    </row>
    <row r="330" spans="2:285" s="14" customFormat="1" ht="120" hidden="1" customHeight="1" x14ac:dyDescent="0.25">
      <c r="B330" s="29" t="s">
        <v>2309</v>
      </c>
      <c r="C330" s="5" t="s">
        <v>2033</v>
      </c>
      <c r="D330" s="60">
        <v>43630</v>
      </c>
      <c r="E330" s="29" t="s">
        <v>1534</v>
      </c>
      <c r="F330" s="78" t="s">
        <v>3945</v>
      </c>
      <c r="G330" s="3" t="s">
        <v>814</v>
      </c>
      <c r="H330" s="3" t="s">
        <v>815</v>
      </c>
      <c r="I330" s="3" t="s">
        <v>816</v>
      </c>
      <c r="J330" s="3" t="s">
        <v>817</v>
      </c>
      <c r="K330" s="20">
        <v>1</v>
      </c>
      <c r="L330" s="60">
        <v>43668</v>
      </c>
      <c r="M330" s="60">
        <v>43830</v>
      </c>
      <c r="N330" s="83">
        <f t="shared" si="10"/>
        <v>24</v>
      </c>
      <c r="O330" s="110">
        <v>1</v>
      </c>
      <c r="P330" s="4" t="s">
        <v>1799</v>
      </c>
      <c r="Q330" s="178">
        <f t="shared" si="11"/>
        <v>368</v>
      </c>
      <c r="R330" s="27" t="s">
        <v>202</v>
      </c>
      <c r="S330" s="27"/>
      <c r="T330" s="32" t="s">
        <v>3210</v>
      </c>
      <c r="U330" s="27" t="s">
        <v>3831</v>
      </c>
      <c r="V330" s="27"/>
      <c r="W330" s="27" t="s">
        <v>3900</v>
      </c>
      <c r="X330" s="32" t="s">
        <v>3987</v>
      </c>
      <c r="Y330" s="27" t="s">
        <v>3835</v>
      </c>
      <c r="Z330" s="27"/>
      <c r="AA330" s="27"/>
      <c r="AB330" s="27"/>
      <c r="AC330" s="28" t="s">
        <v>1348</v>
      </c>
      <c r="AD330" s="28" t="s">
        <v>1348</v>
      </c>
      <c r="AE330" s="28" t="s">
        <v>1348</v>
      </c>
      <c r="AF330" s="28" t="s">
        <v>1348</v>
      </c>
      <c r="AG330" s="28" t="s">
        <v>1348</v>
      </c>
      <c r="AH330" s="3" t="s">
        <v>1348</v>
      </c>
      <c r="AI330" s="3" t="s">
        <v>1347</v>
      </c>
      <c r="AJ330" s="3" t="s">
        <v>1351</v>
      </c>
      <c r="AK330" s="3" t="s">
        <v>1081</v>
      </c>
      <c r="AL330" s="5" t="s">
        <v>1598</v>
      </c>
      <c r="AM330" s="3" t="s">
        <v>2564</v>
      </c>
      <c r="AN330" s="3" t="s">
        <v>2569</v>
      </c>
      <c r="AO330" s="3" t="s">
        <v>2564</v>
      </c>
      <c r="AP330" s="6" t="s">
        <v>2569</v>
      </c>
      <c r="AQ330" s="264" t="s">
        <v>3154</v>
      </c>
      <c r="AR330" s="6" t="s">
        <v>2569</v>
      </c>
      <c r="AS330" s="157" t="s">
        <v>4218</v>
      </c>
      <c r="AT330" s="157" t="s">
        <v>4303</v>
      </c>
      <c r="AU330" s="265" t="s">
        <v>918</v>
      </c>
      <c r="AV330" s="211">
        <v>43829</v>
      </c>
      <c r="AW330" s="34" t="s">
        <v>1368</v>
      </c>
      <c r="AX330" s="33">
        <v>43991</v>
      </c>
      <c r="AY330" s="31" t="s">
        <v>2056</v>
      </c>
      <c r="AZ330" s="10" t="s">
        <v>1882</v>
      </c>
      <c r="BA330" s="10" t="s">
        <v>3473</v>
      </c>
      <c r="BB330" s="10" t="s">
        <v>3474</v>
      </c>
      <c r="BC330" s="30" t="s">
        <v>2799</v>
      </c>
      <c r="BD330" s="30"/>
      <c r="BE330" s="30"/>
    </row>
    <row r="331" spans="2:285" s="14" customFormat="1" ht="140.1" hidden="1" customHeight="1" x14ac:dyDescent="0.25">
      <c r="B331" s="29" t="s">
        <v>2310</v>
      </c>
      <c r="C331" s="5" t="s">
        <v>2033</v>
      </c>
      <c r="D331" s="60">
        <v>43630</v>
      </c>
      <c r="E331" s="29" t="s">
        <v>1534</v>
      </c>
      <c r="F331" s="78" t="s">
        <v>3945</v>
      </c>
      <c r="G331" s="3" t="s">
        <v>814</v>
      </c>
      <c r="H331" s="3" t="s">
        <v>818</v>
      </c>
      <c r="I331" s="3" t="s">
        <v>819</v>
      </c>
      <c r="J331" s="3" t="s">
        <v>820</v>
      </c>
      <c r="K331" s="20">
        <v>14</v>
      </c>
      <c r="L331" s="60">
        <v>43668</v>
      </c>
      <c r="M331" s="60">
        <v>43830</v>
      </c>
      <c r="N331" s="83">
        <f t="shared" si="10"/>
        <v>24</v>
      </c>
      <c r="O331" s="145">
        <v>4</v>
      </c>
      <c r="P331" s="4" t="s">
        <v>3464</v>
      </c>
      <c r="Q331" s="178">
        <f t="shared" si="11"/>
        <v>380</v>
      </c>
      <c r="R331" s="27" t="s">
        <v>202</v>
      </c>
      <c r="S331" s="27"/>
      <c r="T331" s="32" t="s">
        <v>3210</v>
      </c>
      <c r="U331" s="27" t="s">
        <v>3831</v>
      </c>
      <c r="V331" s="27"/>
      <c r="W331" s="27" t="s">
        <v>3900</v>
      </c>
      <c r="X331" s="32" t="s">
        <v>3987</v>
      </c>
      <c r="Y331" s="27" t="s">
        <v>3835</v>
      </c>
      <c r="Z331" s="27"/>
      <c r="AA331" s="27"/>
      <c r="AB331" s="27"/>
      <c r="AC331" s="28" t="s">
        <v>1348</v>
      </c>
      <c r="AD331" s="28" t="s">
        <v>1348</v>
      </c>
      <c r="AE331" s="28" t="s">
        <v>1348</v>
      </c>
      <c r="AF331" s="28" t="s">
        <v>1348</v>
      </c>
      <c r="AG331" s="28" t="s">
        <v>1348</v>
      </c>
      <c r="AH331" s="3" t="s">
        <v>1348</v>
      </c>
      <c r="AI331" s="3" t="s">
        <v>1347</v>
      </c>
      <c r="AJ331" s="3" t="s">
        <v>1351</v>
      </c>
      <c r="AK331" s="3" t="s">
        <v>1597</v>
      </c>
      <c r="AL331" s="3" t="s">
        <v>1688</v>
      </c>
      <c r="AM331" s="17"/>
      <c r="AN331" s="23" t="s">
        <v>1895</v>
      </c>
      <c r="AO331" s="3" t="s">
        <v>2575</v>
      </c>
      <c r="AP331" s="264" t="s">
        <v>2573</v>
      </c>
      <c r="AQ331" s="264" t="s">
        <v>3155</v>
      </c>
      <c r="AR331" s="264" t="s">
        <v>3149</v>
      </c>
      <c r="AS331" s="157" t="s">
        <v>4218</v>
      </c>
      <c r="AT331" s="157" t="s">
        <v>4303</v>
      </c>
      <c r="AU331" s="265" t="s">
        <v>2047</v>
      </c>
      <c r="AV331" s="211">
        <v>44070</v>
      </c>
      <c r="AW331" s="34" t="s">
        <v>2553</v>
      </c>
      <c r="AX331" s="210">
        <v>44070</v>
      </c>
      <c r="AY331" s="31" t="s">
        <v>2067</v>
      </c>
      <c r="AZ331" s="31" t="s">
        <v>2046</v>
      </c>
      <c r="BA331" s="31" t="s">
        <v>1666</v>
      </c>
      <c r="BB331" s="31" t="s">
        <v>1666</v>
      </c>
      <c r="BC331" s="32" t="s">
        <v>2801</v>
      </c>
      <c r="BD331" s="30"/>
      <c r="BE331" s="30"/>
    </row>
    <row r="332" spans="2:285" s="14" customFormat="1" ht="120" hidden="1" customHeight="1" x14ac:dyDescent="0.25">
      <c r="B332" s="29" t="s">
        <v>2310</v>
      </c>
      <c r="C332" s="5" t="s">
        <v>2033</v>
      </c>
      <c r="D332" s="60">
        <v>43630</v>
      </c>
      <c r="E332" s="29" t="s">
        <v>1534</v>
      </c>
      <c r="F332" s="78" t="s">
        <v>3945</v>
      </c>
      <c r="G332" s="3" t="s">
        <v>814</v>
      </c>
      <c r="H332" s="3" t="s">
        <v>818</v>
      </c>
      <c r="I332" s="3" t="s">
        <v>819</v>
      </c>
      <c r="J332" s="3" t="s">
        <v>820</v>
      </c>
      <c r="K332" s="20">
        <v>4</v>
      </c>
      <c r="L332" s="60">
        <v>43668</v>
      </c>
      <c r="M332" s="60">
        <v>43830</v>
      </c>
      <c r="N332" s="83">
        <f t="shared" si="10"/>
        <v>24</v>
      </c>
      <c r="O332" s="110">
        <v>4</v>
      </c>
      <c r="P332" s="4" t="s">
        <v>2084</v>
      </c>
      <c r="Q332" s="178">
        <f t="shared" si="11"/>
        <v>209</v>
      </c>
      <c r="R332" s="27" t="s">
        <v>202</v>
      </c>
      <c r="S332" s="27"/>
      <c r="T332" s="32" t="s">
        <v>3210</v>
      </c>
      <c r="U332" s="27" t="s">
        <v>3831</v>
      </c>
      <c r="V332" s="27"/>
      <c r="W332" s="27" t="s">
        <v>3900</v>
      </c>
      <c r="X332" s="32" t="s">
        <v>3987</v>
      </c>
      <c r="Y332" s="27" t="s">
        <v>3835</v>
      </c>
      <c r="Z332" s="27"/>
      <c r="AA332" s="27"/>
      <c r="AB332" s="27"/>
      <c r="AC332" s="28" t="s">
        <v>1348</v>
      </c>
      <c r="AD332" s="28" t="s">
        <v>1348</v>
      </c>
      <c r="AE332" s="28" t="s">
        <v>1348</v>
      </c>
      <c r="AF332" s="28" t="s">
        <v>1348</v>
      </c>
      <c r="AG332" s="28" t="s">
        <v>1348</v>
      </c>
      <c r="AH332" s="3" t="s">
        <v>1348</v>
      </c>
      <c r="AI332" s="3" t="s">
        <v>1347</v>
      </c>
      <c r="AJ332" s="3" t="s">
        <v>1351</v>
      </c>
      <c r="AK332" s="3" t="s">
        <v>1597</v>
      </c>
      <c r="AL332" s="3" t="s">
        <v>1688</v>
      </c>
      <c r="AM332" s="17"/>
      <c r="AN332" s="23" t="s">
        <v>1895</v>
      </c>
      <c r="AO332" s="464" t="s">
        <v>2560</v>
      </c>
      <c r="AP332" s="270" t="s">
        <v>2085</v>
      </c>
      <c r="AQ332" s="6" t="s">
        <v>3141</v>
      </c>
      <c r="AR332" s="6" t="s">
        <v>3141</v>
      </c>
      <c r="AS332" s="157" t="s">
        <v>4218</v>
      </c>
      <c r="AT332" s="157" t="s">
        <v>4303</v>
      </c>
      <c r="AU332" s="265" t="s">
        <v>918</v>
      </c>
      <c r="AV332" s="211">
        <v>44077</v>
      </c>
      <c r="AW332" s="34" t="s">
        <v>1368</v>
      </c>
      <c r="AX332" s="33">
        <v>43991</v>
      </c>
      <c r="AY332" s="31" t="s">
        <v>2056</v>
      </c>
      <c r="AZ332" s="10" t="s">
        <v>1882</v>
      </c>
      <c r="BA332" s="10" t="s">
        <v>3473</v>
      </c>
      <c r="BB332" s="10" t="s">
        <v>3474</v>
      </c>
      <c r="BC332" s="30" t="s">
        <v>2799</v>
      </c>
      <c r="BD332" s="30"/>
      <c r="BE332" s="30"/>
    </row>
    <row r="333" spans="2:285" s="14" customFormat="1" ht="120" hidden="1" customHeight="1" x14ac:dyDescent="0.25">
      <c r="B333" s="29" t="s">
        <v>2311</v>
      </c>
      <c r="C333" s="5" t="s">
        <v>2033</v>
      </c>
      <c r="D333" s="60">
        <v>43630</v>
      </c>
      <c r="E333" s="29" t="s">
        <v>1535</v>
      </c>
      <c r="F333" s="78" t="s">
        <v>3946</v>
      </c>
      <c r="G333" s="3" t="s">
        <v>1599</v>
      </c>
      <c r="H333" s="21" t="s">
        <v>1600</v>
      </c>
      <c r="I333" s="3" t="s">
        <v>821</v>
      </c>
      <c r="J333" s="21" t="s">
        <v>693</v>
      </c>
      <c r="K333" s="1">
        <v>1</v>
      </c>
      <c r="L333" s="60">
        <v>43663</v>
      </c>
      <c r="M333" s="60">
        <v>43707</v>
      </c>
      <c r="N333" s="83">
        <f t="shared" si="10"/>
        <v>7</v>
      </c>
      <c r="O333" s="110">
        <v>1</v>
      </c>
      <c r="P333" s="4"/>
      <c r="Q333" s="178">
        <f t="shared" si="11"/>
        <v>0</v>
      </c>
      <c r="R333" s="27" t="s">
        <v>29</v>
      </c>
      <c r="S333" s="27"/>
      <c r="T333" s="32" t="s">
        <v>3797</v>
      </c>
      <c r="U333" s="32" t="s">
        <v>3816</v>
      </c>
      <c r="V333" s="27" t="s">
        <v>3817</v>
      </c>
      <c r="W333" s="32" t="s">
        <v>3816</v>
      </c>
      <c r="X333" s="27" t="s">
        <v>3836</v>
      </c>
      <c r="Y333" s="27" t="s">
        <v>3837</v>
      </c>
      <c r="Z333" s="27"/>
      <c r="AA333" s="27"/>
      <c r="AB333" s="27"/>
      <c r="AC333" s="28" t="s">
        <v>1348</v>
      </c>
      <c r="AD333" s="28" t="s">
        <v>1348</v>
      </c>
      <c r="AE333" s="28" t="s">
        <v>1348</v>
      </c>
      <c r="AF333" s="28" t="s">
        <v>1348</v>
      </c>
      <c r="AG333" s="28" t="s">
        <v>1348</v>
      </c>
      <c r="AH333" s="3" t="s">
        <v>1348</v>
      </c>
      <c r="AI333" s="3" t="s">
        <v>1347</v>
      </c>
      <c r="AJ333" s="3" t="s">
        <v>1351</v>
      </c>
      <c r="AK333" s="3" t="s">
        <v>1082</v>
      </c>
      <c r="AL333" s="3" t="s">
        <v>1589</v>
      </c>
      <c r="AM333" s="23" t="s">
        <v>2654</v>
      </c>
      <c r="AN333" s="23" t="s">
        <v>2570</v>
      </c>
      <c r="AO333" s="23" t="s">
        <v>2558</v>
      </c>
      <c r="AP333" s="264" t="s">
        <v>2570</v>
      </c>
      <c r="AQ333" s="264" t="s">
        <v>2570</v>
      </c>
      <c r="AR333" s="264" t="s">
        <v>2570</v>
      </c>
      <c r="AS333" s="264" t="s">
        <v>4218</v>
      </c>
      <c r="AT333" s="264" t="s">
        <v>2570</v>
      </c>
      <c r="AU333" s="265" t="s">
        <v>1066</v>
      </c>
      <c r="AV333" s="211">
        <v>43829</v>
      </c>
      <c r="AW333" s="34" t="s">
        <v>1368</v>
      </c>
      <c r="AX333" s="33">
        <v>43991</v>
      </c>
      <c r="AY333" s="31" t="s">
        <v>2056</v>
      </c>
      <c r="AZ333" s="10" t="s">
        <v>1882</v>
      </c>
      <c r="BA333" s="10" t="s">
        <v>3473</v>
      </c>
      <c r="BB333" s="10" t="s">
        <v>3474</v>
      </c>
      <c r="BC333" s="30" t="s">
        <v>2799</v>
      </c>
      <c r="BD333" s="30"/>
      <c r="BE333" s="30"/>
    </row>
    <row r="334" spans="2:285" s="14" customFormat="1" ht="120" hidden="1" customHeight="1" x14ac:dyDescent="0.25">
      <c r="B334" s="29" t="s">
        <v>2312</v>
      </c>
      <c r="C334" s="5" t="s">
        <v>2033</v>
      </c>
      <c r="D334" s="60">
        <v>43630</v>
      </c>
      <c r="E334" s="29" t="s">
        <v>1535</v>
      </c>
      <c r="F334" s="78" t="s">
        <v>3946</v>
      </c>
      <c r="G334" s="3" t="s">
        <v>1599</v>
      </c>
      <c r="H334" s="3" t="s">
        <v>1601</v>
      </c>
      <c r="I334" s="3" t="s">
        <v>1602</v>
      </c>
      <c r="J334" s="3" t="s">
        <v>822</v>
      </c>
      <c r="K334" s="1">
        <v>1</v>
      </c>
      <c r="L334" s="60">
        <v>43656</v>
      </c>
      <c r="M334" s="60">
        <v>43707</v>
      </c>
      <c r="N334" s="83">
        <f t="shared" si="10"/>
        <v>8</v>
      </c>
      <c r="O334" s="110">
        <v>1</v>
      </c>
      <c r="P334" s="4" t="s">
        <v>2083</v>
      </c>
      <c r="Q334" s="178">
        <f t="shared" si="11"/>
        <v>172</v>
      </c>
      <c r="R334" s="27" t="s">
        <v>29</v>
      </c>
      <c r="S334" s="27"/>
      <c r="T334" s="32" t="s">
        <v>3797</v>
      </c>
      <c r="U334" s="32" t="s">
        <v>3816</v>
      </c>
      <c r="V334" s="27" t="s">
        <v>3817</v>
      </c>
      <c r="W334" s="32" t="s">
        <v>3816</v>
      </c>
      <c r="X334" s="27" t="s">
        <v>3836</v>
      </c>
      <c r="Y334" s="27" t="s">
        <v>3837</v>
      </c>
      <c r="Z334" s="27"/>
      <c r="AA334" s="27"/>
      <c r="AB334" s="27"/>
      <c r="AC334" s="28" t="s">
        <v>1348</v>
      </c>
      <c r="AD334" s="28" t="s">
        <v>1348</v>
      </c>
      <c r="AE334" s="28" t="s">
        <v>1348</v>
      </c>
      <c r="AF334" s="28" t="s">
        <v>1348</v>
      </c>
      <c r="AG334" s="28" t="s">
        <v>1348</v>
      </c>
      <c r="AH334" s="3" t="s">
        <v>1348</v>
      </c>
      <c r="AI334" s="3" t="s">
        <v>1347</v>
      </c>
      <c r="AJ334" s="3" t="s">
        <v>1351</v>
      </c>
      <c r="AK334" s="3" t="s">
        <v>1085</v>
      </c>
      <c r="AL334" s="3" t="s">
        <v>1589</v>
      </c>
      <c r="AM334" s="23" t="s">
        <v>2654</v>
      </c>
      <c r="AN334" s="23" t="s">
        <v>2570</v>
      </c>
      <c r="AO334" s="23" t="s">
        <v>2558</v>
      </c>
      <c r="AP334" s="264" t="s">
        <v>2570</v>
      </c>
      <c r="AQ334" s="264" t="s">
        <v>2570</v>
      </c>
      <c r="AR334" s="264" t="s">
        <v>2570</v>
      </c>
      <c r="AS334" s="264" t="s">
        <v>4218</v>
      </c>
      <c r="AT334" s="264" t="s">
        <v>2570</v>
      </c>
      <c r="AU334" s="265" t="s">
        <v>1066</v>
      </c>
      <c r="AV334" s="211">
        <v>43829</v>
      </c>
      <c r="AW334" s="34" t="s">
        <v>1368</v>
      </c>
      <c r="AX334" s="33">
        <v>43991</v>
      </c>
      <c r="AY334" s="31" t="s">
        <v>2056</v>
      </c>
      <c r="AZ334" s="10" t="s">
        <v>1882</v>
      </c>
      <c r="BA334" s="10" t="s">
        <v>3473</v>
      </c>
      <c r="BB334" s="10" t="s">
        <v>3474</v>
      </c>
      <c r="BC334" s="30" t="s">
        <v>2799</v>
      </c>
      <c r="BD334" s="30"/>
      <c r="BE334" s="30"/>
    </row>
    <row r="335" spans="2:285" s="14" customFormat="1" ht="120" hidden="1" customHeight="1" x14ac:dyDescent="0.25">
      <c r="B335" s="29" t="s">
        <v>2313</v>
      </c>
      <c r="C335" s="5" t="s">
        <v>2033</v>
      </c>
      <c r="D335" s="60">
        <v>43630</v>
      </c>
      <c r="E335" s="29" t="s">
        <v>1535</v>
      </c>
      <c r="F335" s="78" t="s">
        <v>3946</v>
      </c>
      <c r="G335" s="3" t="s">
        <v>1599</v>
      </c>
      <c r="H335" s="3" t="s">
        <v>1601</v>
      </c>
      <c r="I335" s="3" t="s">
        <v>1603</v>
      </c>
      <c r="J335" s="3" t="s">
        <v>823</v>
      </c>
      <c r="K335" s="1">
        <v>1</v>
      </c>
      <c r="L335" s="60">
        <v>43656</v>
      </c>
      <c r="M335" s="60">
        <v>43677</v>
      </c>
      <c r="N335" s="83">
        <f t="shared" si="10"/>
        <v>3</v>
      </c>
      <c r="O335" s="110">
        <v>1</v>
      </c>
      <c r="P335" s="4" t="s">
        <v>931</v>
      </c>
      <c r="Q335" s="178">
        <f t="shared" si="11"/>
        <v>385</v>
      </c>
      <c r="R335" s="27" t="s">
        <v>29</v>
      </c>
      <c r="S335" s="27"/>
      <c r="T335" s="32" t="s">
        <v>3797</v>
      </c>
      <c r="U335" s="32" t="s">
        <v>3816</v>
      </c>
      <c r="V335" s="27" t="s">
        <v>3817</v>
      </c>
      <c r="W335" s="32" t="s">
        <v>3816</v>
      </c>
      <c r="X335" s="27" t="s">
        <v>3836</v>
      </c>
      <c r="Y335" s="27" t="s">
        <v>3837</v>
      </c>
      <c r="Z335" s="27"/>
      <c r="AA335" s="27"/>
      <c r="AB335" s="27"/>
      <c r="AC335" s="28" t="s">
        <v>1348</v>
      </c>
      <c r="AD335" s="28" t="s">
        <v>1348</v>
      </c>
      <c r="AE335" s="28" t="s">
        <v>1348</v>
      </c>
      <c r="AF335" s="28" t="s">
        <v>1348</v>
      </c>
      <c r="AG335" s="28" t="s">
        <v>1348</v>
      </c>
      <c r="AH335" s="3" t="s">
        <v>1348</v>
      </c>
      <c r="AI335" s="3" t="s">
        <v>1347</v>
      </c>
      <c r="AJ335" s="3" t="s">
        <v>1351</v>
      </c>
      <c r="AK335" s="3" t="s">
        <v>1083</v>
      </c>
      <c r="AL335" s="3" t="s">
        <v>1589</v>
      </c>
      <c r="AM335" s="23" t="s">
        <v>2654</v>
      </c>
      <c r="AN335" s="23" t="s">
        <v>2570</v>
      </c>
      <c r="AO335" s="23" t="s">
        <v>2558</v>
      </c>
      <c r="AP335" s="264" t="s">
        <v>2570</v>
      </c>
      <c r="AQ335" s="264" t="s">
        <v>2570</v>
      </c>
      <c r="AR335" s="264" t="s">
        <v>2570</v>
      </c>
      <c r="AS335" s="264" t="s">
        <v>4218</v>
      </c>
      <c r="AT335" s="264" t="s">
        <v>2570</v>
      </c>
      <c r="AU335" s="265" t="s">
        <v>918</v>
      </c>
      <c r="AV335" s="211">
        <v>43829</v>
      </c>
      <c r="AW335" s="34" t="s">
        <v>1368</v>
      </c>
      <c r="AX335" s="33">
        <v>43991</v>
      </c>
      <c r="AY335" s="31" t="s">
        <v>2056</v>
      </c>
      <c r="AZ335" s="10" t="s">
        <v>1882</v>
      </c>
      <c r="BA335" s="10" t="s">
        <v>3473</v>
      </c>
      <c r="BB335" s="10" t="s">
        <v>3474</v>
      </c>
      <c r="BC335" s="30" t="s">
        <v>2799</v>
      </c>
      <c r="BD335" s="30"/>
      <c r="BE335" s="30"/>
    </row>
    <row r="336" spans="2:285" s="14" customFormat="1" ht="140.1" hidden="1" customHeight="1" x14ac:dyDescent="0.25">
      <c r="B336" s="29" t="s">
        <v>2314</v>
      </c>
      <c r="C336" s="5" t="s">
        <v>2033</v>
      </c>
      <c r="D336" s="60">
        <v>43630</v>
      </c>
      <c r="E336" s="29" t="s">
        <v>1492</v>
      </c>
      <c r="F336" s="78" t="s">
        <v>3838</v>
      </c>
      <c r="G336" s="3" t="s">
        <v>824</v>
      </c>
      <c r="H336" s="3" t="s">
        <v>825</v>
      </c>
      <c r="I336" s="3" t="s">
        <v>826</v>
      </c>
      <c r="J336" s="3" t="s">
        <v>267</v>
      </c>
      <c r="K336" s="1">
        <v>1</v>
      </c>
      <c r="L336" s="60">
        <v>43649</v>
      </c>
      <c r="M336" s="60">
        <v>43677</v>
      </c>
      <c r="N336" s="83">
        <f t="shared" si="10"/>
        <v>4</v>
      </c>
      <c r="O336" s="148">
        <v>0.4</v>
      </c>
      <c r="P336" s="17" t="s">
        <v>3463</v>
      </c>
      <c r="Q336" s="178">
        <f t="shared" si="11"/>
        <v>334</v>
      </c>
      <c r="R336" s="27" t="s">
        <v>29</v>
      </c>
      <c r="S336" s="27"/>
      <c r="T336" s="32" t="s">
        <v>3797</v>
      </c>
      <c r="U336" s="32" t="s">
        <v>3816</v>
      </c>
      <c r="V336" s="27" t="s">
        <v>3817</v>
      </c>
      <c r="W336" s="32" t="s">
        <v>3816</v>
      </c>
      <c r="X336" s="27" t="s">
        <v>3947</v>
      </c>
      <c r="Y336" s="27"/>
      <c r="Z336" s="27"/>
      <c r="AA336" s="27"/>
      <c r="AB336" s="27"/>
      <c r="AC336" s="28" t="s">
        <v>1348</v>
      </c>
      <c r="AD336" s="28" t="s">
        <v>1348</v>
      </c>
      <c r="AE336" s="28" t="s">
        <v>1348</v>
      </c>
      <c r="AF336" s="28" t="s">
        <v>1348</v>
      </c>
      <c r="AG336" s="28" t="s">
        <v>1348</v>
      </c>
      <c r="AH336" s="3" t="s">
        <v>1348</v>
      </c>
      <c r="AI336" s="3" t="s">
        <v>1347</v>
      </c>
      <c r="AJ336" s="3" t="s">
        <v>1351</v>
      </c>
      <c r="AK336" s="3" t="s">
        <v>2724</v>
      </c>
      <c r="AL336" s="3" t="s">
        <v>1819</v>
      </c>
      <c r="AM336" s="3" t="s">
        <v>1837</v>
      </c>
      <c r="AN336" s="3" t="s">
        <v>2655</v>
      </c>
      <c r="AO336" s="23" t="s">
        <v>2576</v>
      </c>
      <c r="AP336" s="6" t="s">
        <v>2611</v>
      </c>
      <c r="AQ336" s="6" t="s">
        <v>3147</v>
      </c>
      <c r="AR336" s="6" t="s">
        <v>3147</v>
      </c>
      <c r="AS336" s="6" t="s">
        <v>1666</v>
      </c>
      <c r="AT336" s="6" t="s">
        <v>3147</v>
      </c>
      <c r="AU336" s="265" t="s">
        <v>1373</v>
      </c>
      <c r="AV336" s="210">
        <v>44070</v>
      </c>
      <c r="AW336" s="34" t="s">
        <v>1369</v>
      </c>
      <c r="AX336" s="33">
        <v>43991</v>
      </c>
      <c r="AY336" s="163" t="s">
        <v>2078</v>
      </c>
      <c r="AZ336" s="31" t="s">
        <v>1672</v>
      </c>
      <c r="BA336" s="10" t="s">
        <v>3473</v>
      </c>
      <c r="BB336" s="10" t="s">
        <v>3474</v>
      </c>
      <c r="BC336" s="30" t="s">
        <v>2800</v>
      </c>
      <c r="BD336" s="30" t="s">
        <v>3867</v>
      </c>
      <c r="BE336" s="32" t="s">
        <v>4144</v>
      </c>
    </row>
    <row r="337" spans="2:57" s="14" customFormat="1" ht="140.1" hidden="1" customHeight="1" x14ac:dyDescent="0.25">
      <c r="B337" s="29" t="s">
        <v>2315</v>
      </c>
      <c r="C337" s="5" t="s">
        <v>2033</v>
      </c>
      <c r="D337" s="60">
        <v>43630</v>
      </c>
      <c r="E337" s="29" t="s">
        <v>1492</v>
      </c>
      <c r="F337" s="78" t="s">
        <v>2043</v>
      </c>
      <c r="G337" s="3" t="s">
        <v>824</v>
      </c>
      <c r="H337" s="3" t="s">
        <v>825</v>
      </c>
      <c r="I337" s="3" t="s">
        <v>827</v>
      </c>
      <c r="J337" s="3" t="s">
        <v>267</v>
      </c>
      <c r="K337" s="1">
        <v>1</v>
      </c>
      <c r="L337" s="60">
        <v>43649</v>
      </c>
      <c r="M337" s="60">
        <v>43784</v>
      </c>
      <c r="N337" s="83">
        <f t="shared" si="10"/>
        <v>20</v>
      </c>
      <c r="O337" s="145">
        <v>0</v>
      </c>
      <c r="P337" s="17" t="s">
        <v>3463</v>
      </c>
      <c r="Q337" s="178">
        <f t="shared" si="11"/>
        <v>334</v>
      </c>
      <c r="R337" s="27" t="s">
        <v>29</v>
      </c>
      <c r="S337" s="27"/>
      <c r="T337" s="32" t="s">
        <v>3797</v>
      </c>
      <c r="U337" s="32" t="s">
        <v>3816</v>
      </c>
      <c r="V337" s="27" t="s">
        <v>3817</v>
      </c>
      <c r="W337" s="32" t="s">
        <v>3816</v>
      </c>
      <c r="X337" s="27" t="s">
        <v>3947</v>
      </c>
      <c r="Y337" s="27"/>
      <c r="Z337" s="27"/>
      <c r="AA337" s="27"/>
      <c r="AB337" s="27"/>
      <c r="AC337" s="28" t="s">
        <v>1348</v>
      </c>
      <c r="AD337" s="28" t="s">
        <v>1348</v>
      </c>
      <c r="AE337" s="28" t="s">
        <v>1348</v>
      </c>
      <c r="AF337" s="28" t="s">
        <v>1348</v>
      </c>
      <c r="AG337" s="28" t="s">
        <v>1348</v>
      </c>
      <c r="AH337" s="3" t="s">
        <v>1348</v>
      </c>
      <c r="AI337" s="3" t="s">
        <v>1347</v>
      </c>
      <c r="AJ337" s="3" t="s">
        <v>1351</v>
      </c>
      <c r="AK337" s="3" t="s">
        <v>2656</v>
      </c>
      <c r="AL337" s="3" t="s">
        <v>1814</v>
      </c>
      <c r="AM337" s="3" t="s">
        <v>1837</v>
      </c>
      <c r="AN337" s="3" t="s">
        <v>2657</v>
      </c>
      <c r="AO337" s="23" t="s">
        <v>2576</v>
      </c>
      <c r="AP337" s="6" t="s">
        <v>2612</v>
      </c>
      <c r="AQ337" s="6" t="s">
        <v>3147</v>
      </c>
      <c r="AR337" s="6" t="s">
        <v>3147</v>
      </c>
      <c r="AS337" s="6" t="s">
        <v>1666</v>
      </c>
      <c r="AT337" s="6" t="s">
        <v>3147</v>
      </c>
      <c r="AU337" s="265" t="s">
        <v>1373</v>
      </c>
      <c r="AV337" s="210">
        <v>44070</v>
      </c>
      <c r="AW337" s="34" t="s">
        <v>2553</v>
      </c>
      <c r="AX337" s="210">
        <v>44070</v>
      </c>
      <c r="AY337" s="10" t="s">
        <v>2079</v>
      </c>
      <c r="AZ337" s="31" t="s">
        <v>2046</v>
      </c>
      <c r="BA337" s="31" t="s">
        <v>1666</v>
      </c>
      <c r="BB337" s="31" t="s">
        <v>1666</v>
      </c>
      <c r="BC337" s="32" t="s">
        <v>2801</v>
      </c>
      <c r="BD337" s="30"/>
      <c r="BE337" s="30"/>
    </row>
    <row r="338" spans="2:57" s="14" customFormat="1" ht="140.1" hidden="1" customHeight="1" x14ac:dyDescent="0.25">
      <c r="B338" s="29" t="s">
        <v>2316</v>
      </c>
      <c r="C338" s="5" t="s">
        <v>2033</v>
      </c>
      <c r="D338" s="60">
        <v>43630</v>
      </c>
      <c r="E338" s="29" t="s">
        <v>1492</v>
      </c>
      <c r="F338" s="78" t="s">
        <v>2043</v>
      </c>
      <c r="G338" s="3" t="s">
        <v>824</v>
      </c>
      <c r="H338" s="3" t="s">
        <v>825</v>
      </c>
      <c r="I338" s="3" t="s">
        <v>828</v>
      </c>
      <c r="J338" s="3" t="s">
        <v>829</v>
      </c>
      <c r="K338" s="1">
        <v>1</v>
      </c>
      <c r="L338" s="60">
        <v>43649</v>
      </c>
      <c r="M338" s="60">
        <v>43784</v>
      </c>
      <c r="N338" s="83">
        <f t="shared" si="10"/>
        <v>20</v>
      </c>
      <c r="O338" s="145">
        <v>0</v>
      </c>
      <c r="P338" s="17" t="s">
        <v>3463</v>
      </c>
      <c r="Q338" s="178">
        <f t="shared" si="11"/>
        <v>334</v>
      </c>
      <c r="R338" s="27" t="s">
        <v>29</v>
      </c>
      <c r="S338" s="27"/>
      <c r="T338" s="32" t="s">
        <v>3797</v>
      </c>
      <c r="U338" s="32" t="s">
        <v>3816</v>
      </c>
      <c r="V338" s="27" t="s">
        <v>3817</v>
      </c>
      <c r="W338" s="32" t="s">
        <v>3816</v>
      </c>
      <c r="X338" s="27" t="s">
        <v>3947</v>
      </c>
      <c r="Y338" s="27"/>
      <c r="Z338" s="27"/>
      <c r="AA338" s="27"/>
      <c r="AB338" s="27"/>
      <c r="AC338" s="28" t="s">
        <v>1348</v>
      </c>
      <c r="AD338" s="28" t="s">
        <v>1348</v>
      </c>
      <c r="AE338" s="28" t="s">
        <v>1348</v>
      </c>
      <c r="AF338" s="28" t="s">
        <v>1348</v>
      </c>
      <c r="AG338" s="28" t="s">
        <v>1348</v>
      </c>
      <c r="AH338" s="3" t="s">
        <v>1348</v>
      </c>
      <c r="AI338" s="3" t="s">
        <v>1347</v>
      </c>
      <c r="AJ338" s="3" t="s">
        <v>1351</v>
      </c>
      <c r="AK338" s="3" t="s">
        <v>2658</v>
      </c>
      <c r="AL338" s="3" t="s">
        <v>1815</v>
      </c>
      <c r="AM338" s="3" t="s">
        <v>1837</v>
      </c>
      <c r="AN338" s="3" t="s">
        <v>2659</v>
      </c>
      <c r="AO338" s="3" t="s">
        <v>2575</v>
      </c>
      <c r="AP338" s="6" t="s">
        <v>2612</v>
      </c>
      <c r="AQ338" s="264" t="s">
        <v>3149</v>
      </c>
      <c r="AR338" s="264" t="s">
        <v>3149</v>
      </c>
      <c r="AS338" s="6" t="s">
        <v>1666</v>
      </c>
      <c r="AT338" s="264" t="s">
        <v>3149</v>
      </c>
      <c r="AU338" s="265" t="s">
        <v>2047</v>
      </c>
      <c r="AV338" s="210">
        <v>44070</v>
      </c>
      <c r="AW338" s="34" t="s">
        <v>2553</v>
      </c>
      <c r="AX338" s="210">
        <v>44070</v>
      </c>
      <c r="AY338" s="10" t="s">
        <v>2079</v>
      </c>
      <c r="AZ338" s="31" t="s">
        <v>2046</v>
      </c>
      <c r="BA338" s="31" t="s">
        <v>1666</v>
      </c>
      <c r="BB338" s="31" t="s">
        <v>1666</v>
      </c>
      <c r="BC338" s="32" t="s">
        <v>2801</v>
      </c>
      <c r="BD338" s="30"/>
      <c r="BE338" s="30"/>
    </row>
    <row r="339" spans="2:57" s="14" customFormat="1" ht="223.5" customHeight="1" x14ac:dyDescent="0.25">
      <c r="B339" s="29" t="s">
        <v>2316</v>
      </c>
      <c r="C339" s="5" t="s">
        <v>2033</v>
      </c>
      <c r="D339" s="60">
        <v>43630</v>
      </c>
      <c r="E339" s="29" t="s">
        <v>1492</v>
      </c>
      <c r="F339" s="78" t="s">
        <v>2043</v>
      </c>
      <c r="G339" s="3" t="s">
        <v>824</v>
      </c>
      <c r="H339" s="3" t="s">
        <v>2073</v>
      </c>
      <c r="I339" s="3" t="s">
        <v>2074</v>
      </c>
      <c r="J339" s="5" t="s">
        <v>267</v>
      </c>
      <c r="K339" s="1">
        <v>2</v>
      </c>
      <c r="L339" s="60">
        <v>44062</v>
      </c>
      <c r="M339" s="60">
        <v>44438</v>
      </c>
      <c r="N339" s="83">
        <f t="shared" si="10"/>
        <v>2</v>
      </c>
      <c r="O339" s="115">
        <v>0</v>
      </c>
      <c r="P339" s="17" t="s">
        <v>5108</v>
      </c>
      <c r="Q339" s="178">
        <f t="shared" si="11"/>
        <v>272</v>
      </c>
      <c r="R339" s="27" t="s">
        <v>29</v>
      </c>
      <c r="S339" s="27"/>
      <c r="T339" s="32" t="s">
        <v>3797</v>
      </c>
      <c r="U339" s="32" t="s">
        <v>3816</v>
      </c>
      <c r="V339" s="27" t="s">
        <v>3817</v>
      </c>
      <c r="W339" s="32" t="s">
        <v>3816</v>
      </c>
      <c r="X339" s="27" t="s">
        <v>3947</v>
      </c>
      <c r="Y339" s="27"/>
      <c r="Z339" s="27"/>
      <c r="AA339" s="27"/>
      <c r="AB339" s="27"/>
      <c r="AC339" s="28" t="s">
        <v>1348</v>
      </c>
      <c r="AD339" s="28" t="s">
        <v>1348</v>
      </c>
      <c r="AE339" s="28" t="s">
        <v>1348</v>
      </c>
      <c r="AF339" s="28" t="s">
        <v>1348</v>
      </c>
      <c r="AG339" s="28" t="s">
        <v>1348</v>
      </c>
      <c r="AH339" s="3" t="s">
        <v>1348</v>
      </c>
      <c r="AI339" s="3" t="s">
        <v>1347</v>
      </c>
      <c r="AJ339" s="3" t="s">
        <v>1348</v>
      </c>
      <c r="AK339" s="3" t="s">
        <v>1348</v>
      </c>
      <c r="AL339" s="3" t="s">
        <v>1348</v>
      </c>
      <c r="AM339" s="3"/>
      <c r="AN339" s="3" t="s">
        <v>2586</v>
      </c>
      <c r="AO339" s="6" t="s">
        <v>2646</v>
      </c>
      <c r="AP339" s="6" t="s">
        <v>2669</v>
      </c>
      <c r="AQ339" s="6" t="s">
        <v>3243</v>
      </c>
      <c r="AR339" s="6" t="s">
        <v>3301</v>
      </c>
      <c r="AS339" s="6" t="s">
        <v>4954</v>
      </c>
      <c r="AT339" s="6" t="s">
        <v>4955</v>
      </c>
      <c r="AU339" s="265" t="s">
        <v>920</v>
      </c>
      <c r="AV339" s="210">
        <v>44393</v>
      </c>
      <c r="AW339" s="34" t="s">
        <v>1070</v>
      </c>
      <c r="AX339" s="33"/>
      <c r="AY339" s="10"/>
      <c r="AZ339" s="31"/>
      <c r="BA339" s="31"/>
      <c r="BB339" s="31"/>
      <c r="BC339" s="30" t="s">
        <v>1372</v>
      </c>
      <c r="BD339" s="30"/>
      <c r="BE339" s="30"/>
    </row>
    <row r="340" spans="2:57" s="14" customFormat="1" ht="120" hidden="1" customHeight="1" x14ac:dyDescent="0.25">
      <c r="B340" s="29" t="s">
        <v>2317</v>
      </c>
      <c r="C340" s="5" t="s">
        <v>2033</v>
      </c>
      <c r="D340" s="60">
        <v>43630</v>
      </c>
      <c r="E340" s="29" t="s">
        <v>1536</v>
      </c>
      <c r="F340" s="78" t="s">
        <v>3948</v>
      </c>
      <c r="G340" s="3" t="s">
        <v>830</v>
      </c>
      <c r="H340" s="3" t="s">
        <v>831</v>
      </c>
      <c r="I340" s="3" t="s">
        <v>832</v>
      </c>
      <c r="J340" s="5" t="s">
        <v>833</v>
      </c>
      <c r="K340" s="1">
        <v>1</v>
      </c>
      <c r="L340" s="60">
        <v>43668</v>
      </c>
      <c r="M340" s="60">
        <v>43830</v>
      </c>
      <c r="N340" s="83">
        <f t="shared" si="10"/>
        <v>24</v>
      </c>
      <c r="O340" s="110">
        <v>1</v>
      </c>
      <c r="P340" s="4" t="s">
        <v>3425</v>
      </c>
      <c r="Q340" s="178">
        <f t="shared" si="11"/>
        <v>358</v>
      </c>
      <c r="R340" s="27" t="s">
        <v>1619</v>
      </c>
      <c r="S340" s="27" t="s">
        <v>834</v>
      </c>
      <c r="T340" s="32" t="s">
        <v>3210</v>
      </c>
      <c r="U340" s="27" t="s">
        <v>3831</v>
      </c>
      <c r="V340" s="27"/>
      <c r="W340" s="27" t="s">
        <v>3900</v>
      </c>
      <c r="X340" s="32" t="s">
        <v>3987</v>
      </c>
      <c r="Y340" s="27" t="s">
        <v>3949</v>
      </c>
      <c r="Z340" s="27"/>
      <c r="AA340" s="27"/>
      <c r="AB340" s="27"/>
      <c r="AC340" s="28" t="s">
        <v>1348</v>
      </c>
      <c r="AD340" s="28" t="s">
        <v>1348</v>
      </c>
      <c r="AE340" s="28" t="s">
        <v>1348</v>
      </c>
      <c r="AF340" s="28" t="s">
        <v>1348</v>
      </c>
      <c r="AG340" s="28" t="s">
        <v>1348</v>
      </c>
      <c r="AH340" s="3" t="s">
        <v>1348</v>
      </c>
      <c r="AI340" s="3" t="s">
        <v>1347</v>
      </c>
      <c r="AJ340" s="3" t="s">
        <v>1351</v>
      </c>
      <c r="AK340" s="21" t="s">
        <v>1607</v>
      </c>
      <c r="AL340" s="3" t="s">
        <v>1589</v>
      </c>
      <c r="AM340" s="23" t="s">
        <v>2558</v>
      </c>
      <c r="AN340" s="23" t="s">
        <v>2570</v>
      </c>
      <c r="AO340" s="23" t="s">
        <v>2558</v>
      </c>
      <c r="AP340" s="264" t="s">
        <v>2570</v>
      </c>
      <c r="AQ340" s="264" t="s">
        <v>2570</v>
      </c>
      <c r="AR340" s="264" t="s">
        <v>2570</v>
      </c>
      <c r="AS340" s="264" t="s">
        <v>4218</v>
      </c>
      <c r="AT340" s="264" t="s">
        <v>2570</v>
      </c>
      <c r="AU340" s="265" t="s">
        <v>918</v>
      </c>
      <c r="AV340" s="211">
        <v>43851</v>
      </c>
      <c r="AW340" s="34" t="s">
        <v>1070</v>
      </c>
      <c r="AX340" s="33"/>
      <c r="AY340" s="163"/>
      <c r="AZ340" s="31"/>
      <c r="BA340" s="31"/>
      <c r="BB340" s="31"/>
      <c r="BC340" s="30" t="s">
        <v>1372</v>
      </c>
      <c r="BD340" s="30"/>
      <c r="BE340" s="30"/>
    </row>
    <row r="341" spans="2:57" s="14" customFormat="1" ht="140.1" customHeight="1" x14ac:dyDescent="0.25">
      <c r="B341" s="29" t="s">
        <v>2318</v>
      </c>
      <c r="C341" s="5" t="s">
        <v>2033</v>
      </c>
      <c r="D341" s="60">
        <v>43630</v>
      </c>
      <c r="E341" s="29" t="s">
        <v>1537</v>
      </c>
      <c r="F341" s="80" t="s">
        <v>3950</v>
      </c>
      <c r="G341" s="21" t="s">
        <v>835</v>
      </c>
      <c r="H341" s="3" t="s">
        <v>836</v>
      </c>
      <c r="I341" s="3" t="s">
        <v>837</v>
      </c>
      <c r="J341" s="3" t="s">
        <v>610</v>
      </c>
      <c r="K341" s="1">
        <v>1</v>
      </c>
      <c r="L341" s="60">
        <v>43668</v>
      </c>
      <c r="M341" s="60">
        <v>43830</v>
      </c>
      <c r="N341" s="83">
        <f t="shared" si="10"/>
        <v>24</v>
      </c>
      <c r="O341" s="148">
        <v>0.4</v>
      </c>
      <c r="P341" s="4" t="s">
        <v>4768</v>
      </c>
      <c r="Q341" s="178">
        <f t="shared" si="11"/>
        <v>381</v>
      </c>
      <c r="R341" s="27" t="s">
        <v>61</v>
      </c>
      <c r="S341" s="27"/>
      <c r="T341" s="32" t="s">
        <v>3797</v>
      </c>
      <c r="U341" s="32" t="s">
        <v>3816</v>
      </c>
      <c r="V341" s="27" t="s">
        <v>3817</v>
      </c>
      <c r="W341" s="32" t="s">
        <v>3816</v>
      </c>
      <c r="X341" s="27" t="s">
        <v>3836</v>
      </c>
      <c r="Y341" s="27" t="s">
        <v>3862</v>
      </c>
      <c r="Z341" s="27"/>
      <c r="AA341" s="27"/>
      <c r="AB341" s="27"/>
      <c r="AC341" s="28" t="s">
        <v>1348</v>
      </c>
      <c r="AD341" s="28" t="s">
        <v>1348</v>
      </c>
      <c r="AE341" s="28" t="s">
        <v>1348</v>
      </c>
      <c r="AF341" s="28" t="s">
        <v>1348</v>
      </c>
      <c r="AG341" s="28" t="s">
        <v>1348</v>
      </c>
      <c r="AH341" s="3" t="s">
        <v>1348</v>
      </c>
      <c r="AI341" s="3" t="s">
        <v>1347</v>
      </c>
      <c r="AJ341" s="3" t="s">
        <v>1351</v>
      </c>
      <c r="AK341" s="3" t="s">
        <v>1591</v>
      </c>
      <c r="AL341" s="3" t="s">
        <v>1702</v>
      </c>
      <c r="AM341" s="23" t="s">
        <v>1733</v>
      </c>
      <c r="AN341" s="23" t="s">
        <v>1879</v>
      </c>
      <c r="AO341" s="23" t="s">
        <v>2699</v>
      </c>
      <c r="AP341" s="264" t="s">
        <v>2758</v>
      </c>
      <c r="AQ341" s="264" t="s">
        <v>3152</v>
      </c>
      <c r="AR341" s="264" t="s">
        <v>3316</v>
      </c>
      <c r="AS341" s="9" t="s">
        <v>4608</v>
      </c>
      <c r="AT341" s="6" t="s">
        <v>5071</v>
      </c>
      <c r="AU341" s="265" t="s">
        <v>2047</v>
      </c>
      <c r="AV341" s="210">
        <v>44377</v>
      </c>
      <c r="AW341" s="34" t="s">
        <v>2553</v>
      </c>
      <c r="AX341" s="210">
        <v>44377</v>
      </c>
      <c r="AY341" s="163" t="s">
        <v>4747</v>
      </c>
      <c r="AZ341" s="31" t="s">
        <v>4469</v>
      </c>
      <c r="BA341" s="31" t="s">
        <v>1666</v>
      </c>
      <c r="BB341" s="31" t="s">
        <v>1666</v>
      </c>
      <c r="BC341" s="32" t="s">
        <v>2801</v>
      </c>
      <c r="BD341" s="30"/>
      <c r="BE341" s="30" t="s">
        <v>4563</v>
      </c>
    </row>
    <row r="342" spans="2:57" s="14" customFormat="1" ht="140.1" customHeight="1" x14ac:dyDescent="0.25">
      <c r="B342" s="29" t="s">
        <v>2319</v>
      </c>
      <c r="C342" s="5" t="s">
        <v>2033</v>
      </c>
      <c r="D342" s="60">
        <v>43630</v>
      </c>
      <c r="E342" s="29" t="s">
        <v>1537</v>
      </c>
      <c r="F342" s="80" t="s">
        <v>3950</v>
      </c>
      <c r="G342" s="21" t="s">
        <v>835</v>
      </c>
      <c r="H342" s="3" t="s">
        <v>836</v>
      </c>
      <c r="I342" s="3" t="s">
        <v>838</v>
      </c>
      <c r="J342" s="3" t="s">
        <v>839</v>
      </c>
      <c r="K342" s="1">
        <v>1</v>
      </c>
      <c r="L342" s="60">
        <v>43668</v>
      </c>
      <c r="M342" s="60">
        <v>43830</v>
      </c>
      <c r="N342" s="83">
        <f t="shared" si="10"/>
        <v>24</v>
      </c>
      <c r="O342" s="148">
        <v>0.4</v>
      </c>
      <c r="P342" s="4" t="s">
        <v>4768</v>
      </c>
      <c r="Q342" s="178">
        <f t="shared" si="11"/>
        <v>381</v>
      </c>
      <c r="R342" s="27" t="s">
        <v>61</v>
      </c>
      <c r="S342" s="27"/>
      <c r="T342" s="32" t="s">
        <v>3797</v>
      </c>
      <c r="U342" s="32" t="s">
        <v>3816</v>
      </c>
      <c r="V342" s="27" t="s">
        <v>3817</v>
      </c>
      <c r="W342" s="32" t="s">
        <v>3816</v>
      </c>
      <c r="X342" s="27" t="s">
        <v>3836</v>
      </c>
      <c r="Y342" s="27" t="s">
        <v>3862</v>
      </c>
      <c r="Z342" s="27"/>
      <c r="AA342" s="27"/>
      <c r="AB342" s="27"/>
      <c r="AC342" s="28" t="s">
        <v>1348</v>
      </c>
      <c r="AD342" s="28" t="s">
        <v>1348</v>
      </c>
      <c r="AE342" s="28" t="s">
        <v>1348</v>
      </c>
      <c r="AF342" s="28" t="s">
        <v>1348</v>
      </c>
      <c r="AG342" s="28" t="s">
        <v>1348</v>
      </c>
      <c r="AH342" s="3" t="s">
        <v>1348</v>
      </c>
      <c r="AI342" s="3" t="s">
        <v>1347</v>
      </c>
      <c r="AJ342" s="3" t="s">
        <v>1351</v>
      </c>
      <c r="AK342" s="3" t="s">
        <v>1379</v>
      </c>
      <c r="AL342" s="3" t="s">
        <v>1703</v>
      </c>
      <c r="AM342" s="23" t="s">
        <v>1725</v>
      </c>
      <c r="AN342" s="23" t="s">
        <v>1800</v>
      </c>
      <c r="AO342" s="23" t="s">
        <v>2699</v>
      </c>
      <c r="AP342" s="264" t="s">
        <v>2759</v>
      </c>
      <c r="AQ342" s="264" t="s">
        <v>3153</v>
      </c>
      <c r="AR342" s="264" t="s">
        <v>3317</v>
      </c>
      <c r="AS342" s="9" t="s">
        <v>4608</v>
      </c>
      <c r="AT342" s="6" t="s">
        <v>5072</v>
      </c>
      <c r="AU342" s="265" t="s">
        <v>2047</v>
      </c>
      <c r="AV342" s="210">
        <v>44377</v>
      </c>
      <c r="AW342" s="34" t="s">
        <v>2553</v>
      </c>
      <c r="AX342" s="210">
        <v>44377</v>
      </c>
      <c r="AY342" s="163" t="s">
        <v>4747</v>
      </c>
      <c r="AZ342" s="31" t="s">
        <v>4469</v>
      </c>
      <c r="BA342" s="31" t="s">
        <v>1666</v>
      </c>
      <c r="BB342" s="31" t="s">
        <v>1666</v>
      </c>
      <c r="BC342" s="32" t="s">
        <v>2801</v>
      </c>
      <c r="BD342" s="30"/>
      <c r="BE342" s="30" t="s">
        <v>4563</v>
      </c>
    </row>
    <row r="343" spans="2:57" s="14" customFormat="1" ht="140.1" customHeight="1" x14ac:dyDescent="0.25">
      <c r="B343" s="29" t="s">
        <v>2320</v>
      </c>
      <c r="C343" s="5" t="s">
        <v>2033</v>
      </c>
      <c r="D343" s="60">
        <v>43630</v>
      </c>
      <c r="E343" s="29" t="s">
        <v>1537</v>
      </c>
      <c r="F343" s="80" t="s">
        <v>3950</v>
      </c>
      <c r="G343" s="21" t="s">
        <v>835</v>
      </c>
      <c r="H343" s="3" t="s">
        <v>836</v>
      </c>
      <c r="I343" s="3" t="s">
        <v>840</v>
      </c>
      <c r="J343" s="3" t="s">
        <v>841</v>
      </c>
      <c r="K343" s="1">
        <v>1</v>
      </c>
      <c r="L343" s="60">
        <v>43668</v>
      </c>
      <c r="M343" s="60">
        <v>43830</v>
      </c>
      <c r="N343" s="83">
        <f t="shared" si="10"/>
        <v>24</v>
      </c>
      <c r="O343" s="145">
        <v>0</v>
      </c>
      <c r="P343" s="4" t="s">
        <v>4768</v>
      </c>
      <c r="Q343" s="178">
        <f t="shared" si="11"/>
        <v>381</v>
      </c>
      <c r="R343" s="27" t="s">
        <v>61</v>
      </c>
      <c r="S343" s="27"/>
      <c r="T343" s="32" t="s">
        <v>3797</v>
      </c>
      <c r="U343" s="32" t="s">
        <v>3816</v>
      </c>
      <c r="V343" s="27" t="s">
        <v>3817</v>
      </c>
      <c r="W343" s="32" t="s">
        <v>3816</v>
      </c>
      <c r="X343" s="27" t="s">
        <v>3836</v>
      </c>
      <c r="Y343" s="27" t="s">
        <v>3862</v>
      </c>
      <c r="Z343" s="27"/>
      <c r="AA343" s="27"/>
      <c r="AB343" s="27"/>
      <c r="AC343" s="28" t="s">
        <v>1348</v>
      </c>
      <c r="AD343" s="28" t="s">
        <v>1348</v>
      </c>
      <c r="AE343" s="28" t="s">
        <v>1348</v>
      </c>
      <c r="AF343" s="28" t="s">
        <v>1348</v>
      </c>
      <c r="AG343" s="28" t="s">
        <v>1348</v>
      </c>
      <c r="AH343" s="3" t="s">
        <v>1348</v>
      </c>
      <c r="AI343" s="3" t="s">
        <v>1347</v>
      </c>
      <c r="AJ343" s="3" t="s">
        <v>1351</v>
      </c>
      <c r="AK343" s="3" t="s">
        <v>1379</v>
      </c>
      <c r="AL343" s="3" t="s">
        <v>1704</v>
      </c>
      <c r="AM343" s="268" t="s">
        <v>1726</v>
      </c>
      <c r="AN343" s="3" t="s">
        <v>1740</v>
      </c>
      <c r="AO343" s="3" t="s">
        <v>2699</v>
      </c>
      <c r="AP343" s="264" t="s">
        <v>2759</v>
      </c>
      <c r="AQ343" s="264" t="s">
        <v>3154</v>
      </c>
      <c r="AR343" s="264" t="s">
        <v>3318</v>
      </c>
      <c r="AS343" s="9" t="s">
        <v>4608</v>
      </c>
      <c r="AT343" s="6" t="s">
        <v>5072</v>
      </c>
      <c r="AU343" s="265" t="s">
        <v>2047</v>
      </c>
      <c r="AV343" s="210">
        <v>44377</v>
      </c>
      <c r="AW343" s="34" t="s">
        <v>2553</v>
      </c>
      <c r="AX343" s="210">
        <v>44377</v>
      </c>
      <c r="AY343" s="163" t="s">
        <v>4747</v>
      </c>
      <c r="AZ343" s="31" t="s">
        <v>4469</v>
      </c>
      <c r="BA343" s="31" t="s">
        <v>1666</v>
      </c>
      <c r="BB343" s="31" t="s">
        <v>1666</v>
      </c>
      <c r="BC343" s="32" t="s">
        <v>2801</v>
      </c>
      <c r="BD343" s="30"/>
      <c r="BE343" s="30" t="s">
        <v>4563</v>
      </c>
    </row>
    <row r="344" spans="2:57" s="14" customFormat="1" ht="140.1" customHeight="1" x14ac:dyDescent="0.25">
      <c r="B344" s="29" t="s">
        <v>2321</v>
      </c>
      <c r="C344" s="5" t="s">
        <v>2033</v>
      </c>
      <c r="D344" s="60">
        <v>43630</v>
      </c>
      <c r="E344" s="29" t="s">
        <v>1537</v>
      </c>
      <c r="F344" s="80" t="s">
        <v>3950</v>
      </c>
      <c r="G344" s="21" t="s">
        <v>835</v>
      </c>
      <c r="H344" s="3" t="s">
        <v>836</v>
      </c>
      <c r="I344" s="3" t="s">
        <v>842</v>
      </c>
      <c r="J344" s="3" t="s">
        <v>693</v>
      </c>
      <c r="K344" s="1">
        <v>1</v>
      </c>
      <c r="L344" s="60">
        <v>43668</v>
      </c>
      <c r="M344" s="60">
        <v>43830</v>
      </c>
      <c r="N344" s="83">
        <f t="shared" si="10"/>
        <v>24</v>
      </c>
      <c r="O344" s="390">
        <v>0</v>
      </c>
      <c r="P344" s="4" t="s">
        <v>4769</v>
      </c>
      <c r="Q344" s="178">
        <f t="shared" si="11"/>
        <v>287</v>
      </c>
      <c r="R344" s="27" t="s">
        <v>61</v>
      </c>
      <c r="S344" s="27"/>
      <c r="T344" s="32" t="s">
        <v>3797</v>
      </c>
      <c r="U344" s="32" t="s">
        <v>3816</v>
      </c>
      <c r="V344" s="27" t="s">
        <v>3817</v>
      </c>
      <c r="W344" s="32" t="s">
        <v>3816</v>
      </c>
      <c r="X344" s="27" t="s">
        <v>3836</v>
      </c>
      <c r="Y344" s="27" t="s">
        <v>3862</v>
      </c>
      <c r="Z344" s="27"/>
      <c r="AA344" s="27"/>
      <c r="AB344" s="27"/>
      <c r="AC344" s="28" t="s">
        <v>1348</v>
      </c>
      <c r="AD344" s="28" t="s">
        <v>1348</v>
      </c>
      <c r="AE344" s="28" t="s">
        <v>1348</v>
      </c>
      <c r="AF344" s="28" t="s">
        <v>1348</v>
      </c>
      <c r="AG344" s="28" t="s">
        <v>1348</v>
      </c>
      <c r="AH344" s="3" t="s">
        <v>1348</v>
      </c>
      <c r="AI344" s="3" t="s">
        <v>1347</v>
      </c>
      <c r="AJ344" s="3" t="s">
        <v>1351</v>
      </c>
      <c r="AK344" s="3" t="s">
        <v>1092</v>
      </c>
      <c r="AL344" s="3" t="s">
        <v>1734</v>
      </c>
      <c r="AM344" s="268" t="s">
        <v>1727</v>
      </c>
      <c r="AN344" s="17" t="s">
        <v>1739</v>
      </c>
      <c r="AO344" s="17" t="s">
        <v>2699</v>
      </c>
      <c r="AP344" s="264" t="s">
        <v>2759</v>
      </c>
      <c r="AQ344" s="264" t="s">
        <v>3155</v>
      </c>
      <c r="AR344" s="264" t="s">
        <v>3319</v>
      </c>
      <c r="AS344" s="9" t="s">
        <v>4609</v>
      </c>
      <c r="AT344" s="6" t="s">
        <v>5073</v>
      </c>
      <c r="AU344" s="265" t="s">
        <v>2047</v>
      </c>
      <c r="AV344" s="210">
        <v>44377</v>
      </c>
      <c r="AW344" s="34" t="s">
        <v>2553</v>
      </c>
      <c r="AX344" s="210">
        <v>44377</v>
      </c>
      <c r="AY344" s="163" t="s">
        <v>4747</v>
      </c>
      <c r="AZ344" s="31" t="s">
        <v>4469</v>
      </c>
      <c r="BA344" s="31" t="s">
        <v>1666</v>
      </c>
      <c r="BB344" s="31" t="s">
        <v>1666</v>
      </c>
      <c r="BC344" s="32" t="s">
        <v>2801</v>
      </c>
      <c r="BD344" s="30"/>
      <c r="BE344" s="30"/>
    </row>
    <row r="345" spans="2:57" s="14" customFormat="1" ht="114" customHeight="1" x14ac:dyDescent="0.25">
      <c r="B345" s="29" t="s">
        <v>2321</v>
      </c>
      <c r="C345" s="5" t="s">
        <v>2033</v>
      </c>
      <c r="D345" s="60">
        <v>43630</v>
      </c>
      <c r="E345" s="29" t="s">
        <v>1537</v>
      </c>
      <c r="F345" s="80" t="s">
        <v>3950</v>
      </c>
      <c r="G345" s="402" t="s">
        <v>835</v>
      </c>
      <c r="H345" s="402" t="s">
        <v>4564</v>
      </c>
      <c r="I345" s="402" t="s">
        <v>4565</v>
      </c>
      <c r="J345" s="403" t="s">
        <v>267</v>
      </c>
      <c r="K345" s="404">
        <v>4</v>
      </c>
      <c r="L345" s="405">
        <v>43668</v>
      </c>
      <c r="M345" s="405">
        <v>44772</v>
      </c>
      <c r="N345" s="83">
        <f t="shared" si="10"/>
        <v>2</v>
      </c>
      <c r="O345" s="115">
        <v>0</v>
      </c>
      <c r="P345" s="4" t="s">
        <v>4799</v>
      </c>
      <c r="Q345" s="178">
        <f t="shared" si="11"/>
        <v>287</v>
      </c>
      <c r="R345" s="27" t="s">
        <v>61</v>
      </c>
      <c r="S345" s="27"/>
      <c r="T345" s="32"/>
      <c r="U345" s="32"/>
      <c r="V345" s="27"/>
      <c r="W345" s="32"/>
      <c r="X345" s="27"/>
      <c r="Y345" s="27"/>
      <c r="Z345" s="27"/>
      <c r="AA345" s="27"/>
      <c r="AB345" s="27"/>
      <c r="AC345" s="28"/>
      <c r="AD345" s="28"/>
      <c r="AE345" s="28"/>
      <c r="AF345" s="28"/>
      <c r="AG345" s="28"/>
      <c r="AH345" s="3"/>
      <c r="AI345" s="3"/>
      <c r="AJ345" s="3"/>
      <c r="AK345" s="3"/>
      <c r="AL345" s="3"/>
      <c r="AM345" s="268"/>
      <c r="AN345" s="17"/>
      <c r="AO345" s="17"/>
      <c r="AP345" s="264"/>
      <c r="AQ345" s="264"/>
      <c r="AR345" s="264" t="s">
        <v>3319</v>
      </c>
      <c r="AS345" s="9" t="s">
        <v>4609</v>
      </c>
      <c r="AT345" s="4" t="s">
        <v>4799</v>
      </c>
      <c r="AU345" s="265" t="s">
        <v>920</v>
      </c>
      <c r="AV345" s="210">
        <v>44377</v>
      </c>
      <c r="AW345" s="34" t="s">
        <v>1070</v>
      </c>
      <c r="AX345" s="35"/>
      <c r="AY345" s="31"/>
      <c r="AZ345" s="31"/>
      <c r="BA345" s="31"/>
      <c r="BB345" s="31"/>
      <c r="BC345" s="30" t="s">
        <v>1372</v>
      </c>
      <c r="BD345" s="30"/>
      <c r="BE345" s="30"/>
    </row>
    <row r="346" spans="2:57" s="14" customFormat="1" ht="120" hidden="1" customHeight="1" x14ac:dyDescent="0.25">
      <c r="B346" s="29" t="s">
        <v>2322</v>
      </c>
      <c r="C346" s="5" t="s">
        <v>2033</v>
      </c>
      <c r="D346" s="60">
        <v>43630</v>
      </c>
      <c r="E346" s="29" t="s">
        <v>1538</v>
      </c>
      <c r="F346" s="78" t="s">
        <v>3951</v>
      </c>
      <c r="G346" s="21" t="s">
        <v>843</v>
      </c>
      <c r="H346" s="3" t="s">
        <v>844</v>
      </c>
      <c r="I346" s="3" t="s">
        <v>845</v>
      </c>
      <c r="J346" s="277" t="s">
        <v>587</v>
      </c>
      <c r="K346" s="20">
        <v>1</v>
      </c>
      <c r="L346" s="60">
        <v>43620</v>
      </c>
      <c r="M346" s="60">
        <v>43672</v>
      </c>
      <c r="N346" s="83">
        <f t="shared" si="10"/>
        <v>8</v>
      </c>
      <c r="O346" s="110">
        <v>1</v>
      </c>
      <c r="P346" s="4" t="s">
        <v>915</v>
      </c>
      <c r="Q346" s="178">
        <f t="shared" si="11"/>
        <v>316</v>
      </c>
      <c r="R346" s="27" t="s">
        <v>61</v>
      </c>
      <c r="S346" s="27" t="s">
        <v>34</v>
      </c>
      <c r="T346" s="32" t="s">
        <v>3797</v>
      </c>
      <c r="U346" s="32" t="s">
        <v>3820</v>
      </c>
      <c r="V346" s="27" t="s">
        <v>3821</v>
      </c>
      <c r="W346" s="27" t="s">
        <v>3952</v>
      </c>
      <c r="X346" s="27" t="s">
        <v>3819</v>
      </c>
      <c r="Y346" s="27" t="s">
        <v>3818</v>
      </c>
      <c r="Z346" s="27"/>
      <c r="AA346" s="27"/>
      <c r="AB346" s="27"/>
      <c r="AC346" s="28" t="s">
        <v>1348</v>
      </c>
      <c r="AD346" s="28" t="s">
        <v>1348</v>
      </c>
      <c r="AE346" s="28" t="s">
        <v>1348</v>
      </c>
      <c r="AF346" s="28" t="s">
        <v>1348</v>
      </c>
      <c r="AG346" s="28" t="s">
        <v>1348</v>
      </c>
      <c r="AH346" s="3" t="s">
        <v>1348</v>
      </c>
      <c r="AI346" s="3" t="s">
        <v>1347</v>
      </c>
      <c r="AJ346" s="3" t="s">
        <v>1351</v>
      </c>
      <c r="AK346" s="3" t="s">
        <v>1084</v>
      </c>
      <c r="AL346" s="23" t="s">
        <v>1589</v>
      </c>
      <c r="AM346" s="23" t="s">
        <v>2558</v>
      </c>
      <c r="AN346" s="23" t="s">
        <v>2570</v>
      </c>
      <c r="AO346" s="23" t="s">
        <v>2558</v>
      </c>
      <c r="AP346" s="264" t="s">
        <v>2570</v>
      </c>
      <c r="AQ346" s="264" t="s">
        <v>2570</v>
      </c>
      <c r="AR346" s="264" t="s">
        <v>2570</v>
      </c>
      <c r="AS346" s="264" t="s">
        <v>4218</v>
      </c>
      <c r="AT346" s="264" t="s">
        <v>2570</v>
      </c>
      <c r="AU346" s="265" t="s">
        <v>918</v>
      </c>
      <c r="AV346" s="210">
        <v>43829</v>
      </c>
      <c r="AW346" s="34" t="s">
        <v>1070</v>
      </c>
      <c r="AX346" s="93"/>
      <c r="AY346" s="31"/>
      <c r="AZ346" s="31"/>
      <c r="BA346" s="31"/>
      <c r="BB346" s="31"/>
      <c r="BC346" s="30" t="s">
        <v>1372</v>
      </c>
      <c r="BD346" s="30"/>
      <c r="BE346" s="30"/>
    </row>
    <row r="347" spans="2:57" s="14" customFormat="1" ht="120" hidden="1" customHeight="1" x14ac:dyDescent="0.25">
      <c r="B347" s="29" t="s">
        <v>2323</v>
      </c>
      <c r="C347" s="5" t="s">
        <v>2033</v>
      </c>
      <c r="D347" s="60">
        <v>43630</v>
      </c>
      <c r="E347" s="29" t="s">
        <v>1538</v>
      </c>
      <c r="F347" s="78" t="s">
        <v>3951</v>
      </c>
      <c r="G347" s="21" t="s">
        <v>843</v>
      </c>
      <c r="H347" s="3" t="s">
        <v>844</v>
      </c>
      <c r="I347" s="3" t="s">
        <v>845</v>
      </c>
      <c r="J347" s="277" t="s">
        <v>846</v>
      </c>
      <c r="K347" s="20">
        <v>1</v>
      </c>
      <c r="L347" s="60">
        <v>43634</v>
      </c>
      <c r="M347" s="60">
        <v>43672</v>
      </c>
      <c r="N347" s="83">
        <f t="shared" si="10"/>
        <v>6</v>
      </c>
      <c r="O347" s="110">
        <v>1</v>
      </c>
      <c r="P347" s="4" t="s">
        <v>915</v>
      </c>
      <c r="Q347" s="178">
        <f t="shared" si="11"/>
        <v>316</v>
      </c>
      <c r="R347" s="27" t="s">
        <v>61</v>
      </c>
      <c r="S347" s="27" t="s">
        <v>34</v>
      </c>
      <c r="T347" s="32" t="s">
        <v>3797</v>
      </c>
      <c r="U347" s="32" t="s">
        <v>3820</v>
      </c>
      <c r="V347" s="27" t="s">
        <v>3821</v>
      </c>
      <c r="W347" s="27" t="s">
        <v>3952</v>
      </c>
      <c r="X347" s="27" t="s">
        <v>3819</v>
      </c>
      <c r="Y347" s="27" t="s">
        <v>3818</v>
      </c>
      <c r="Z347" s="27"/>
      <c r="AA347" s="27"/>
      <c r="AB347" s="27"/>
      <c r="AC347" s="28" t="s">
        <v>1348</v>
      </c>
      <c r="AD347" s="28" t="s">
        <v>1348</v>
      </c>
      <c r="AE347" s="28" t="s">
        <v>1348</v>
      </c>
      <c r="AF347" s="28" t="s">
        <v>1348</v>
      </c>
      <c r="AG347" s="28" t="s">
        <v>1348</v>
      </c>
      <c r="AH347" s="3" t="s">
        <v>1348</v>
      </c>
      <c r="AI347" s="3" t="s">
        <v>1347</v>
      </c>
      <c r="AJ347" s="3" t="s">
        <v>1351</v>
      </c>
      <c r="AK347" s="3" t="s">
        <v>1084</v>
      </c>
      <c r="AL347" s="23" t="s">
        <v>1589</v>
      </c>
      <c r="AM347" s="23" t="s">
        <v>2558</v>
      </c>
      <c r="AN347" s="23" t="s">
        <v>2570</v>
      </c>
      <c r="AO347" s="23" t="s">
        <v>2558</v>
      </c>
      <c r="AP347" s="264" t="s">
        <v>2570</v>
      </c>
      <c r="AQ347" s="264" t="s">
        <v>2570</v>
      </c>
      <c r="AR347" s="264" t="s">
        <v>2570</v>
      </c>
      <c r="AS347" s="264" t="s">
        <v>4218</v>
      </c>
      <c r="AT347" s="264" t="s">
        <v>2570</v>
      </c>
      <c r="AU347" s="265" t="s">
        <v>918</v>
      </c>
      <c r="AV347" s="210">
        <v>43829</v>
      </c>
      <c r="AW347" s="34" t="s">
        <v>1070</v>
      </c>
      <c r="AX347" s="93"/>
      <c r="AY347" s="31"/>
      <c r="AZ347" s="31"/>
      <c r="BA347" s="31"/>
      <c r="BB347" s="31"/>
      <c r="BC347" s="30" t="s">
        <v>1372</v>
      </c>
      <c r="BD347" s="30"/>
      <c r="BE347" s="30"/>
    </row>
    <row r="348" spans="2:57" s="14" customFormat="1" ht="120" hidden="1" customHeight="1" x14ac:dyDescent="0.25">
      <c r="B348" s="29" t="s">
        <v>2324</v>
      </c>
      <c r="C348" s="5" t="s">
        <v>2033</v>
      </c>
      <c r="D348" s="60">
        <v>43630</v>
      </c>
      <c r="E348" s="29" t="s">
        <v>1538</v>
      </c>
      <c r="F348" s="78" t="s">
        <v>3951</v>
      </c>
      <c r="G348" s="21" t="s">
        <v>843</v>
      </c>
      <c r="H348" s="3" t="s">
        <v>844</v>
      </c>
      <c r="I348" s="3" t="s">
        <v>847</v>
      </c>
      <c r="J348" s="277" t="s">
        <v>587</v>
      </c>
      <c r="K348" s="20">
        <v>1</v>
      </c>
      <c r="L348" s="60">
        <v>43620</v>
      </c>
      <c r="M348" s="60">
        <v>43672</v>
      </c>
      <c r="N348" s="83">
        <f t="shared" si="10"/>
        <v>8</v>
      </c>
      <c r="O348" s="110">
        <v>1</v>
      </c>
      <c r="P348" s="4" t="s">
        <v>3432</v>
      </c>
      <c r="Q348" s="178">
        <f t="shared" si="11"/>
        <v>390</v>
      </c>
      <c r="R348" s="27" t="s">
        <v>61</v>
      </c>
      <c r="S348" s="27" t="s">
        <v>34</v>
      </c>
      <c r="T348" s="32" t="s">
        <v>3797</v>
      </c>
      <c r="U348" s="32" t="s">
        <v>3820</v>
      </c>
      <c r="V348" s="27" t="s">
        <v>3821</v>
      </c>
      <c r="W348" s="27" t="s">
        <v>3952</v>
      </c>
      <c r="X348" s="27" t="s">
        <v>3819</v>
      </c>
      <c r="Y348" s="27" t="s">
        <v>3818</v>
      </c>
      <c r="Z348" s="27"/>
      <c r="AA348" s="27"/>
      <c r="AB348" s="27"/>
      <c r="AC348" s="28" t="s">
        <v>1348</v>
      </c>
      <c r="AD348" s="28" t="s">
        <v>1348</v>
      </c>
      <c r="AE348" s="28" t="s">
        <v>1348</v>
      </c>
      <c r="AF348" s="28" t="s">
        <v>1348</v>
      </c>
      <c r="AG348" s="28" t="s">
        <v>1348</v>
      </c>
      <c r="AH348" s="3" t="s">
        <v>1348</v>
      </c>
      <c r="AI348" s="3" t="s">
        <v>1347</v>
      </c>
      <c r="AJ348" s="3" t="s">
        <v>1351</v>
      </c>
      <c r="AK348" s="3" t="s">
        <v>1380</v>
      </c>
      <c r="AL348" s="3" t="s">
        <v>1635</v>
      </c>
      <c r="AM348" s="3" t="s">
        <v>2565</v>
      </c>
      <c r="AN348" s="3" t="s">
        <v>2568</v>
      </c>
      <c r="AO348" s="3" t="s">
        <v>2565</v>
      </c>
      <c r="AP348" s="6" t="s">
        <v>2568</v>
      </c>
      <c r="AQ348" s="6" t="s">
        <v>2568</v>
      </c>
      <c r="AR348" s="6" t="s">
        <v>2568</v>
      </c>
      <c r="AS348" s="6" t="s">
        <v>4218</v>
      </c>
      <c r="AT348" s="6" t="s">
        <v>2568</v>
      </c>
      <c r="AU348" s="265" t="s">
        <v>918</v>
      </c>
      <c r="AV348" s="210">
        <v>43934</v>
      </c>
      <c r="AW348" s="34" t="s">
        <v>1070</v>
      </c>
      <c r="AX348" s="35"/>
      <c r="AY348" s="31"/>
      <c r="AZ348" s="31"/>
      <c r="BA348" s="31"/>
      <c r="BB348" s="31"/>
      <c r="BC348" s="30" t="s">
        <v>1372</v>
      </c>
      <c r="BD348" s="30"/>
      <c r="BE348" s="30"/>
    </row>
    <row r="349" spans="2:57" s="14" customFormat="1" ht="120" hidden="1" customHeight="1" x14ac:dyDescent="0.25">
      <c r="B349" s="29" t="s">
        <v>2325</v>
      </c>
      <c r="C349" s="5" t="s">
        <v>2033</v>
      </c>
      <c r="D349" s="60">
        <v>43630</v>
      </c>
      <c r="E349" s="29" t="s">
        <v>1538</v>
      </c>
      <c r="F349" s="78" t="s">
        <v>3951</v>
      </c>
      <c r="G349" s="118" t="s">
        <v>843</v>
      </c>
      <c r="H349" s="132" t="s">
        <v>844</v>
      </c>
      <c r="I349" s="132" t="s">
        <v>847</v>
      </c>
      <c r="J349" s="517" t="s">
        <v>846</v>
      </c>
      <c r="K349" s="136">
        <v>1</v>
      </c>
      <c r="L349" s="224">
        <v>43620</v>
      </c>
      <c r="M349" s="224">
        <v>43693</v>
      </c>
      <c r="N349" s="83">
        <f t="shared" si="10"/>
        <v>11</v>
      </c>
      <c r="O349" s="137">
        <v>1</v>
      </c>
      <c r="P349" s="4" t="s">
        <v>965</v>
      </c>
      <c r="Q349" s="178">
        <f t="shared" si="11"/>
        <v>296</v>
      </c>
      <c r="R349" s="27" t="s">
        <v>34</v>
      </c>
      <c r="S349" s="27" t="s">
        <v>1627</v>
      </c>
      <c r="T349" s="32" t="s">
        <v>3797</v>
      </c>
      <c r="U349" s="32" t="s">
        <v>3820</v>
      </c>
      <c r="V349" s="27" t="s">
        <v>3821</v>
      </c>
      <c r="W349" s="27" t="s">
        <v>3952</v>
      </c>
      <c r="X349" s="27" t="s">
        <v>3819</v>
      </c>
      <c r="Y349" s="27" t="s">
        <v>3818</v>
      </c>
      <c r="Z349" s="27"/>
      <c r="AA349" s="27"/>
      <c r="AB349" s="27"/>
      <c r="AC349" s="28" t="s">
        <v>1348</v>
      </c>
      <c r="AD349" s="28" t="s">
        <v>1348</v>
      </c>
      <c r="AE349" s="28" t="s">
        <v>1348</v>
      </c>
      <c r="AF349" s="28" t="s">
        <v>1348</v>
      </c>
      <c r="AG349" s="28" t="s">
        <v>1348</v>
      </c>
      <c r="AH349" s="3" t="s">
        <v>1348</v>
      </c>
      <c r="AI349" s="3" t="s">
        <v>1347</v>
      </c>
      <c r="AJ349" s="3" t="s">
        <v>1351</v>
      </c>
      <c r="AK349" s="3" t="s">
        <v>1628</v>
      </c>
      <c r="AL349" s="132" t="s">
        <v>1628</v>
      </c>
      <c r="AM349" s="132" t="s">
        <v>2564</v>
      </c>
      <c r="AN349" s="132" t="s">
        <v>2569</v>
      </c>
      <c r="AO349" s="132" t="s">
        <v>2564</v>
      </c>
      <c r="AP349" s="271" t="s">
        <v>2569</v>
      </c>
      <c r="AQ349" s="6" t="s">
        <v>2569</v>
      </c>
      <c r="AR349" s="6" t="s">
        <v>2569</v>
      </c>
      <c r="AS349" s="157" t="s">
        <v>4218</v>
      </c>
      <c r="AT349" s="157" t="s">
        <v>4303</v>
      </c>
      <c r="AU349" s="272" t="s">
        <v>918</v>
      </c>
      <c r="AV349" s="250">
        <v>43577</v>
      </c>
      <c r="AW349" s="140" t="s">
        <v>1070</v>
      </c>
      <c r="AX349" s="149"/>
      <c r="AY349" s="150"/>
      <c r="AZ349" s="150"/>
      <c r="BA349" s="150"/>
      <c r="BB349" s="150"/>
      <c r="BC349" s="30" t="s">
        <v>1372</v>
      </c>
      <c r="BD349" s="30"/>
      <c r="BE349" s="30"/>
    </row>
    <row r="350" spans="2:57" s="14" customFormat="1" ht="132" customHeight="1" x14ac:dyDescent="0.3">
      <c r="B350" s="29" t="s">
        <v>2326</v>
      </c>
      <c r="C350" s="5" t="s">
        <v>2033</v>
      </c>
      <c r="D350" s="60">
        <v>43630</v>
      </c>
      <c r="E350" s="29" t="s">
        <v>1538</v>
      </c>
      <c r="F350" s="78" t="s">
        <v>3951</v>
      </c>
      <c r="G350" s="21" t="s">
        <v>843</v>
      </c>
      <c r="H350" s="3" t="s">
        <v>844</v>
      </c>
      <c r="I350" s="3" t="s">
        <v>848</v>
      </c>
      <c r="J350" s="3" t="s">
        <v>849</v>
      </c>
      <c r="K350" s="20">
        <v>1</v>
      </c>
      <c r="L350" s="60">
        <v>43710</v>
      </c>
      <c r="M350" s="60">
        <v>44012</v>
      </c>
      <c r="N350" s="83">
        <f t="shared" si="10"/>
        <v>44</v>
      </c>
      <c r="O350" s="145">
        <v>0</v>
      </c>
      <c r="P350" s="4" t="s">
        <v>4877</v>
      </c>
      <c r="Q350" s="479">
        <f t="shared" si="11"/>
        <v>374</v>
      </c>
      <c r="R350" s="28" t="s">
        <v>34</v>
      </c>
      <c r="S350" s="27"/>
      <c r="T350" s="32" t="s">
        <v>3797</v>
      </c>
      <c r="U350" s="32" t="s">
        <v>3820</v>
      </c>
      <c r="V350" s="27" t="s">
        <v>3821</v>
      </c>
      <c r="W350" s="27" t="s">
        <v>3952</v>
      </c>
      <c r="X350" s="27" t="s">
        <v>3819</v>
      </c>
      <c r="Y350" s="27" t="s">
        <v>3818</v>
      </c>
      <c r="Z350" s="27"/>
      <c r="AA350" s="27"/>
      <c r="AB350" s="27"/>
      <c r="AC350" s="28" t="s">
        <v>1348</v>
      </c>
      <c r="AD350" s="28" t="s">
        <v>1348</v>
      </c>
      <c r="AE350" s="28" t="s">
        <v>1348</v>
      </c>
      <c r="AF350" s="28" t="s">
        <v>1348</v>
      </c>
      <c r="AG350" s="28" t="s">
        <v>1348</v>
      </c>
      <c r="AH350" s="3" t="s">
        <v>1348</v>
      </c>
      <c r="AI350" s="3" t="s">
        <v>1347</v>
      </c>
      <c r="AJ350" s="3" t="s">
        <v>1351</v>
      </c>
      <c r="AK350" s="6" t="s">
        <v>1090</v>
      </c>
      <c r="AL350" s="6" t="s">
        <v>1831</v>
      </c>
      <c r="AM350" s="6" t="s">
        <v>1856</v>
      </c>
      <c r="AN350" s="6" t="s">
        <v>1867</v>
      </c>
      <c r="AO350" s="42" t="s">
        <v>2667</v>
      </c>
      <c r="AP350" s="6" t="s">
        <v>2670</v>
      </c>
      <c r="AQ350" s="6" t="s">
        <v>3244</v>
      </c>
      <c r="AR350" s="6" t="s">
        <v>3390</v>
      </c>
      <c r="AS350" s="6" t="s">
        <v>1666</v>
      </c>
      <c r="AT350" s="42" t="s">
        <v>4878</v>
      </c>
      <c r="AU350" s="265" t="s">
        <v>1373</v>
      </c>
      <c r="AV350" s="210">
        <v>44377</v>
      </c>
      <c r="AW350" s="34" t="s">
        <v>2553</v>
      </c>
      <c r="AX350" s="210">
        <v>44377</v>
      </c>
      <c r="AY350" s="163" t="s">
        <v>4744</v>
      </c>
      <c r="AZ350" s="31" t="s">
        <v>4469</v>
      </c>
      <c r="BA350" s="31" t="s">
        <v>1666</v>
      </c>
      <c r="BB350" s="31" t="s">
        <v>1666</v>
      </c>
      <c r="BC350" s="32" t="s">
        <v>2801</v>
      </c>
      <c r="BD350" s="125"/>
      <c r="BE350" s="30" t="s">
        <v>4566</v>
      </c>
    </row>
    <row r="351" spans="2:57" s="14" customFormat="1" ht="120" hidden="1" customHeight="1" x14ac:dyDescent="0.25">
      <c r="B351" s="29" t="s">
        <v>2327</v>
      </c>
      <c r="C351" s="5" t="s">
        <v>2033</v>
      </c>
      <c r="D351" s="60">
        <v>43630</v>
      </c>
      <c r="E351" s="29" t="s">
        <v>1538</v>
      </c>
      <c r="F351" s="78" t="s">
        <v>3951</v>
      </c>
      <c r="G351" s="151" t="s">
        <v>843</v>
      </c>
      <c r="H351" s="123" t="s">
        <v>844</v>
      </c>
      <c r="I351" s="123" t="s">
        <v>850</v>
      </c>
      <c r="J351" s="518" t="s">
        <v>267</v>
      </c>
      <c r="K351" s="221">
        <v>2</v>
      </c>
      <c r="L351" s="303">
        <v>43731</v>
      </c>
      <c r="M351" s="303">
        <v>43830</v>
      </c>
      <c r="N351" s="83">
        <f t="shared" si="10"/>
        <v>15</v>
      </c>
      <c r="O351" s="152">
        <v>2</v>
      </c>
      <c r="P351" s="4" t="s">
        <v>3440</v>
      </c>
      <c r="Q351" s="178">
        <f t="shared" si="11"/>
        <v>376</v>
      </c>
      <c r="R351" s="27" t="s">
        <v>34</v>
      </c>
      <c r="S351" s="27"/>
      <c r="T351" s="32" t="s">
        <v>3797</v>
      </c>
      <c r="U351" s="32" t="s">
        <v>3820</v>
      </c>
      <c r="V351" s="27" t="s">
        <v>3821</v>
      </c>
      <c r="W351" s="27" t="s">
        <v>3952</v>
      </c>
      <c r="X351" s="27" t="s">
        <v>3819</v>
      </c>
      <c r="Y351" s="27" t="s">
        <v>3818</v>
      </c>
      <c r="Z351" s="27"/>
      <c r="AA351" s="27"/>
      <c r="AB351" s="27"/>
      <c r="AC351" s="28" t="s">
        <v>1348</v>
      </c>
      <c r="AD351" s="28" t="s">
        <v>1348</v>
      </c>
      <c r="AE351" s="28" t="s">
        <v>1348</v>
      </c>
      <c r="AF351" s="28" t="s">
        <v>1348</v>
      </c>
      <c r="AG351" s="28" t="s">
        <v>1348</v>
      </c>
      <c r="AH351" s="3" t="s">
        <v>1348</v>
      </c>
      <c r="AI351" s="3" t="s">
        <v>1347</v>
      </c>
      <c r="AJ351" s="3" t="s">
        <v>1351</v>
      </c>
      <c r="AK351" s="11" t="s">
        <v>1381</v>
      </c>
      <c r="AL351" s="153" t="s">
        <v>1833</v>
      </c>
      <c r="AM351" s="123" t="s">
        <v>2565</v>
      </c>
      <c r="AN351" s="123" t="s">
        <v>2568</v>
      </c>
      <c r="AO351" s="123" t="s">
        <v>2565</v>
      </c>
      <c r="AP351" s="273" t="s">
        <v>2568</v>
      </c>
      <c r="AQ351" s="6" t="s">
        <v>2568</v>
      </c>
      <c r="AR351" s="6" t="s">
        <v>2568</v>
      </c>
      <c r="AS351" s="6" t="s">
        <v>4218</v>
      </c>
      <c r="AT351" s="6" t="s">
        <v>2568</v>
      </c>
      <c r="AU351" s="274" t="s">
        <v>918</v>
      </c>
      <c r="AV351" s="275">
        <v>43943</v>
      </c>
      <c r="AW351" s="154" t="s">
        <v>1070</v>
      </c>
      <c r="AX351" s="121"/>
      <c r="AY351" s="155"/>
      <c r="AZ351" s="155"/>
      <c r="BA351" s="155"/>
      <c r="BB351" s="155"/>
      <c r="BC351" s="30" t="s">
        <v>1372</v>
      </c>
      <c r="BD351" s="30"/>
      <c r="BE351" s="30"/>
    </row>
    <row r="352" spans="2:57" s="14" customFormat="1" ht="131.25" customHeight="1" x14ac:dyDescent="0.3">
      <c r="B352" s="29" t="s">
        <v>2328</v>
      </c>
      <c r="C352" s="5" t="s">
        <v>2033</v>
      </c>
      <c r="D352" s="60">
        <v>43630</v>
      </c>
      <c r="E352" s="29" t="s">
        <v>1538</v>
      </c>
      <c r="F352" s="78" t="s">
        <v>3951</v>
      </c>
      <c r="G352" s="21" t="s">
        <v>843</v>
      </c>
      <c r="H352" s="3" t="s">
        <v>844</v>
      </c>
      <c r="I352" s="3" t="s">
        <v>851</v>
      </c>
      <c r="J352" s="3" t="s">
        <v>852</v>
      </c>
      <c r="K352" s="20">
        <v>1</v>
      </c>
      <c r="L352" s="60">
        <v>43892</v>
      </c>
      <c r="M352" s="60">
        <v>44012</v>
      </c>
      <c r="N352" s="83">
        <f t="shared" si="10"/>
        <v>18</v>
      </c>
      <c r="O352" s="145">
        <v>0</v>
      </c>
      <c r="P352" s="4" t="s">
        <v>4877</v>
      </c>
      <c r="Q352" s="479">
        <f t="shared" si="11"/>
        <v>374</v>
      </c>
      <c r="R352" s="28" t="s">
        <v>34</v>
      </c>
      <c r="S352" s="27"/>
      <c r="T352" s="32" t="s">
        <v>3797</v>
      </c>
      <c r="U352" s="32" t="s">
        <v>3820</v>
      </c>
      <c r="V352" s="27" t="s">
        <v>3821</v>
      </c>
      <c r="W352" s="27" t="s">
        <v>3952</v>
      </c>
      <c r="X352" s="27" t="s">
        <v>3819</v>
      </c>
      <c r="Y352" s="27" t="s">
        <v>3818</v>
      </c>
      <c r="Z352" s="27"/>
      <c r="AA352" s="27"/>
      <c r="AB352" s="27"/>
      <c r="AC352" s="28" t="s">
        <v>1348</v>
      </c>
      <c r="AD352" s="28" t="s">
        <v>1348</v>
      </c>
      <c r="AE352" s="28" t="s">
        <v>1348</v>
      </c>
      <c r="AF352" s="28" t="s">
        <v>1348</v>
      </c>
      <c r="AG352" s="28" t="s">
        <v>1348</v>
      </c>
      <c r="AH352" s="3" t="s">
        <v>1348</v>
      </c>
      <c r="AI352" s="3" t="s">
        <v>1347</v>
      </c>
      <c r="AJ352" s="3" t="s">
        <v>1351</v>
      </c>
      <c r="AK352" s="6" t="s">
        <v>1090</v>
      </c>
      <c r="AL352" s="11" t="s">
        <v>1832</v>
      </c>
      <c r="AM352" s="11" t="s">
        <v>1857</v>
      </c>
      <c r="AN352" s="11" t="s">
        <v>1858</v>
      </c>
      <c r="AO352" s="265" t="s">
        <v>2663</v>
      </c>
      <c r="AP352" s="11" t="s">
        <v>2671</v>
      </c>
      <c r="AQ352" s="11" t="s">
        <v>3245</v>
      </c>
      <c r="AR352" s="11" t="s">
        <v>3391</v>
      </c>
      <c r="AS352" s="6" t="s">
        <v>1666</v>
      </c>
      <c r="AT352" s="42" t="s">
        <v>4879</v>
      </c>
      <c r="AU352" s="265" t="s">
        <v>1373</v>
      </c>
      <c r="AV352" s="210">
        <v>44377</v>
      </c>
      <c r="AW352" s="34" t="s">
        <v>2553</v>
      </c>
      <c r="AX352" s="210">
        <v>44377</v>
      </c>
      <c r="AY352" s="163" t="s">
        <v>4744</v>
      </c>
      <c r="AZ352" s="31" t="s">
        <v>4469</v>
      </c>
      <c r="BA352" s="31" t="s">
        <v>1666</v>
      </c>
      <c r="BB352" s="31" t="s">
        <v>1666</v>
      </c>
      <c r="BC352" s="32" t="s">
        <v>2801</v>
      </c>
      <c r="BD352" s="125"/>
      <c r="BE352" s="30" t="s">
        <v>4566</v>
      </c>
    </row>
    <row r="353" spans="2:57" s="14" customFormat="1" ht="120" hidden="1" customHeight="1" x14ac:dyDescent="0.25">
      <c r="B353" s="29" t="s">
        <v>2329</v>
      </c>
      <c r="C353" s="5" t="s">
        <v>2033</v>
      </c>
      <c r="D353" s="60">
        <v>43630</v>
      </c>
      <c r="E353" s="29" t="s">
        <v>1538</v>
      </c>
      <c r="F353" s="78" t="s">
        <v>3951</v>
      </c>
      <c r="G353" s="117" t="s">
        <v>843</v>
      </c>
      <c r="H353" s="141" t="s">
        <v>853</v>
      </c>
      <c r="I353" s="141" t="s">
        <v>854</v>
      </c>
      <c r="J353" s="99" t="s">
        <v>693</v>
      </c>
      <c r="K353" s="122">
        <v>1</v>
      </c>
      <c r="L353" s="226">
        <v>43588</v>
      </c>
      <c r="M353" s="226">
        <v>43672</v>
      </c>
      <c r="N353" s="83">
        <f t="shared" si="10"/>
        <v>12</v>
      </c>
      <c r="O353" s="142">
        <v>1</v>
      </c>
      <c r="P353" s="4" t="s">
        <v>4770</v>
      </c>
      <c r="Q353" s="178">
        <f t="shared" si="11"/>
        <v>201</v>
      </c>
      <c r="R353" s="27" t="s">
        <v>61</v>
      </c>
      <c r="S353" s="27"/>
      <c r="T353" s="32" t="s">
        <v>3797</v>
      </c>
      <c r="U353" s="32" t="s">
        <v>3820</v>
      </c>
      <c r="V353" s="27" t="s">
        <v>3821</v>
      </c>
      <c r="W353" s="27" t="s">
        <v>3952</v>
      </c>
      <c r="X353" s="27" t="s">
        <v>3819</v>
      </c>
      <c r="Y353" s="27" t="s">
        <v>3818</v>
      </c>
      <c r="Z353" s="27"/>
      <c r="AA353" s="27"/>
      <c r="AB353" s="27"/>
      <c r="AC353" s="28" t="s">
        <v>1348</v>
      </c>
      <c r="AD353" s="28" t="s">
        <v>1348</v>
      </c>
      <c r="AE353" s="28" t="s">
        <v>1348</v>
      </c>
      <c r="AF353" s="28" t="s">
        <v>1348</v>
      </c>
      <c r="AG353" s="28" t="s">
        <v>1348</v>
      </c>
      <c r="AH353" s="3" t="s">
        <v>1348</v>
      </c>
      <c r="AI353" s="3" t="s">
        <v>1347</v>
      </c>
      <c r="AJ353" s="3" t="s">
        <v>1351</v>
      </c>
      <c r="AK353" s="3" t="s">
        <v>1382</v>
      </c>
      <c r="AL353" s="141" t="s">
        <v>1594</v>
      </c>
      <c r="AM353" s="141" t="s">
        <v>2565</v>
      </c>
      <c r="AN353" s="141" t="s">
        <v>2568</v>
      </c>
      <c r="AO353" s="141" t="s">
        <v>2565</v>
      </c>
      <c r="AP353" s="157" t="s">
        <v>2568</v>
      </c>
      <c r="AQ353" s="6" t="s">
        <v>2568</v>
      </c>
      <c r="AR353" s="6" t="s">
        <v>2568</v>
      </c>
      <c r="AS353" s="6" t="s">
        <v>4218</v>
      </c>
      <c r="AT353" s="6" t="s">
        <v>2568</v>
      </c>
      <c r="AU353" s="276" t="s">
        <v>918</v>
      </c>
      <c r="AV353" s="262">
        <v>43934</v>
      </c>
      <c r="AW353" s="98" t="s">
        <v>1070</v>
      </c>
      <c r="AX353" s="100"/>
      <c r="AY353" s="36"/>
      <c r="AZ353" s="36"/>
      <c r="BA353" s="36"/>
      <c r="BB353" s="36"/>
      <c r="BC353" s="30" t="s">
        <v>1372</v>
      </c>
      <c r="BD353" s="30"/>
      <c r="BE353" s="30"/>
    </row>
    <row r="354" spans="2:57" s="14" customFormat="1" ht="120" hidden="1" customHeight="1" x14ac:dyDescent="0.25">
      <c r="B354" s="29" t="s">
        <v>2330</v>
      </c>
      <c r="C354" s="5" t="s">
        <v>2033</v>
      </c>
      <c r="D354" s="60">
        <v>43630</v>
      </c>
      <c r="E354" s="29" t="s">
        <v>1538</v>
      </c>
      <c r="F354" s="78" t="s">
        <v>3951</v>
      </c>
      <c r="G354" s="21" t="s">
        <v>843</v>
      </c>
      <c r="H354" s="3" t="s">
        <v>853</v>
      </c>
      <c r="I354" s="3" t="s">
        <v>855</v>
      </c>
      <c r="J354" s="5" t="s">
        <v>693</v>
      </c>
      <c r="K354" s="20">
        <v>1</v>
      </c>
      <c r="L354" s="60">
        <v>43588</v>
      </c>
      <c r="M354" s="60">
        <v>43672</v>
      </c>
      <c r="N354" s="83">
        <f t="shared" si="10"/>
        <v>12</v>
      </c>
      <c r="O354" s="110">
        <v>1</v>
      </c>
      <c r="P354" s="4" t="s">
        <v>3450</v>
      </c>
      <c r="Q354" s="178">
        <f t="shared" si="11"/>
        <v>271</v>
      </c>
      <c r="R354" s="27" t="s">
        <v>61</v>
      </c>
      <c r="S354" s="27"/>
      <c r="T354" s="32" t="s">
        <v>3797</v>
      </c>
      <c r="U354" s="32" t="s">
        <v>3820</v>
      </c>
      <c r="V354" s="27" t="s">
        <v>3821</v>
      </c>
      <c r="W354" s="27" t="s">
        <v>3952</v>
      </c>
      <c r="X354" s="27" t="s">
        <v>3819</v>
      </c>
      <c r="Y354" s="27" t="s">
        <v>3818</v>
      </c>
      <c r="Z354" s="27"/>
      <c r="AA354" s="27"/>
      <c r="AB354" s="27"/>
      <c r="AC354" s="28" t="s">
        <v>1348</v>
      </c>
      <c r="AD354" s="28" t="s">
        <v>1348</v>
      </c>
      <c r="AE354" s="28" t="s">
        <v>1348</v>
      </c>
      <c r="AF354" s="28" t="s">
        <v>1348</v>
      </c>
      <c r="AG354" s="28" t="s">
        <v>1348</v>
      </c>
      <c r="AH354" s="3" t="s">
        <v>1348</v>
      </c>
      <c r="AI354" s="3" t="s">
        <v>1347</v>
      </c>
      <c r="AJ354" s="3" t="s">
        <v>1351</v>
      </c>
      <c r="AK354" s="3" t="s">
        <v>1382</v>
      </c>
      <c r="AL354" s="3" t="s">
        <v>1735</v>
      </c>
      <c r="AM354" s="3" t="s">
        <v>1728</v>
      </c>
      <c r="AN354" s="3" t="s">
        <v>1801</v>
      </c>
      <c r="AO354" s="464" t="s">
        <v>2560</v>
      </c>
      <c r="AP354" s="6" t="s">
        <v>2556</v>
      </c>
      <c r="AQ354" s="6" t="s">
        <v>2556</v>
      </c>
      <c r="AR354" s="6" t="s">
        <v>2556</v>
      </c>
      <c r="AS354" s="6" t="s">
        <v>4218</v>
      </c>
      <c r="AT354" s="6" t="s">
        <v>2556</v>
      </c>
      <c r="AU354" s="265" t="s">
        <v>1066</v>
      </c>
      <c r="AV354" s="210">
        <v>44025</v>
      </c>
      <c r="AW354" s="34" t="s">
        <v>1070</v>
      </c>
      <c r="AX354" s="35"/>
      <c r="AY354" s="31"/>
      <c r="AZ354" s="31"/>
      <c r="BA354" s="31"/>
      <c r="BB354" s="31"/>
      <c r="BC354" s="30" t="s">
        <v>1372</v>
      </c>
      <c r="BD354" s="30"/>
      <c r="BE354" s="30"/>
    </row>
    <row r="355" spans="2:57" s="14" customFormat="1" ht="120" hidden="1" customHeight="1" x14ac:dyDescent="0.25">
      <c r="B355" s="29" t="s">
        <v>2331</v>
      </c>
      <c r="C355" s="5" t="s">
        <v>2033</v>
      </c>
      <c r="D355" s="60">
        <v>43630</v>
      </c>
      <c r="E355" s="29" t="s">
        <v>1538</v>
      </c>
      <c r="F355" s="78" t="s">
        <v>3951</v>
      </c>
      <c r="G355" s="21" t="s">
        <v>843</v>
      </c>
      <c r="H355" s="3" t="s">
        <v>853</v>
      </c>
      <c r="I355" s="3" t="s">
        <v>856</v>
      </c>
      <c r="J355" s="5" t="s">
        <v>693</v>
      </c>
      <c r="K355" s="20">
        <v>1</v>
      </c>
      <c r="L355" s="60">
        <v>43588</v>
      </c>
      <c r="M355" s="60">
        <v>43672</v>
      </c>
      <c r="N355" s="83">
        <f t="shared" si="10"/>
        <v>12</v>
      </c>
      <c r="O355" s="110">
        <v>1</v>
      </c>
      <c r="P355" s="4" t="s">
        <v>3451</v>
      </c>
      <c r="Q355" s="178">
        <f t="shared" si="11"/>
        <v>270</v>
      </c>
      <c r="R355" s="27" t="s">
        <v>61</v>
      </c>
      <c r="S355" s="27"/>
      <c r="T355" s="32" t="s">
        <v>3797</v>
      </c>
      <c r="U355" s="32" t="s">
        <v>3820</v>
      </c>
      <c r="V355" s="27" t="s">
        <v>3821</v>
      </c>
      <c r="W355" s="27" t="s">
        <v>3952</v>
      </c>
      <c r="X355" s="27" t="s">
        <v>3819</v>
      </c>
      <c r="Y355" s="27" t="s">
        <v>3818</v>
      </c>
      <c r="Z355" s="27"/>
      <c r="AA355" s="27"/>
      <c r="AB355" s="27"/>
      <c r="AC355" s="28" t="s">
        <v>1348</v>
      </c>
      <c r="AD355" s="28" t="s">
        <v>1348</v>
      </c>
      <c r="AE355" s="28" t="s">
        <v>1348</v>
      </c>
      <c r="AF355" s="28" t="s">
        <v>1348</v>
      </c>
      <c r="AG355" s="28" t="s">
        <v>1348</v>
      </c>
      <c r="AH355" s="3" t="s">
        <v>1348</v>
      </c>
      <c r="AI355" s="3" t="s">
        <v>1347</v>
      </c>
      <c r="AJ355" s="3" t="s">
        <v>1351</v>
      </c>
      <c r="AK355" s="3" t="s">
        <v>1382</v>
      </c>
      <c r="AL355" s="3" t="s">
        <v>1736</v>
      </c>
      <c r="AM355" s="3" t="s">
        <v>1729</v>
      </c>
      <c r="AN355" s="3" t="s">
        <v>1801</v>
      </c>
      <c r="AO355" s="464" t="s">
        <v>2560</v>
      </c>
      <c r="AP355" s="6" t="s">
        <v>2556</v>
      </c>
      <c r="AQ355" s="6" t="s">
        <v>2556</v>
      </c>
      <c r="AR355" s="6" t="s">
        <v>2556</v>
      </c>
      <c r="AS355" s="6" t="s">
        <v>4218</v>
      </c>
      <c r="AT355" s="6" t="s">
        <v>2556</v>
      </c>
      <c r="AU355" s="265" t="s">
        <v>1066</v>
      </c>
      <c r="AV355" s="210">
        <v>44025</v>
      </c>
      <c r="AW355" s="34" t="s">
        <v>1070</v>
      </c>
      <c r="AX355" s="35"/>
      <c r="AY355" s="31"/>
      <c r="AZ355" s="31"/>
      <c r="BA355" s="31"/>
      <c r="BB355" s="31"/>
      <c r="BC355" s="30" t="s">
        <v>1372</v>
      </c>
      <c r="BD355" s="30"/>
      <c r="BE355" s="30"/>
    </row>
    <row r="356" spans="2:57" s="14" customFormat="1" ht="120" hidden="1" customHeight="1" x14ac:dyDescent="0.25">
      <c r="B356" s="29" t="s">
        <v>2332</v>
      </c>
      <c r="C356" s="5" t="s">
        <v>2033</v>
      </c>
      <c r="D356" s="60">
        <v>43630</v>
      </c>
      <c r="E356" s="29" t="s">
        <v>1538</v>
      </c>
      <c r="F356" s="78" t="s">
        <v>3951</v>
      </c>
      <c r="G356" s="21" t="s">
        <v>843</v>
      </c>
      <c r="H356" s="3" t="s">
        <v>853</v>
      </c>
      <c r="I356" s="3" t="s">
        <v>857</v>
      </c>
      <c r="J356" s="5" t="s">
        <v>693</v>
      </c>
      <c r="K356" s="20">
        <v>1</v>
      </c>
      <c r="L356" s="60">
        <v>43588</v>
      </c>
      <c r="M356" s="60">
        <v>43672</v>
      </c>
      <c r="N356" s="83">
        <f t="shared" si="10"/>
        <v>12</v>
      </c>
      <c r="O356" s="110">
        <v>1</v>
      </c>
      <c r="P356" s="4" t="s">
        <v>3451</v>
      </c>
      <c r="Q356" s="178">
        <f t="shared" si="11"/>
        <v>270</v>
      </c>
      <c r="R356" s="27" t="s">
        <v>61</v>
      </c>
      <c r="S356" s="27"/>
      <c r="T356" s="32" t="s">
        <v>3797</v>
      </c>
      <c r="U356" s="32" t="s">
        <v>3820</v>
      </c>
      <c r="V356" s="27" t="s">
        <v>3821</v>
      </c>
      <c r="W356" s="27" t="s">
        <v>3952</v>
      </c>
      <c r="X356" s="27" t="s">
        <v>3819</v>
      </c>
      <c r="Y356" s="27" t="s">
        <v>3818</v>
      </c>
      <c r="Z356" s="27"/>
      <c r="AA356" s="27"/>
      <c r="AB356" s="27"/>
      <c r="AC356" s="28" t="s">
        <v>1348</v>
      </c>
      <c r="AD356" s="28" t="s">
        <v>1348</v>
      </c>
      <c r="AE356" s="28" t="s">
        <v>1348</v>
      </c>
      <c r="AF356" s="28" t="s">
        <v>1348</v>
      </c>
      <c r="AG356" s="28" t="s">
        <v>1348</v>
      </c>
      <c r="AH356" s="3" t="s">
        <v>1348</v>
      </c>
      <c r="AI356" s="3" t="s">
        <v>1347</v>
      </c>
      <c r="AJ356" s="3" t="s">
        <v>1351</v>
      </c>
      <c r="AK356" s="3" t="s">
        <v>1382</v>
      </c>
      <c r="AL356" s="3" t="s">
        <v>1737</v>
      </c>
      <c r="AM356" s="3" t="s">
        <v>1730</v>
      </c>
      <c r="AN356" s="3" t="s">
        <v>1801</v>
      </c>
      <c r="AO356" s="464" t="s">
        <v>2560</v>
      </c>
      <c r="AP356" s="6" t="s">
        <v>2556</v>
      </c>
      <c r="AQ356" s="6" t="s">
        <v>2556</v>
      </c>
      <c r="AR356" s="6" t="s">
        <v>2556</v>
      </c>
      <c r="AS356" s="6" t="s">
        <v>4218</v>
      </c>
      <c r="AT356" s="6" t="s">
        <v>2556</v>
      </c>
      <c r="AU356" s="265" t="s">
        <v>1066</v>
      </c>
      <c r="AV356" s="210">
        <v>44025</v>
      </c>
      <c r="AW356" s="34" t="s">
        <v>1070</v>
      </c>
      <c r="AX356" s="35"/>
      <c r="AY356" s="31"/>
      <c r="AZ356" s="31"/>
      <c r="BA356" s="31"/>
      <c r="BB356" s="31"/>
      <c r="BC356" s="30" t="s">
        <v>1372</v>
      </c>
      <c r="BD356" s="30"/>
      <c r="BE356" s="30"/>
    </row>
    <row r="357" spans="2:57" s="14" customFormat="1" ht="120" hidden="1" customHeight="1" x14ac:dyDescent="0.25">
      <c r="B357" s="29" t="s">
        <v>2333</v>
      </c>
      <c r="C357" s="5" t="s">
        <v>2033</v>
      </c>
      <c r="D357" s="60">
        <v>43630</v>
      </c>
      <c r="E357" s="29" t="s">
        <v>1538</v>
      </c>
      <c r="F357" s="78" t="s">
        <v>3951</v>
      </c>
      <c r="G357" s="21" t="s">
        <v>843</v>
      </c>
      <c r="H357" s="3" t="s">
        <v>853</v>
      </c>
      <c r="I357" s="3" t="s">
        <v>858</v>
      </c>
      <c r="J357" s="277" t="s">
        <v>587</v>
      </c>
      <c r="K357" s="20">
        <v>1</v>
      </c>
      <c r="L357" s="60">
        <v>43620</v>
      </c>
      <c r="M357" s="60">
        <v>43672</v>
      </c>
      <c r="N357" s="83">
        <f t="shared" si="10"/>
        <v>8</v>
      </c>
      <c r="O357" s="110">
        <v>1</v>
      </c>
      <c r="P357" s="4" t="s">
        <v>4771</v>
      </c>
      <c r="Q357" s="178">
        <f t="shared" si="11"/>
        <v>239</v>
      </c>
      <c r="R357" s="27" t="s">
        <v>34</v>
      </c>
      <c r="S357" s="27" t="s">
        <v>61</v>
      </c>
      <c r="T357" s="32" t="s">
        <v>3797</v>
      </c>
      <c r="U357" s="32" t="s">
        <v>3820</v>
      </c>
      <c r="V357" s="27" t="s">
        <v>3821</v>
      </c>
      <c r="W357" s="27" t="s">
        <v>3952</v>
      </c>
      <c r="X357" s="27" t="s">
        <v>3819</v>
      </c>
      <c r="Y357" s="27" t="s">
        <v>3818</v>
      </c>
      <c r="Z357" s="27"/>
      <c r="AA357" s="27"/>
      <c r="AB357" s="27"/>
      <c r="AC357" s="28" t="s">
        <v>1348</v>
      </c>
      <c r="AD357" s="28" t="s">
        <v>1348</v>
      </c>
      <c r="AE357" s="28" t="s">
        <v>1348</v>
      </c>
      <c r="AF357" s="28" t="s">
        <v>1348</v>
      </c>
      <c r="AG357" s="28" t="s">
        <v>1348</v>
      </c>
      <c r="AH357" s="3" t="s">
        <v>1348</v>
      </c>
      <c r="AI357" s="3" t="s">
        <v>1347</v>
      </c>
      <c r="AJ357" s="3" t="s">
        <v>1351</v>
      </c>
      <c r="AK357" s="3" t="s">
        <v>1382</v>
      </c>
      <c r="AL357" s="3" t="s">
        <v>1828</v>
      </c>
      <c r="AM357" s="3" t="s">
        <v>2565</v>
      </c>
      <c r="AN357" s="3" t="s">
        <v>2568</v>
      </c>
      <c r="AO357" s="3" t="s">
        <v>2565</v>
      </c>
      <c r="AP357" s="6" t="s">
        <v>2568</v>
      </c>
      <c r="AQ357" s="6" t="s">
        <v>2568</v>
      </c>
      <c r="AR357" s="6" t="s">
        <v>2568</v>
      </c>
      <c r="AS357" s="6" t="s">
        <v>4218</v>
      </c>
      <c r="AT357" s="6" t="s">
        <v>2568</v>
      </c>
      <c r="AU357" s="265" t="s">
        <v>918</v>
      </c>
      <c r="AV357" s="210">
        <v>43934</v>
      </c>
      <c r="AW357" s="34" t="s">
        <v>1070</v>
      </c>
      <c r="AX357" s="35"/>
      <c r="AY357" s="31"/>
      <c r="AZ357" s="31"/>
      <c r="BA357" s="31"/>
      <c r="BB357" s="31"/>
      <c r="BC357" s="30" t="s">
        <v>1372</v>
      </c>
      <c r="BD357" s="30"/>
      <c r="BE357" s="30"/>
    </row>
    <row r="358" spans="2:57" s="14" customFormat="1" ht="120" hidden="1" customHeight="1" x14ac:dyDescent="0.25">
      <c r="B358" s="29" t="s">
        <v>2334</v>
      </c>
      <c r="C358" s="5" t="s">
        <v>2033</v>
      </c>
      <c r="D358" s="60">
        <v>43630</v>
      </c>
      <c r="E358" s="29" t="s">
        <v>1538</v>
      </c>
      <c r="F358" s="78" t="s">
        <v>3951</v>
      </c>
      <c r="G358" s="21" t="s">
        <v>843</v>
      </c>
      <c r="H358" s="3" t="s">
        <v>853</v>
      </c>
      <c r="I358" s="3" t="s">
        <v>858</v>
      </c>
      <c r="J358" s="277" t="s">
        <v>846</v>
      </c>
      <c r="K358" s="20">
        <v>1</v>
      </c>
      <c r="L358" s="60">
        <v>43634</v>
      </c>
      <c r="M358" s="60">
        <v>43672</v>
      </c>
      <c r="N358" s="83">
        <f t="shared" si="10"/>
        <v>6</v>
      </c>
      <c r="O358" s="110">
        <v>1</v>
      </c>
      <c r="P358" s="4" t="s">
        <v>3433</v>
      </c>
      <c r="Q358" s="178">
        <f t="shared" si="11"/>
        <v>262</v>
      </c>
      <c r="R358" s="27" t="s">
        <v>61</v>
      </c>
      <c r="S358" s="27" t="s">
        <v>29</v>
      </c>
      <c r="T358" s="32" t="s">
        <v>3797</v>
      </c>
      <c r="U358" s="32" t="s">
        <v>3820</v>
      </c>
      <c r="V358" s="27" t="s">
        <v>3821</v>
      </c>
      <c r="W358" s="27" t="s">
        <v>3952</v>
      </c>
      <c r="X358" s="27" t="s">
        <v>3819</v>
      </c>
      <c r="Y358" s="27" t="s">
        <v>3818</v>
      </c>
      <c r="Z358" s="27"/>
      <c r="AA358" s="27"/>
      <c r="AB358" s="27"/>
      <c r="AC358" s="28" t="s">
        <v>1348</v>
      </c>
      <c r="AD358" s="28" t="s">
        <v>1348</v>
      </c>
      <c r="AE358" s="28" t="s">
        <v>1348</v>
      </c>
      <c r="AF358" s="28" t="s">
        <v>1348</v>
      </c>
      <c r="AG358" s="28" t="s">
        <v>1348</v>
      </c>
      <c r="AH358" s="3" t="s">
        <v>1348</v>
      </c>
      <c r="AI358" s="3" t="s">
        <v>1347</v>
      </c>
      <c r="AJ358" s="3" t="s">
        <v>1351</v>
      </c>
      <c r="AK358" s="3" t="s">
        <v>1382</v>
      </c>
      <c r="AL358" s="3" t="s">
        <v>1594</v>
      </c>
      <c r="AM358" s="3" t="s">
        <v>2565</v>
      </c>
      <c r="AN358" s="3" t="s">
        <v>2568</v>
      </c>
      <c r="AO358" s="3" t="s">
        <v>2565</v>
      </c>
      <c r="AP358" s="6" t="s">
        <v>2568</v>
      </c>
      <c r="AQ358" s="6" t="s">
        <v>2568</v>
      </c>
      <c r="AR358" s="6" t="s">
        <v>2568</v>
      </c>
      <c r="AS358" s="6" t="s">
        <v>4218</v>
      </c>
      <c r="AT358" s="6" t="s">
        <v>2568</v>
      </c>
      <c r="AU358" s="265" t="s">
        <v>918</v>
      </c>
      <c r="AV358" s="210">
        <v>43934</v>
      </c>
      <c r="AW358" s="34" t="s">
        <v>1070</v>
      </c>
      <c r="AX358" s="35"/>
      <c r="AY358" s="31"/>
      <c r="AZ358" s="31"/>
      <c r="BA358" s="31"/>
      <c r="BB358" s="31"/>
      <c r="BC358" s="30" t="s">
        <v>1372</v>
      </c>
      <c r="BD358" s="30"/>
      <c r="BE358" s="30"/>
    </row>
    <row r="359" spans="2:57" s="14" customFormat="1" ht="140.1" customHeight="1" x14ac:dyDescent="0.25">
      <c r="B359" s="29" t="s">
        <v>2335</v>
      </c>
      <c r="C359" s="5" t="s">
        <v>2033</v>
      </c>
      <c r="D359" s="60">
        <v>43630</v>
      </c>
      <c r="E359" s="29" t="s">
        <v>1538</v>
      </c>
      <c r="F359" s="78" t="s">
        <v>3951</v>
      </c>
      <c r="G359" s="21" t="s">
        <v>843</v>
      </c>
      <c r="H359" s="3" t="s">
        <v>853</v>
      </c>
      <c r="I359" s="3" t="s">
        <v>859</v>
      </c>
      <c r="J359" s="18" t="s">
        <v>712</v>
      </c>
      <c r="K359" s="20">
        <v>1</v>
      </c>
      <c r="L359" s="60">
        <v>43690</v>
      </c>
      <c r="M359" s="60">
        <v>43707</v>
      </c>
      <c r="N359" s="83">
        <f t="shared" si="10"/>
        <v>3</v>
      </c>
      <c r="O359" s="145">
        <v>0</v>
      </c>
      <c r="P359" s="4" t="s">
        <v>4877</v>
      </c>
      <c r="Q359" s="178">
        <f t="shared" si="11"/>
        <v>374</v>
      </c>
      <c r="R359" s="27" t="s">
        <v>61</v>
      </c>
      <c r="S359" s="27" t="s">
        <v>29</v>
      </c>
      <c r="T359" s="32" t="s">
        <v>3797</v>
      </c>
      <c r="U359" s="32" t="s">
        <v>3820</v>
      </c>
      <c r="V359" s="27" t="s">
        <v>3821</v>
      </c>
      <c r="W359" s="27" t="s">
        <v>3952</v>
      </c>
      <c r="X359" s="27" t="s">
        <v>3819</v>
      </c>
      <c r="Y359" s="27" t="s">
        <v>3818</v>
      </c>
      <c r="Z359" s="27"/>
      <c r="AA359" s="27"/>
      <c r="AB359" s="27"/>
      <c r="AC359" s="28" t="s">
        <v>1348</v>
      </c>
      <c r="AD359" s="28" t="s">
        <v>1348</v>
      </c>
      <c r="AE359" s="28" t="s">
        <v>1348</v>
      </c>
      <c r="AF359" s="28" t="s">
        <v>1348</v>
      </c>
      <c r="AG359" s="28" t="s">
        <v>1348</v>
      </c>
      <c r="AH359" s="3" t="s">
        <v>1348</v>
      </c>
      <c r="AI359" s="3" t="s">
        <v>1347</v>
      </c>
      <c r="AJ359" s="3" t="s">
        <v>1351</v>
      </c>
      <c r="AK359" s="3" t="s">
        <v>1643</v>
      </c>
      <c r="AL359" s="3" t="s">
        <v>1650</v>
      </c>
      <c r="AM359" s="3" t="s">
        <v>1731</v>
      </c>
      <c r="AN359" s="3" t="s">
        <v>1769</v>
      </c>
      <c r="AO359" s="3" t="s">
        <v>2700</v>
      </c>
      <c r="AP359" s="6" t="s">
        <v>2760</v>
      </c>
      <c r="AQ359" s="6" t="s">
        <v>3175</v>
      </c>
      <c r="AR359" s="6" t="s">
        <v>3356</v>
      </c>
      <c r="AS359" s="9" t="s">
        <v>4610</v>
      </c>
      <c r="AT359" s="6" t="s">
        <v>4880</v>
      </c>
      <c r="AU359" s="265" t="s">
        <v>1373</v>
      </c>
      <c r="AV359" s="210">
        <v>44377</v>
      </c>
      <c r="AW359" s="34" t="s">
        <v>2553</v>
      </c>
      <c r="AX359" s="210">
        <v>44377</v>
      </c>
      <c r="AY359" s="163" t="s">
        <v>4747</v>
      </c>
      <c r="AZ359" s="31" t="s">
        <v>4469</v>
      </c>
      <c r="BA359" s="31" t="s">
        <v>1666</v>
      </c>
      <c r="BB359" s="31" t="s">
        <v>1666</v>
      </c>
      <c r="BC359" s="32" t="s">
        <v>2801</v>
      </c>
      <c r="BD359" s="30"/>
      <c r="BE359" s="30" t="s">
        <v>4566</v>
      </c>
    </row>
    <row r="360" spans="2:57" s="14" customFormat="1" ht="140.1" customHeight="1" x14ac:dyDescent="0.25">
      <c r="B360" s="29" t="s">
        <v>2336</v>
      </c>
      <c r="C360" s="5" t="s">
        <v>2033</v>
      </c>
      <c r="D360" s="60">
        <v>43630</v>
      </c>
      <c r="E360" s="29" t="s">
        <v>1538</v>
      </c>
      <c r="F360" s="78" t="s">
        <v>3951</v>
      </c>
      <c r="G360" s="21" t="s">
        <v>843</v>
      </c>
      <c r="H360" s="3" t="s">
        <v>853</v>
      </c>
      <c r="I360" s="3" t="s">
        <v>859</v>
      </c>
      <c r="J360" s="18" t="s">
        <v>846</v>
      </c>
      <c r="K360" s="20">
        <v>1</v>
      </c>
      <c r="L360" s="60">
        <v>43710</v>
      </c>
      <c r="M360" s="60">
        <v>43826</v>
      </c>
      <c r="N360" s="83">
        <f t="shared" si="10"/>
        <v>17</v>
      </c>
      <c r="O360" s="145">
        <v>0</v>
      </c>
      <c r="P360" s="4" t="s">
        <v>4877</v>
      </c>
      <c r="Q360" s="178">
        <f t="shared" si="11"/>
        <v>374</v>
      </c>
      <c r="R360" s="27" t="s">
        <v>61</v>
      </c>
      <c r="S360" s="27" t="s">
        <v>29</v>
      </c>
      <c r="T360" s="32" t="s">
        <v>3797</v>
      </c>
      <c r="U360" s="32" t="s">
        <v>3820</v>
      </c>
      <c r="V360" s="27" t="s">
        <v>3821</v>
      </c>
      <c r="W360" s="27" t="s">
        <v>3952</v>
      </c>
      <c r="X360" s="27" t="s">
        <v>3819</v>
      </c>
      <c r="Y360" s="27" t="s">
        <v>3818</v>
      </c>
      <c r="Z360" s="27"/>
      <c r="AA360" s="27"/>
      <c r="AB360" s="27"/>
      <c r="AC360" s="28" t="s">
        <v>1348</v>
      </c>
      <c r="AD360" s="28" t="s">
        <v>1348</v>
      </c>
      <c r="AE360" s="28" t="s">
        <v>1348</v>
      </c>
      <c r="AF360" s="28" t="s">
        <v>1348</v>
      </c>
      <c r="AG360" s="28" t="s">
        <v>1348</v>
      </c>
      <c r="AH360" s="3" t="s">
        <v>1348</v>
      </c>
      <c r="AI360" s="3" t="s">
        <v>1347</v>
      </c>
      <c r="AJ360" s="3" t="s">
        <v>1351</v>
      </c>
      <c r="AK360" s="3" t="s">
        <v>1633</v>
      </c>
      <c r="AL360" s="3" t="s">
        <v>1738</v>
      </c>
      <c r="AM360" s="3" t="s">
        <v>1731</v>
      </c>
      <c r="AN360" s="3" t="s">
        <v>1802</v>
      </c>
      <c r="AO360" s="3" t="s">
        <v>2701</v>
      </c>
      <c r="AP360" s="6" t="s">
        <v>2738</v>
      </c>
      <c r="AQ360" s="6" t="s">
        <v>3283</v>
      </c>
      <c r="AR360" s="6" t="s">
        <v>3356</v>
      </c>
      <c r="AS360" s="9" t="s">
        <v>4610</v>
      </c>
      <c r="AT360" s="6" t="s">
        <v>4881</v>
      </c>
      <c r="AU360" s="265" t="s">
        <v>1373</v>
      </c>
      <c r="AV360" s="210">
        <v>44377</v>
      </c>
      <c r="AW360" s="34" t="s">
        <v>2553</v>
      </c>
      <c r="AX360" s="210">
        <v>44377</v>
      </c>
      <c r="AY360" s="163" t="s">
        <v>4747</v>
      </c>
      <c r="AZ360" s="31" t="s">
        <v>4469</v>
      </c>
      <c r="BA360" s="31" t="s">
        <v>1666</v>
      </c>
      <c r="BB360" s="31" t="s">
        <v>1666</v>
      </c>
      <c r="BC360" s="32" t="s">
        <v>2801</v>
      </c>
      <c r="BD360" s="30"/>
      <c r="BE360" s="38" t="s">
        <v>4566</v>
      </c>
    </row>
    <row r="361" spans="2:57" s="14" customFormat="1" ht="120" hidden="1" customHeight="1" x14ac:dyDescent="0.25">
      <c r="B361" s="29" t="s">
        <v>2337</v>
      </c>
      <c r="C361" s="5" t="s">
        <v>2033</v>
      </c>
      <c r="D361" s="60">
        <v>43630</v>
      </c>
      <c r="E361" s="29" t="s">
        <v>1538</v>
      </c>
      <c r="F361" s="78" t="s">
        <v>3951</v>
      </c>
      <c r="G361" s="21" t="s">
        <v>843</v>
      </c>
      <c r="H361" s="3" t="s">
        <v>853</v>
      </c>
      <c r="I361" s="3" t="s">
        <v>860</v>
      </c>
      <c r="J361" s="5" t="s">
        <v>861</v>
      </c>
      <c r="K361" s="20">
        <v>1</v>
      </c>
      <c r="L361" s="60">
        <v>43668</v>
      </c>
      <c r="M361" s="60">
        <v>44012</v>
      </c>
      <c r="N361" s="83">
        <f t="shared" si="10"/>
        <v>50</v>
      </c>
      <c r="O361" s="110">
        <v>1</v>
      </c>
      <c r="P361" s="4" t="s">
        <v>3434</v>
      </c>
      <c r="Q361" s="178">
        <f t="shared" si="11"/>
        <v>173</v>
      </c>
      <c r="R361" s="27" t="s">
        <v>61</v>
      </c>
      <c r="S361" s="27" t="s">
        <v>29</v>
      </c>
      <c r="T361" s="32" t="s">
        <v>3797</v>
      </c>
      <c r="U361" s="32" t="s">
        <v>3820</v>
      </c>
      <c r="V361" s="27" t="s">
        <v>3821</v>
      </c>
      <c r="W361" s="27" t="s">
        <v>3952</v>
      </c>
      <c r="X361" s="27" t="s">
        <v>3819</v>
      </c>
      <c r="Y361" s="27" t="s">
        <v>3818</v>
      </c>
      <c r="Z361" s="27"/>
      <c r="AA361" s="27"/>
      <c r="AB361" s="27"/>
      <c r="AC361" s="28" t="s">
        <v>1348</v>
      </c>
      <c r="AD361" s="28" t="s">
        <v>1348</v>
      </c>
      <c r="AE361" s="28" t="s">
        <v>1348</v>
      </c>
      <c r="AF361" s="28" t="s">
        <v>1348</v>
      </c>
      <c r="AG361" s="28" t="s">
        <v>1348</v>
      </c>
      <c r="AH361" s="3" t="s">
        <v>1348</v>
      </c>
      <c r="AI361" s="3" t="s">
        <v>1347</v>
      </c>
      <c r="AJ361" s="3" t="s">
        <v>1351</v>
      </c>
      <c r="AK361" s="3" t="s">
        <v>1091</v>
      </c>
      <c r="AL361" s="3" t="s">
        <v>1592</v>
      </c>
      <c r="AM361" s="3" t="s">
        <v>2565</v>
      </c>
      <c r="AN361" s="3" t="s">
        <v>2568</v>
      </c>
      <c r="AO361" s="3" t="s">
        <v>2565</v>
      </c>
      <c r="AP361" s="6" t="s">
        <v>2568</v>
      </c>
      <c r="AQ361" s="6" t="s">
        <v>2568</v>
      </c>
      <c r="AR361" s="6" t="s">
        <v>2568</v>
      </c>
      <c r="AS361" s="6" t="s">
        <v>4218</v>
      </c>
      <c r="AT361" s="6" t="s">
        <v>2568</v>
      </c>
      <c r="AU361" s="265" t="s">
        <v>918</v>
      </c>
      <c r="AV361" s="210">
        <v>43934</v>
      </c>
      <c r="AW361" s="34" t="s">
        <v>1070</v>
      </c>
      <c r="AX361" s="35"/>
      <c r="AY361" s="31"/>
      <c r="AZ361" s="31"/>
      <c r="BA361" s="31"/>
      <c r="BB361" s="31"/>
      <c r="BC361" s="30" t="s">
        <v>1372</v>
      </c>
      <c r="BD361" s="30"/>
      <c r="BE361" s="30"/>
    </row>
    <row r="362" spans="2:57" s="14" customFormat="1" ht="120" hidden="1" customHeight="1" x14ac:dyDescent="0.25">
      <c r="B362" s="29" t="s">
        <v>2338</v>
      </c>
      <c r="C362" s="5" t="s">
        <v>2033</v>
      </c>
      <c r="D362" s="60">
        <v>43630</v>
      </c>
      <c r="E362" s="29" t="s">
        <v>1539</v>
      </c>
      <c r="F362" s="78" t="s">
        <v>2739</v>
      </c>
      <c r="G362" s="3" t="s">
        <v>862</v>
      </c>
      <c r="H362" s="3" t="s">
        <v>863</v>
      </c>
      <c r="I362" s="3" t="s">
        <v>864</v>
      </c>
      <c r="J362" s="277" t="s">
        <v>728</v>
      </c>
      <c r="K362" s="1">
        <v>1</v>
      </c>
      <c r="L362" s="60">
        <v>43668</v>
      </c>
      <c r="M362" s="60">
        <v>43830</v>
      </c>
      <c r="N362" s="83">
        <f t="shared" si="10"/>
        <v>24</v>
      </c>
      <c r="O362" s="110">
        <v>1</v>
      </c>
      <c r="P362" s="4" t="s">
        <v>3354</v>
      </c>
      <c r="Q362" s="178">
        <f t="shared" si="11"/>
        <v>373</v>
      </c>
      <c r="R362" s="431" t="s">
        <v>61</v>
      </c>
      <c r="S362" s="34"/>
      <c r="T362" s="34" t="s">
        <v>3822</v>
      </c>
      <c r="U362" s="34" t="s">
        <v>3823</v>
      </c>
      <c r="V362" s="34" t="s">
        <v>3824</v>
      </c>
      <c r="W362" s="34" t="s">
        <v>3954</v>
      </c>
      <c r="X362" s="27" t="s">
        <v>3953</v>
      </c>
      <c r="Y362" s="27" t="s">
        <v>3955</v>
      </c>
      <c r="Z362" s="27"/>
      <c r="AA362" s="27"/>
      <c r="AB362" s="27"/>
      <c r="AC362" s="28" t="s">
        <v>1348</v>
      </c>
      <c r="AD362" s="28" t="s">
        <v>1348</v>
      </c>
      <c r="AE362" s="28" t="s">
        <v>1348</v>
      </c>
      <c r="AF362" s="28" t="s">
        <v>1348</v>
      </c>
      <c r="AG362" s="28" t="s">
        <v>1348</v>
      </c>
      <c r="AH362" s="3" t="s">
        <v>1348</v>
      </c>
      <c r="AI362" s="3" t="s">
        <v>1347</v>
      </c>
      <c r="AJ362" s="3" t="s">
        <v>1351</v>
      </c>
      <c r="AK362" s="3" t="s">
        <v>1593</v>
      </c>
      <c r="AL362" s="3" t="s">
        <v>1705</v>
      </c>
      <c r="AM362" s="268" t="s">
        <v>1732</v>
      </c>
      <c r="AN362" s="3" t="s">
        <v>1803</v>
      </c>
      <c r="AO362" s="3" t="s">
        <v>2702</v>
      </c>
      <c r="AP362" s="6" t="s">
        <v>2745</v>
      </c>
      <c r="AQ362" s="6" t="s">
        <v>3156</v>
      </c>
      <c r="AR362" s="157" t="s">
        <v>3371</v>
      </c>
      <c r="AS362" s="157" t="s">
        <v>4218</v>
      </c>
      <c r="AT362" s="157" t="s">
        <v>4303</v>
      </c>
      <c r="AU362" s="276" t="s">
        <v>918</v>
      </c>
      <c r="AV362" s="262">
        <v>44202</v>
      </c>
      <c r="AW362" s="98" t="s">
        <v>1070</v>
      </c>
      <c r="AX362" s="100"/>
      <c r="AY362" s="36"/>
      <c r="AZ362" s="36"/>
      <c r="BA362" s="36"/>
      <c r="BB362" s="36"/>
      <c r="BC362" s="166" t="s">
        <v>1372</v>
      </c>
      <c r="BD362" s="166"/>
      <c r="BE362" s="166"/>
    </row>
    <row r="363" spans="2:57" s="14" customFormat="1" ht="120" hidden="1" customHeight="1" x14ac:dyDescent="0.25">
      <c r="B363" s="29" t="s">
        <v>2339</v>
      </c>
      <c r="C363" s="5" t="s">
        <v>867</v>
      </c>
      <c r="D363" s="60">
        <v>43675</v>
      </c>
      <c r="E363" s="29" t="s">
        <v>1489</v>
      </c>
      <c r="F363" s="72" t="s">
        <v>1274</v>
      </c>
      <c r="G363" s="3" t="s">
        <v>865</v>
      </c>
      <c r="H363" s="23" t="s">
        <v>947</v>
      </c>
      <c r="I363" s="3" t="s">
        <v>948</v>
      </c>
      <c r="J363" s="5" t="s">
        <v>866</v>
      </c>
      <c r="K363" s="1">
        <v>1</v>
      </c>
      <c r="L363" s="212">
        <v>43724</v>
      </c>
      <c r="M363" s="212">
        <v>43819</v>
      </c>
      <c r="N363" s="83">
        <f t="shared" si="10"/>
        <v>14</v>
      </c>
      <c r="O363" s="110">
        <v>1</v>
      </c>
      <c r="P363" s="4" t="s">
        <v>3403</v>
      </c>
      <c r="Q363" s="178">
        <f t="shared" si="11"/>
        <v>180</v>
      </c>
      <c r="R363" s="26" t="s">
        <v>834</v>
      </c>
      <c r="S363" s="26" t="s">
        <v>944</v>
      </c>
      <c r="T363" s="32" t="s">
        <v>3210</v>
      </c>
      <c r="U363" s="32" t="s">
        <v>3814</v>
      </c>
      <c r="V363" s="27"/>
      <c r="W363" s="27" t="s">
        <v>3900</v>
      </c>
      <c r="X363" s="32" t="s">
        <v>3901</v>
      </c>
      <c r="Y363" s="25" t="s">
        <v>3858</v>
      </c>
      <c r="Z363" s="25"/>
      <c r="AA363" s="26"/>
      <c r="AB363" s="26"/>
      <c r="AC363" s="277"/>
      <c r="AD363" s="28" t="s">
        <v>1348</v>
      </c>
      <c r="AE363" s="28" t="s">
        <v>1348</v>
      </c>
      <c r="AF363" s="28" t="s">
        <v>1348</v>
      </c>
      <c r="AG363" s="28" t="s">
        <v>1348</v>
      </c>
      <c r="AH363" s="3" t="s">
        <v>1348</v>
      </c>
      <c r="AI363" s="3" t="s">
        <v>1362</v>
      </c>
      <c r="AJ363" s="3" t="s">
        <v>1351</v>
      </c>
      <c r="AK363" s="3" t="s">
        <v>968</v>
      </c>
      <c r="AL363" s="3" t="s">
        <v>1665</v>
      </c>
      <c r="AM363" s="3" t="s">
        <v>1880</v>
      </c>
      <c r="AN363" s="3" t="s">
        <v>1881</v>
      </c>
      <c r="AO363" s="3" t="s">
        <v>2781</v>
      </c>
      <c r="AP363" s="6" t="s">
        <v>2782</v>
      </c>
      <c r="AQ363" s="6" t="s">
        <v>3141</v>
      </c>
      <c r="AR363" s="6" t="s">
        <v>3141</v>
      </c>
      <c r="AS363" s="157" t="s">
        <v>4218</v>
      </c>
      <c r="AT363" s="157" t="s">
        <v>4303</v>
      </c>
      <c r="AU363" s="265" t="s">
        <v>1066</v>
      </c>
      <c r="AV363" s="210">
        <v>44130</v>
      </c>
      <c r="AW363" s="34" t="s">
        <v>1070</v>
      </c>
      <c r="AX363" s="35"/>
      <c r="AY363" s="31"/>
      <c r="AZ363" s="31"/>
      <c r="BA363" s="31"/>
      <c r="BB363" s="31"/>
      <c r="BC363" s="30" t="s">
        <v>1372</v>
      </c>
      <c r="BD363" s="30"/>
      <c r="BE363" s="30"/>
    </row>
    <row r="364" spans="2:57" s="14" customFormat="1" ht="120" hidden="1" customHeight="1" x14ac:dyDescent="0.25">
      <c r="B364" s="29" t="s">
        <v>2340</v>
      </c>
      <c r="C364" s="5" t="s">
        <v>867</v>
      </c>
      <c r="D364" s="60">
        <v>43675</v>
      </c>
      <c r="E364" s="29" t="s">
        <v>1577</v>
      </c>
      <c r="F364" s="72" t="s">
        <v>1275</v>
      </c>
      <c r="G364" s="3" t="s">
        <v>865</v>
      </c>
      <c r="H364" s="23" t="s">
        <v>2783</v>
      </c>
      <c r="I364" s="3" t="s">
        <v>948</v>
      </c>
      <c r="J364" s="5" t="s">
        <v>866</v>
      </c>
      <c r="K364" s="1">
        <v>1</v>
      </c>
      <c r="L364" s="212">
        <v>43724</v>
      </c>
      <c r="M364" s="212">
        <v>43819</v>
      </c>
      <c r="N364" s="83">
        <f t="shared" si="10"/>
        <v>14</v>
      </c>
      <c r="O364" s="110">
        <v>1</v>
      </c>
      <c r="P364" s="4" t="s">
        <v>3402</v>
      </c>
      <c r="Q364" s="178">
        <f t="shared" si="11"/>
        <v>181</v>
      </c>
      <c r="R364" s="26" t="s">
        <v>946</v>
      </c>
      <c r="S364" s="26" t="s">
        <v>945</v>
      </c>
      <c r="T364" s="32" t="s">
        <v>3210</v>
      </c>
      <c r="U364" s="32" t="s">
        <v>3814</v>
      </c>
      <c r="V364" s="27"/>
      <c r="W364" s="27" t="s">
        <v>3900</v>
      </c>
      <c r="X364" s="32" t="s">
        <v>3901</v>
      </c>
      <c r="Y364" s="25" t="s">
        <v>3859</v>
      </c>
      <c r="Z364" s="25"/>
      <c r="AA364" s="26"/>
      <c r="AB364" s="26"/>
      <c r="AC364" s="277"/>
      <c r="AD364" s="28" t="s">
        <v>1348</v>
      </c>
      <c r="AE364" s="28" t="s">
        <v>1348</v>
      </c>
      <c r="AF364" s="28" t="s">
        <v>1348</v>
      </c>
      <c r="AG364" s="28" t="s">
        <v>1348</v>
      </c>
      <c r="AH364" s="3" t="s">
        <v>1348</v>
      </c>
      <c r="AI364" s="3" t="s">
        <v>1362</v>
      </c>
      <c r="AJ364" s="3" t="s">
        <v>1351</v>
      </c>
      <c r="AK364" s="3" t="s">
        <v>968</v>
      </c>
      <c r="AL364" s="3" t="s">
        <v>2784</v>
      </c>
      <c r="AM364" s="3" t="s">
        <v>2785</v>
      </c>
      <c r="AN364" s="3" t="s">
        <v>1881</v>
      </c>
      <c r="AO364" s="3" t="s">
        <v>2786</v>
      </c>
      <c r="AP364" s="6" t="s">
        <v>2782</v>
      </c>
      <c r="AQ364" s="6" t="s">
        <v>3141</v>
      </c>
      <c r="AR364" s="6" t="s">
        <v>3141</v>
      </c>
      <c r="AS364" s="157" t="s">
        <v>4218</v>
      </c>
      <c r="AT364" s="157" t="s">
        <v>4303</v>
      </c>
      <c r="AU364" s="265" t="s">
        <v>1066</v>
      </c>
      <c r="AV364" s="210">
        <v>44130</v>
      </c>
      <c r="AW364" s="34" t="s">
        <v>1070</v>
      </c>
      <c r="AX364" s="35"/>
      <c r="AY364" s="31"/>
      <c r="AZ364" s="31"/>
      <c r="BA364" s="31"/>
      <c r="BB364" s="31"/>
      <c r="BC364" s="30" t="s">
        <v>1372</v>
      </c>
      <c r="BD364" s="30"/>
      <c r="BE364" s="30"/>
    </row>
    <row r="365" spans="2:57" s="14" customFormat="1" ht="120" hidden="1" customHeight="1" x14ac:dyDescent="0.25">
      <c r="B365" s="29" t="s">
        <v>2341</v>
      </c>
      <c r="C365" s="5" t="s">
        <v>2086</v>
      </c>
      <c r="D365" s="60">
        <v>43670</v>
      </c>
      <c r="E365" s="29" t="s">
        <v>1578</v>
      </c>
      <c r="F365" s="72" t="s">
        <v>2039</v>
      </c>
      <c r="G365" s="3" t="s">
        <v>868</v>
      </c>
      <c r="H365" s="23" t="s">
        <v>2787</v>
      </c>
      <c r="I365" s="23" t="s">
        <v>869</v>
      </c>
      <c r="J365" s="23" t="s">
        <v>870</v>
      </c>
      <c r="K365" s="20">
        <v>1</v>
      </c>
      <c r="L365" s="60">
        <v>43710</v>
      </c>
      <c r="M365" s="60">
        <v>43830</v>
      </c>
      <c r="N365" s="83">
        <f t="shared" si="10"/>
        <v>18</v>
      </c>
      <c r="O365" s="110">
        <v>1</v>
      </c>
      <c r="P365" s="4" t="s">
        <v>3426</v>
      </c>
      <c r="Q365" s="178">
        <f t="shared" si="11"/>
        <v>370</v>
      </c>
      <c r="R365" s="27" t="s">
        <v>262</v>
      </c>
      <c r="S365" s="27"/>
      <c r="T365" s="32" t="s">
        <v>3211</v>
      </c>
      <c r="U365" s="27"/>
      <c r="V365" s="27"/>
      <c r="W365" s="27" t="s">
        <v>3956</v>
      </c>
      <c r="X365" s="27" t="s">
        <v>3957</v>
      </c>
      <c r="Y365" s="27"/>
      <c r="Z365" s="27"/>
      <c r="AA365" s="27"/>
      <c r="AB365" s="27"/>
      <c r="AC365" s="28"/>
      <c r="AD365" s="28" t="s">
        <v>1348</v>
      </c>
      <c r="AE365" s="28" t="s">
        <v>1348</v>
      </c>
      <c r="AF365" s="28" t="s">
        <v>1348</v>
      </c>
      <c r="AG365" s="28" t="s">
        <v>1348</v>
      </c>
      <c r="AH365" s="3" t="s">
        <v>1348</v>
      </c>
      <c r="AI365" s="3" t="s">
        <v>1361</v>
      </c>
      <c r="AJ365" s="3" t="s">
        <v>1351</v>
      </c>
      <c r="AK365" s="17" t="s">
        <v>969</v>
      </c>
      <c r="AL365" s="17" t="s">
        <v>1589</v>
      </c>
      <c r="AM365" s="23" t="s">
        <v>2558</v>
      </c>
      <c r="AN365" s="23" t="s">
        <v>2570</v>
      </c>
      <c r="AO365" s="23" t="s">
        <v>2558</v>
      </c>
      <c r="AP365" s="264" t="s">
        <v>2570</v>
      </c>
      <c r="AQ365" s="264" t="s">
        <v>2570</v>
      </c>
      <c r="AR365" s="264" t="s">
        <v>2570</v>
      </c>
      <c r="AS365" s="264" t="s">
        <v>4218</v>
      </c>
      <c r="AT365" s="264" t="s">
        <v>2570</v>
      </c>
      <c r="AU365" s="265" t="s">
        <v>918</v>
      </c>
      <c r="AV365" s="210">
        <v>43851</v>
      </c>
      <c r="AW365" s="34" t="s">
        <v>1369</v>
      </c>
      <c r="AX365" s="33">
        <v>44183</v>
      </c>
      <c r="AY365" s="10" t="s">
        <v>3383</v>
      </c>
      <c r="AZ365" s="10" t="s">
        <v>3476</v>
      </c>
      <c r="BA365" s="31" t="s">
        <v>3477</v>
      </c>
      <c r="BB365" s="31" t="s">
        <v>3474</v>
      </c>
      <c r="BC365" s="30" t="s">
        <v>2800</v>
      </c>
      <c r="BD365" s="35" t="s">
        <v>3867</v>
      </c>
      <c r="BE365" s="32" t="s">
        <v>4136</v>
      </c>
    </row>
    <row r="366" spans="2:57" s="14" customFormat="1" ht="131.25" customHeight="1" x14ac:dyDescent="0.25">
      <c r="B366" s="29" t="s">
        <v>2342</v>
      </c>
      <c r="C366" s="5" t="s">
        <v>2086</v>
      </c>
      <c r="D366" s="60">
        <v>43670</v>
      </c>
      <c r="E366" s="29" t="s">
        <v>1579</v>
      </c>
      <c r="F366" s="72" t="s">
        <v>3286</v>
      </c>
      <c r="G366" s="3" t="s">
        <v>980</v>
      </c>
      <c r="H366" s="3" t="s">
        <v>871</v>
      </c>
      <c r="I366" s="3" t="s">
        <v>2788</v>
      </c>
      <c r="J366" s="3" t="s">
        <v>2789</v>
      </c>
      <c r="K366" s="20">
        <v>200</v>
      </c>
      <c r="L366" s="60">
        <v>43709</v>
      </c>
      <c r="M366" s="60">
        <v>44012</v>
      </c>
      <c r="N366" s="83">
        <f t="shared" si="10"/>
        <v>44</v>
      </c>
      <c r="O366" s="145">
        <v>105</v>
      </c>
      <c r="P366" s="4" t="s">
        <v>4739</v>
      </c>
      <c r="Q366" s="178">
        <f t="shared" si="11"/>
        <v>365</v>
      </c>
      <c r="R366" s="28" t="s">
        <v>56</v>
      </c>
      <c r="S366" s="28"/>
      <c r="T366" s="363" t="s">
        <v>3793</v>
      </c>
      <c r="U366" s="363" t="s">
        <v>3849</v>
      </c>
      <c r="V366" s="28"/>
      <c r="W366" s="28" t="s">
        <v>3959</v>
      </c>
      <c r="X366" s="28" t="s">
        <v>3958</v>
      </c>
      <c r="Y366" s="28"/>
      <c r="Z366" s="28"/>
      <c r="AA366" s="28"/>
      <c r="AB366" s="28"/>
      <c r="AC366" s="28"/>
      <c r="AD366" s="28" t="s">
        <v>1348</v>
      </c>
      <c r="AE366" s="28" t="s">
        <v>1348</v>
      </c>
      <c r="AF366" s="28" t="s">
        <v>1348</v>
      </c>
      <c r="AG366" s="28" t="s">
        <v>1348</v>
      </c>
      <c r="AH366" s="3" t="s">
        <v>1348</v>
      </c>
      <c r="AI366" s="3" t="s">
        <v>1361</v>
      </c>
      <c r="AJ366" s="3" t="s">
        <v>1351</v>
      </c>
      <c r="AK366" s="3" t="s">
        <v>1644</v>
      </c>
      <c r="AL366" s="3" t="s">
        <v>1821</v>
      </c>
      <c r="AM366" s="6" t="s">
        <v>1838</v>
      </c>
      <c r="AN366" s="21" t="s">
        <v>2776</v>
      </c>
      <c r="AO366" s="6" t="s">
        <v>2647</v>
      </c>
      <c r="AP366" s="6" t="s">
        <v>2777</v>
      </c>
      <c r="AQ366" s="6" t="s">
        <v>3246</v>
      </c>
      <c r="AR366" s="6" t="s">
        <v>3392</v>
      </c>
      <c r="AS366" s="6" t="s">
        <v>1666</v>
      </c>
      <c r="AT366" s="218" t="s">
        <v>4731</v>
      </c>
      <c r="AU366" s="265" t="s">
        <v>1373</v>
      </c>
      <c r="AV366" s="210">
        <v>44377</v>
      </c>
      <c r="AW366" s="34" t="s">
        <v>2553</v>
      </c>
      <c r="AX366" s="210">
        <v>44377</v>
      </c>
      <c r="AY366" s="163" t="s">
        <v>4744</v>
      </c>
      <c r="AZ366" s="31" t="s">
        <v>4469</v>
      </c>
      <c r="BA366" s="31" t="s">
        <v>1666</v>
      </c>
      <c r="BB366" s="31" t="s">
        <v>1666</v>
      </c>
      <c r="BC366" s="32" t="s">
        <v>2801</v>
      </c>
      <c r="BD366" s="30"/>
      <c r="BE366" s="32" t="s">
        <v>4730</v>
      </c>
    </row>
    <row r="367" spans="2:57" s="14" customFormat="1" ht="120" hidden="1" customHeight="1" x14ac:dyDescent="0.25">
      <c r="B367" s="102" t="s">
        <v>2343</v>
      </c>
      <c r="C367" s="5" t="s">
        <v>2086</v>
      </c>
      <c r="D367" s="60">
        <v>43670</v>
      </c>
      <c r="E367" s="29" t="s">
        <v>1579</v>
      </c>
      <c r="F367" s="72" t="s">
        <v>2040</v>
      </c>
      <c r="G367" s="3" t="s">
        <v>980</v>
      </c>
      <c r="H367" s="3" t="s">
        <v>872</v>
      </c>
      <c r="I367" s="3" t="s">
        <v>873</v>
      </c>
      <c r="J367" s="5" t="s">
        <v>874</v>
      </c>
      <c r="K367" s="20">
        <v>2</v>
      </c>
      <c r="L367" s="60">
        <v>43709</v>
      </c>
      <c r="M367" s="60">
        <v>44012</v>
      </c>
      <c r="N367" s="83">
        <f t="shared" si="10"/>
        <v>44</v>
      </c>
      <c r="O367" s="110">
        <v>2</v>
      </c>
      <c r="P367" s="4" t="s">
        <v>3453</v>
      </c>
      <c r="Q367" s="178">
        <f t="shared" si="11"/>
        <v>375</v>
      </c>
      <c r="R367" s="28" t="s">
        <v>29</v>
      </c>
      <c r="S367" s="28" t="s">
        <v>56</v>
      </c>
      <c r="T367" s="363" t="s">
        <v>3793</v>
      </c>
      <c r="U367" s="363" t="s">
        <v>3849</v>
      </c>
      <c r="V367" s="28"/>
      <c r="W367" s="28" t="s">
        <v>3959</v>
      </c>
      <c r="X367" s="28" t="s">
        <v>3958</v>
      </c>
      <c r="Y367" s="28"/>
      <c r="Z367" s="28"/>
      <c r="AA367" s="28"/>
      <c r="AB367" s="28"/>
      <c r="AC367" s="28"/>
      <c r="AD367" s="28" t="s">
        <v>1348</v>
      </c>
      <c r="AE367" s="28" t="s">
        <v>1348</v>
      </c>
      <c r="AF367" s="28" t="s">
        <v>1348</v>
      </c>
      <c r="AG367" s="28" t="s">
        <v>1348</v>
      </c>
      <c r="AH367" s="3" t="s">
        <v>1348</v>
      </c>
      <c r="AI367" s="3" t="s">
        <v>1361</v>
      </c>
      <c r="AJ367" s="3" t="s">
        <v>1351</v>
      </c>
      <c r="AK367" s="3" t="s">
        <v>1645</v>
      </c>
      <c r="AL367" s="3" t="s">
        <v>1822</v>
      </c>
      <c r="AM367" s="6" t="s">
        <v>1839</v>
      </c>
      <c r="AN367" s="3" t="s">
        <v>2546</v>
      </c>
      <c r="AO367" s="464" t="s">
        <v>3142</v>
      </c>
      <c r="AP367" s="6" t="s">
        <v>3143</v>
      </c>
      <c r="AQ367" s="6" t="s">
        <v>3143</v>
      </c>
      <c r="AR367" s="6" t="s">
        <v>3143</v>
      </c>
      <c r="AS367" s="6" t="s">
        <v>4218</v>
      </c>
      <c r="AT367" s="6" t="s">
        <v>3143</v>
      </c>
      <c r="AU367" s="265" t="s">
        <v>918</v>
      </c>
      <c r="AV367" s="210">
        <v>44026</v>
      </c>
      <c r="AW367" s="34" t="s">
        <v>1070</v>
      </c>
      <c r="AX367" s="35"/>
      <c r="AY367" s="31"/>
      <c r="AZ367" s="31"/>
      <c r="BA367" s="31"/>
      <c r="BB367" s="31"/>
      <c r="BC367" s="30" t="s">
        <v>1372</v>
      </c>
      <c r="BD367" s="30"/>
      <c r="BE367" s="30"/>
    </row>
    <row r="368" spans="2:57" s="14" customFormat="1" ht="129" customHeight="1" x14ac:dyDescent="0.25">
      <c r="B368" s="29" t="s">
        <v>2344</v>
      </c>
      <c r="C368" s="5" t="s">
        <v>2086</v>
      </c>
      <c r="D368" s="60">
        <v>43670</v>
      </c>
      <c r="E368" s="29" t="s">
        <v>1579</v>
      </c>
      <c r="F368" s="72" t="s">
        <v>2040</v>
      </c>
      <c r="G368" s="3" t="s">
        <v>980</v>
      </c>
      <c r="H368" s="3" t="s">
        <v>875</v>
      </c>
      <c r="I368" s="3" t="s">
        <v>876</v>
      </c>
      <c r="J368" s="5" t="s">
        <v>1647</v>
      </c>
      <c r="K368" s="20">
        <v>40</v>
      </c>
      <c r="L368" s="60">
        <v>43709</v>
      </c>
      <c r="M368" s="60">
        <v>44012</v>
      </c>
      <c r="N368" s="83">
        <f t="shared" si="10"/>
        <v>44</v>
      </c>
      <c r="O368" s="110">
        <v>40</v>
      </c>
      <c r="P368" s="8" t="s">
        <v>5088</v>
      </c>
      <c r="Q368" s="178">
        <f t="shared" si="11"/>
        <v>232</v>
      </c>
      <c r="R368" s="28" t="s">
        <v>56</v>
      </c>
      <c r="S368" s="28"/>
      <c r="T368" s="363" t="s">
        <v>3793</v>
      </c>
      <c r="U368" s="363" t="s">
        <v>3849</v>
      </c>
      <c r="V368" s="28"/>
      <c r="W368" s="28" t="s">
        <v>3959</v>
      </c>
      <c r="X368" s="28" t="s">
        <v>3958</v>
      </c>
      <c r="Y368" s="28"/>
      <c r="Z368" s="28"/>
      <c r="AA368" s="28"/>
      <c r="AB368" s="28"/>
      <c r="AC368" s="28"/>
      <c r="AD368" s="28" t="s">
        <v>1348</v>
      </c>
      <c r="AE368" s="28" t="s">
        <v>1348</v>
      </c>
      <c r="AF368" s="28" t="s">
        <v>1348</v>
      </c>
      <c r="AG368" s="28" t="s">
        <v>1348</v>
      </c>
      <c r="AH368" s="3" t="s">
        <v>1348</v>
      </c>
      <c r="AI368" s="3" t="s">
        <v>1361</v>
      </c>
      <c r="AJ368" s="3" t="s">
        <v>1351</v>
      </c>
      <c r="AK368" s="3" t="s">
        <v>1636</v>
      </c>
      <c r="AL368" s="3" t="s">
        <v>1823</v>
      </c>
      <c r="AM368" s="6" t="s">
        <v>1840</v>
      </c>
      <c r="AN368" s="3" t="s">
        <v>2551</v>
      </c>
      <c r="AO368" s="6" t="s">
        <v>2648</v>
      </c>
      <c r="AP368" s="6" t="s">
        <v>2778</v>
      </c>
      <c r="AQ368" s="6" t="s">
        <v>2648</v>
      </c>
      <c r="AR368" s="6" t="s">
        <v>3393</v>
      </c>
      <c r="AS368" s="6" t="s">
        <v>4956</v>
      </c>
      <c r="AT368" s="6" t="s">
        <v>4961</v>
      </c>
      <c r="AU368" s="265" t="s">
        <v>1066</v>
      </c>
      <c r="AV368" s="210">
        <v>44393</v>
      </c>
      <c r="AW368" s="34" t="s">
        <v>1070</v>
      </c>
      <c r="AX368" s="35"/>
      <c r="AY368" s="31"/>
      <c r="AZ368" s="31"/>
      <c r="BA368" s="31"/>
      <c r="BB368" s="31"/>
      <c r="BC368" s="30" t="s">
        <v>1372</v>
      </c>
      <c r="BD368" s="30"/>
      <c r="BE368" s="30"/>
    </row>
    <row r="369" spans="2:57" s="14" customFormat="1" ht="144" customHeight="1" x14ac:dyDescent="0.25">
      <c r="B369" s="29" t="s">
        <v>2345</v>
      </c>
      <c r="C369" s="5" t="s">
        <v>2086</v>
      </c>
      <c r="D369" s="60">
        <v>43670</v>
      </c>
      <c r="E369" s="29" t="s">
        <v>1579</v>
      </c>
      <c r="F369" s="72" t="s">
        <v>2040</v>
      </c>
      <c r="G369" s="3" t="s">
        <v>980</v>
      </c>
      <c r="H369" s="3" t="s">
        <v>875</v>
      </c>
      <c r="I369" s="3" t="s">
        <v>877</v>
      </c>
      <c r="J369" s="5" t="s">
        <v>878</v>
      </c>
      <c r="K369" s="20">
        <v>2</v>
      </c>
      <c r="L369" s="60">
        <v>43709</v>
      </c>
      <c r="M369" s="60">
        <v>44012</v>
      </c>
      <c r="N369" s="83">
        <f t="shared" si="10"/>
        <v>44</v>
      </c>
      <c r="O369" s="110">
        <v>2</v>
      </c>
      <c r="P369" s="4" t="s">
        <v>5088</v>
      </c>
      <c r="Q369" s="178">
        <f t="shared" si="11"/>
        <v>232</v>
      </c>
      <c r="R369" s="28" t="s">
        <v>56</v>
      </c>
      <c r="S369" s="28"/>
      <c r="T369" s="363" t="s">
        <v>3793</v>
      </c>
      <c r="U369" s="363" t="s">
        <v>3849</v>
      </c>
      <c r="V369" s="28"/>
      <c r="W369" s="28" t="s">
        <v>3959</v>
      </c>
      <c r="X369" s="28" t="s">
        <v>3958</v>
      </c>
      <c r="Y369" s="28"/>
      <c r="Z369" s="28"/>
      <c r="AA369" s="28"/>
      <c r="AB369" s="28"/>
      <c r="AC369" s="28"/>
      <c r="AD369" s="28" t="s">
        <v>1348</v>
      </c>
      <c r="AE369" s="28" t="s">
        <v>1348</v>
      </c>
      <c r="AF369" s="28" t="s">
        <v>1348</v>
      </c>
      <c r="AG369" s="28" t="s">
        <v>1348</v>
      </c>
      <c r="AH369" s="3" t="s">
        <v>1348</v>
      </c>
      <c r="AI369" s="3" t="s">
        <v>1361</v>
      </c>
      <c r="AJ369" s="3" t="s">
        <v>1351</v>
      </c>
      <c r="AK369" s="3" t="s">
        <v>1637</v>
      </c>
      <c r="AL369" s="3" t="s">
        <v>1824</v>
      </c>
      <c r="AM369" s="6" t="s">
        <v>1841</v>
      </c>
      <c r="AN369" s="3" t="s">
        <v>1847</v>
      </c>
      <c r="AO369" s="6" t="s">
        <v>2649</v>
      </c>
      <c r="AP369" s="6" t="s">
        <v>2779</v>
      </c>
      <c r="AQ369" s="6" t="s">
        <v>3247</v>
      </c>
      <c r="AR369" s="176" t="s">
        <v>3315</v>
      </c>
      <c r="AS369" s="6" t="s">
        <v>4957</v>
      </c>
      <c r="AT369" s="176" t="s">
        <v>4958</v>
      </c>
      <c r="AU369" s="265" t="s">
        <v>1066</v>
      </c>
      <c r="AV369" s="210">
        <v>44393</v>
      </c>
      <c r="AW369" s="34" t="s">
        <v>1070</v>
      </c>
      <c r="AX369" s="35"/>
      <c r="AY369" s="31"/>
      <c r="AZ369" s="31"/>
      <c r="BA369" s="31"/>
      <c r="BB369" s="31"/>
      <c r="BC369" s="30" t="s">
        <v>1372</v>
      </c>
      <c r="BD369" s="30"/>
      <c r="BE369" s="30"/>
    </row>
    <row r="370" spans="2:57" s="14" customFormat="1" ht="147.75" customHeight="1" x14ac:dyDescent="0.25">
      <c r="B370" s="29" t="s">
        <v>2346</v>
      </c>
      <c r="C370" s="5" t="s">
        <v>2086</v>
      </c>
      <c r="D370" s="60">
        <v>43670</v>
      </c>
      <c r="E370" s="29" t="s">
        <v>1579</v>
      </c>
      <c r="F370" s="72" t="s">
        <v>2040</v>
      </c>
      <c r="G370" s="3" t="s">
        <v>980</v>
      </c>
      <c r="H370" s="3" t="s">
        <v>879</v>
      </c>
      <c r="I370" s="3" t="s">
        <v>880</v>
      </c>
      <c r="J370" s="5" t="s">
        <v>881</v>
      </c>
      <c r="K370" s="20">
        <v>2</v>
      </c>
      <c r="L370" s="60">
        <v>43709</v>
      </c>
      <c r="M370" s="60">
        <v>44012</v>
      </c>
      <c r="N370" s="83">
        <f t="shared" si="10"/>
        <v>44</v>
      </c>
      <c r="O370" s="110">
        <v>2</v>
      </c>
      <c r="P370" s="4" t="s">
        <v>5089</v>
      </c>
      <c r="Q370" s="178">
        <f t="shared" si="11"/>
        <v>233</v>
      </c>
      <c r="R370" s="28" t="s">
        <v>56</v>
      </c>
      <c r="S370" s="28"/>
      <c r="T370" s="363" t="s">
        <v>3793</v>
      </c>
      <c r="U370" s="363" t="s">
        <v>3849</v>
      </c>
      <c r="V370" s="28"/>
      <c r="W370" s="28" t="s">
        <v>3959</v>
      </c>
      <c r="X370" s="28" t="s">
        <v>3958</v>
      </c>
      <c r="Y370" s="28"/>
      <c r="Z370" s="28"/>
      <c r="AA370" s="28"/>
      <c r="AB370" s="28"/>
      <c r="AC370" s="28"/>
      <c r="AD370" s="28" t="s">
        <v>1348</v>
      </c>
      <c r="AE370" s="28" t="s">
        <v>1348</v>
      </c>
      <c r="AF370" s="28" t="s">
        <v>1348</v>
      </c>
      <c r="AG370" s="28" t="s">
        <v>1348</v>
      </c>
      <c r="AH370" s="3" t="s">
        <v>1348</v>
      </c>
      <c r="AI370" s="3" t="s">
        <v>1361</v>
      </c>
      <c r="AJ370" s="3" t="s">
        <v>1351</v>
      </c>
      <c r="AK370" s="3" t="s">
        <v>1638</v>
      </c>
      <c r="AL370" s="3" t="s">
        <v>1825</v>
      </c>
      <c r="AM370" s="6" t="s">
        <v>1842</v>
      </c>
      <c r="AN370" s="3" t="s">
        <v>1848</v>
      </c>
      <c r="AO370" s="265" t="s">
        <v>2650</v>
      </c>
      <c r="AP370" s="6" t="s">
        <v>2794</v>
      </c>
      <c r="AQ370" s="6" t="s">
        <v>3248</v>
      </c>
      <c r="AR370" s="6" t="s">
        <v>3394</v>
      </c>
      <c r="AS370" s="6" t="s">
        <v>4959</v>
      </c>
      <c r="AT370" s="6" t="s">
        <v>4960</v>
      </c>
      <c r="AU370" s="265" t="s">
        <v>1066</v>
      </c>
      <c r="AV370" s="210">
        <v>44393</v>
      </c>
      <c r="AW370" s="34" t="s">
        <v>1070</v>
      </c>
      <c r="AX370" s="35"/>
      <c r="AY370" s="31"/>
      <c r="AZ370" s="31"/>
      <c r="BA370" s="31"/>
      <c r="BB370" s="31"/>
      <c r="BC370" s="30" t="s">
        <v>1372</v>
      </c>
      <c r="BD370" s="30"/>
      <c r="BE370" s="30"/>
    </row>
    <row r="371" spans="2:57" s="14" customFormat="1" ht="131.25" customHeight="1" x14ac:dyDescent="0.25">
      <c r="B371" s="29" t="s">
        <v>2347</v>
      </c>
      <c r="C371" s="5" t="s">
        <v>2086</v>
      </c>
      <c r="D371" s="60">
        <v>43670</v>
      </c>
      <c r="E371" s="29" t="s">
        <v>1579</v>
      </c>
      <c r="F371" s="72" t="s">
        <v>2040</v>
      </c>
      <c r="G371" s="3" t="s">
        <v>980</v>
      </c>
      <c r="H371" s="3" t="s">
        <v>879</v>
      </c>
      <c r="I371" s="3" t="s">
        <v>873</v>
      </c>
      <c r="J371" s="5" t="s">
        <v>882</v>
      </c>
      <c r="K371" s="20">
        <v>2</v>
      </c>
      <c r="L371" s="60">
        <v>43709</v>
      </c>
      <c r="M371" s="60">
        <v>44012</v>
      </c>
      <c r="N371" s="83">
        <f t="shared" si="10"/>
        <v>44</v>
      </c>
      <c r="O371" s="110">
        <v>2</v>
      </c>
      <c r="P371" s="4" t="s">
        <v>5089</v>
      </c>
      <c r="Q371" s="178">
        <f t="shared" si="11"/>
        <v>233</v>
      </c>
      <c r="R371" s="28" t="s">
        <v>56</v>
      </c>
      <c r="S371" s="28"/>
      <c r="T371" s="363" t="s">
        <v>3793</v>
      </c>
      <c r="U371" s="363" t="s">
        <v>3849</v>
      </c>
      <c r="V371" s="28"/>
      <c r="W371" s="28" t="s">
        <v>3959</v>
      </c>
      <c r="X371" s="28" t="s">
        <v>3958</v>
      </c>
      <c r="Y371" s="28"/>
      <c r="Z371" s="28"/>
      <c r="AA371" s="28"/>
      <c r="AB371" s="28"/>
      <c r="AC371" s="28"/>
      <c r="AD371" s="28" t="s">
        <v>1348</v>
      </c>
      <c r="AE371" s="28" t="s">
        <v>1348</v>
      </c>
      <c r="AF371" s="28" t="s">
        <v>1348</v>
      </c>
      <c r="AG371" s="28" t="s">
        <v>1348</v>
      </c>
      <c r="AH371" s="3" t="s">
        <v>1348</v>
      </c>
      <c r="AI371" s="3" t="s">
        <v>1361</v>
      </c>
      <c r="AJ371" s="3" t="s">
        <v>1351</v>
      </c>
      <c r="AK371" s="3" t="s">
        <v>1638</v>
      </c>
      <c r="AL371" s="4" t="s">
        <v>1826</v>
      </c>
      <c r="AM371" s="6" t="s">
        <v>1843</v>
      </c>
      <c r="AN371" s="3" t="s">
        <v>1849</v>
      </c>
      <c r="AO371" s="265" t="s">
        <v>2650</v>
      </c>
      <c r="AP371" s="265" t="s">
        <v>2795</v>
      </c>
      <c r="AQ371" s="6" t="s">
        <v>3248</v>
      </c>
      <c r="AR371" s="6" t="s">
        <v>3395</v>
      </c>
      <c r="AS371" s="265" t="s">
        <v>4959</v>
      </c>
      <c r="AT371" s="265" t="s">
        <v>4960</v>
      </c>
      <c r="AU371" s="265" t="s">
        <v>1066</v>
      </c>
      <c r="AV371" s="210">
        <v>44393</v>
      </c>
      <c r="AW371" s="34" t="s">
        <v>1070</v>
      </c>
      <c r="AX371" s="35"/>
      <c r="AY371" s="31"/>
      <c r="AZ371" s="31"/>
      <c r="BA371" s="31"/>
      <c r="BB371" s="31"/>
      <c r="BC371" s="30" t="s">
        <v>1372</v>
      </c>
      <c r="BD371" s="30"/>
      <c r="BE371" s="30"/>
    </row>
    <row r="372" spans="2:57" s="14" customFormat="1" ht="120" hidden="1" customHeight="1" x14ac:dyDescent="0.25">
      <c r="B372" s="29" t="s">
        <v>2348</v>
      </c>
      <c r="C372" s="5" t="s">
        <v>2086</v>
      </c>
      <c r="D372" s="60">
        <v>43670</v>
      </c>
      <c r="E372" s="29" t="s">
        <v>1579</v>
      </c>
      <c r="F372" s="72" t="s">
        <v>2040</v>
      </c>
      <c r="G372" s="3" t="s">
        <v>980</v>
      </c>
      <c r="H372" s="3" t="s">
        <v>883</v>
      </c>
      <c r="I372" s="3" t="s">
        <v>884</v>
      </c>
      <c r="J372" s="5" t="s">
        <v>885</v>
      </c>
      <c r="K372" s="20">
        <v>3</v>
      </c>
      <c r="L372" s="60">
        <v>43709</v>
      </c>
      <c r="M372" s="60">
        <v>44012</v>
      </c>
      <c r="N372" s="83">
        <f t="shared" si="10"/>
        <v>44</v>
      </c>
      <c r="O372" s="110">
        <v>3</v>
      </c>
      <c r="P372" s="4" t="s">
        <v>3454</v>
      </c>
      <c r="Q372" s="178">
        <f t="shared" si="11"/>
        <v>239</v>
      </c>
      <c r="R372" s="28" t="s">
        <v>29</v>
      </c>
      <c r="S372" s="28" t="s">
        <v>56</v>
      </c>
      <c r="T372" s="363" t="s">
        <v>3793</v>
      </c>
      <c r="U372" s="363" t="s">
        <v>3849</v>
      </c>
      <c r="V372" s="28"/>
      <c r="W372" s="28" t="s">
        <v>3959</v>
      </c>
      <c r="X372" s="28" t="s">
        <v>3958</v>
      </c>
      <c r="Y372" s="28"/>
      <c r="Z372" s="28"/>
      <c r="AA372" s="28"/>
      <c r="AB372" s="28"/>
      <c r="AC372" s="28"/>
      <c r="AD372" s="28" t="s">
        <v>1348</v>
      </c>
      <c r="AE372" s="28" t="s">
        <v>1348</v>
      </c>
      <c r="AF372" s="28" t="s">
        <v>1348</v>
      </c>
      <c r="AG372" s="28" t="s">
        <v>1348</v>
      </c>
      <c r="AH372" s="3" t="s">
        <v>1348</v>
      </c>
      <c r="AI372" s="3" t="s">
        <v>1361</v>
      </c>
      <c r="AJ372" s="3" t="s">
        <v>1351</v>
      </c>
      <c r="AK372" s="3" t="s">
        <v>1639</v>
      </c>
      <c r="AL372" s="3" t="s">
        <v>1827</v>
      </c>
      <c r="AM372" s="6" t="s">
        <v>1844</v>
      </c>
      <c r="AN372" s="3" t="s">
        <v>2547</v>
      </c>
      <c r="AO372" s="464" t="s">
        <v>3142</v>
      </c>
      <c r="AP372" s="6" t="s">
        <v>3143</v>
      </c>
      <c r="AQ372" s="6" t="s">
        <v>3143</v>
      </c>
      <c r="AR372" s="6" t="s">
        <v>3143</v>
      </c>
      <c r="AS372" s="6" t="s">
        <v>4218</v>
      </c>
      <c r="AT372" s="6" t="s">
        <v>3143</v>
      </c>
      <c r="AU372" s="265" t="s">
        <v>918</v>
      </c>
      <c r="AV372" s="210">
        <v>44026</v>
      </c>
      <c r="AW372" s="34" t="s">
        <v>1070</v>
      </c>
      <c r="AX372" s="35"/>
      <c r="AY372" s="31"/>
      <c r="AZ372" s="31"/>
      <c r="BA372" s="31"/>
      <c r="BB372" s="31"/>
      <c r="BC372" s="30" t="s">
        <v>1372</v>
      </c>
      <c r="BD372" s="30"/>
      <c r="BE372" s="30"/>
    </row>
    <row r="373" spans="2:57" s="14" customFormat="1" ht="120" hidden="1" customHeight="1" x14ac:dyDescent="0.25">
      <c r="B373" s="29" t="s">
        <v>2349</v>
      </c>
      <c r="C373" s="5" t="s">
        <v>2086</v>
      </c>
      <c r="D373" s="60">
        <v>43670</v>
      </c>
      <c r="E373" s="29" t="s">
        <v>1579</v>
      </c>
      <c r="F373" s="72" t="s">
        <v>2040</v>
      </c>
      <c r="G373" s="3" t="s">
        <v>980</v>
      </c>
      <c r="H373" s="3" t="s">
        <v>883</v>
      </c>
      <c r="I373" s="3" t="s">
        <v>873</v>
      </c>
      <c r="J373" s="5" t="s">
        <v>886</v>
      </c>
      <c r="K373" s="20">
        <v>2</v>
      </c>
      <c r="L373" s="60">
        <v>43709</v>
      </c>
      <c r="M373" s="60">
        <v>44012</v>
      </c>
      <c r="N373" s="83">
        <f t="shared" si="10"/>
        <v>44</v>
      </c>
      <c r="O373" s="111">
        <v>2</v>
      </c>
      <c r="P373" s="4" t="s">
        <v>3406</v>
      </c>
      <c r="Q373" s="178">
        <f t="shared" si="11"/>
        <v>188</v>
      </c>
      <c r="R373" s="28" t="s">
        <v>56</v>
      </c>
      <c r="S373" s="28"/>
      <c r="T373" s="363" t="s">
        <v>3793</v>
      </c>
      <c r="U373" s="363" t="s">
        <v>3849</v>
      </c>
      <c r="V373" s="28"/>
      <c r="W373" s="28" t="s">
        <v>3959</v>
      </c>
      <c r="X373" s="28" t="s">
        <v>3958</v>
      </c>
      <c r="Y373" s="28"/>
      <c r="Z373" s="28"/>
      <c r="AA373" s="28"/>
      <c r="AB373" s="28"/>
      <c r="AC373" s="28"/>
      <c r="AD373" s="28" t="s">
        <v>1348</v>
      </c>
      <c r="AE373" s="28" t="s">
        <v>1348</v>
      </c>
      <c r="AF373" s="28" t="s">
        <v>1348</v>
      </c>
      <c r="AG373" s="28" t="s">
        <v>1348</v>
      </c>
      <c r="AH373" s="3" t="s">
        <v>1348</v>
      </c>
      <c r="AI373" s="3" t="s">
        <v>1361</v>
      </c>
      <c r="AJ373" s="3" t="s">
        <v>1351</v>
      </c>
      <c r="AK373" s="3" t="s">
        <v>1637</v>
      </c>
      <c r="AL373" s="3" t="s">
        <v>1836</v>
      </c>
      <c r="AM373" s="6" t="s">
        <v>1860</v>
      </c>
      <c r="AN373" s="3" t="s">
        <v>2548</v>
      </c>
      <c r="AO373" s="6" t="s">
        <v>2650</v>
      </c>
      <c r="AP373" s="6" t="s">
        <v>2796</v>
      </c>
      <c r="AQ373" s="6" t="s">
        <v>3141</v>
      </c>
      <c r="AR373" s="6" t="s">
        <v>3141</v>
      </c>
      <c r="AS373" s="157" t="s">
        <v>4218</v>
      </c>
      <c r="AT373" s="157" t="s">
        <v>4303</v>
      </c>
      <c r="AU373" s="265" t="s">
        <v>1066</v>
      </c>
      <c r="AV373" s="210">
        <v>44125</v>
      </c>
      <c r="AW373" s="34" t="s">
        <v>1070</v>
      </c>
      <c r="AX373" s="35"/>
      <c r="AY373" s="31"/>
      <c r="AZ373" s="31"/>
      <c r="BA373" s="31"/>
      <c r="BB373" s="31"/>
      <c r="BC373" s="30" t="s">
        <v>1372</v>
      </c>
      <c r="BD373" s="30"/>
      <c r="BE373" s="30"/>
    </row>
    <row r="374" spans="2:57" s="14" customFormat="1" ht="120" hidden="1" customHeight="1" x14ac:dyDescent="0.25">
      <c r="B374" s="29" t="s">
        <v>2350</v>
      </c>
      <c r="C374" s="5" t="s">
        <v>2086</v>
      </c>
      <c r="D374" s="60">
        <v>43670</v>
      </c>
      <c r="E374" s="29" t="s">
        <v>1580</v>
      </c>
      <c r="F374" s="72" t="s">
        <v>3960</v>
      </c>
      <c r="G374" s="3" t="s">
        <v>887</v>
      </c>
      <c r="H374" s="23" t="s">
        <v>888</v>
      </c>
      <c r="I374" s="23" t="s">
        <v>889</v>
      </c>
      <c r="J374" s="439" t="s">
        <v>890</v>
      </c>
      <c r="K374" s="1">
        <v>3</v>
      </c>
      <c r="L374" s="60">
        <v>43710</v>
      </c>
      <c r="M374" s="60">
        <v>43784</v>
      </c>
      <c r="N374" s="83">
        <f t="shared" si="10"/>
        <v>11</v>
      </c>
      <c r="O374" s="110">
        <v>3</v>
      </c>
      <c r="P374" s="4" t="s">
        <v>3458</v>
      </c>
      <c r="Q374" s="178">
        <f t="shared" si="11"/>
        <v>175</v>
      </c>
      <c r="R374" s="27" t="s">
        <v>891</v>
      </c>
      <c r="S374" s="27"/>
      <c r="T374" s="32" t="s">
        <v>3850</v>
      </c>
      <c r="U374" s="30" t="s">
        <v>3851</v>
      </c>
      <c r="V374" s="27"/>
      <c r="W374" s="27" t="s">
        <v>3961</v>
      </c>
      <c r="X374" s="27" t="s">
        <v>3852</v>
      </c>
      <c r="Y374" s="27"/>
      <c r="Z374" s="27"/>
      <c r="AA374" s="27"/>
      <c r="AB374" s="27"/>
      <c r="AC374" s="28" t="s">
        <v>1348</v>
      </c>
      <c r="AD374" s="28" t="s">
        <v>1348</v>
      </c>
      <c r="AE374" s="28" t="s">
        <v>1348</v>
      </c>
      <c r="AF374" s="28" t="s">
        <v>1348</v>
      </c>
      <c r="AG374" s="28" t="s">
        <v>1348</v>
      </c>
      <c r="AH374" s="3" t="s">
        <v>1348</v>
      </c>
      <c r="AI374" s="3" t="s">
        <v>1361</v>
      </c>
      <c r="AJ374" s="3" t="s">
        <v>1351</v>
      </c>
      <c r="AK374" s="23" t="s">
        <v>964</v>
      </c>
      <c r="AL374" s="3" t="s">
        <v>1661</v>
      </c>
      <c r="AM374" s="3" t="s">
        <v>1868</v>
      </c>
      <c r="AN374" s="3" t="s">
        <v>2545</v>
      </c>
      <c r="AO374" s="464" t="s">
        <v>2560</v>
      </c>
      <c r="AP374" s="6" t="s">
        <v>2556</v>
      </c>
      <c r="AQ374" s="6" t="s">
        <v>2556</v>
      </c>
      <c r="AR374" s="6" t="s">
        <v>2556</v>
      </c>
      <c r="AS374" s="6" t="s">
        <v>4218</v>
      </c>
      <c r="AT374" s="6" t="s">
        <v>2556</v>
      </c>
      <c r="AU374" s="265" t="s">
        <v>918</v>
      </c>
      <c r="AV374" s="210">
        <v>44033</v>
      </c>
      <c r="AW374" s="34" t="s">
        <v>1070</v>
      </c>
      <c r="AX374" s="35"/>
      <c r="AY374" s="31"/>
      <c r="AZ374" s="31"/>
      <c r="BA374" s="31"/>
      <c r="BB374" s="31"/>
      <c r="BC374" s="30" t="s">
        <v>1372</v>
      </c>
      <c r="BD374" s="30"/>
      <c r="BE374" s="30"/>
    </row>
    <row r="375" spans="2:57" s="14" customFormat="1" ht="140.1" hidden="1" customHeight="1" x14ac:dyDescent="0.25">
      <c r="B375" s="29" t="s">
        <v>2351</v>
      </c>
      <c r="C375" s="5" t="s">
        <v>2086</v>
      </c>
      <c r="D375" s="60">
        <v>43670</v>
      </c>
      <c r="E375" s="29" t="s">
        <v>1580</v>
      </c>
      <c r="F375" s="72" t="s">
        <v>2038</v>
      </c>
      <c r="G375" s="3" t="s">
        <v>887</v>
      </c>
      <c r="H375" s="23" t="s">
        <v>892</v>
      </c>
      <c r="I375" s="3" t="s">
        <v>893</v>
      </c>
      <c r="J375" s="3" t="s">
        <v>894</v>
      </c>
      <c r="K375" s="222">
        <v>1</v>
      </c>
      <c r="L375" s="60">
        <v>43787</v>
      </c>
      <c r="M375" s="60">
        <v>43830</v>
      </c>
      <c r="N375" s="83">
        <f t="shared" si="10"/>
        <v>7</v>
      </c>
      <c r="O375" s="145">
        <v>1</v>
      </c>
      <c r="P375" s="4" t="s">
        <v>3369</v>
      </c>
      <c r="Q375" s="178">
        <f t="shared" si="11"/>
        <v>342</v>
      </c>
      <c r="R375" s="27" t="s">
        <v>891</v>
      </c>
      <c r="S375" s="27"/>
      <c r="T375" s="32" t="s">
        <v>3850</v>
      </c>
      <c r="U375" s="30" t="s">
        <v>3851</v>
      </c>
      <c r="V375" s="27"/>
      <c r="W375" s="27" t="s">
        <v>3961</v>
      </c>
      <c r="X375" s="27" t="s">
        <v>3852</v>
      </c>
      <c r="Y375" s="27"/>
      <c r="Z375" s="27"/>
      <c r="AA375" s="27"/>
      <c r="AB375" s="27"/>
      <c r="AC375" s="28" t="s">
        <v>1348</v>
      </c>
      <c r="AD375" s="28" t="s">
        <v>1348</v>
      </c>
      <c r="AE375" s="28" t="s">
        <v>1348</v>
      </c>
      <c r="AF375" s="28" t="s">
        <v>1348</v>
      </c>
      <c r="AG375" s="28" t="s">
        <v>1348</v>
      </c>
      <c r="AH375" s="3" t="s">
        <v>1348</v>
      </c>
      <c r="AI375" s="3" t="s">
        <v>1361</v>
      </c>
      <c r="AJ375" s="3" t="s">
        <v>1351</v>
      </c>
      <c r="AK375" s="3" t="s">
        <v>1094</v>
      </c>
      <c r="AL375" s="3" t="s">
        <v>1661</v>
      </c>
      <c r="AM375" s="3" t="s">
        <v>1869</v>
      </c>
      <c r="AN375" s="278" t="s">
        <v>1893</v>
      </c>
      <c r="AO375" s="3" t="s">
        <v>2575</v>
      </c>
      <c r="AP375" s="279" t="s">
        <v>2574</v>
      </c>
      <c r="AQ375" s="264" t="s">
        <v>3149</v>
      </c>
      <c r="AR375" s="264" t="s">
        <v>3149</v>
      </c>
      <c r="AS375" s="264" t="s">
        <v>1666</v>
      </c>
      <c r="AT375" s="264" t="s">
        <v>3149</v>
      </c>
      <c r="AU375" s="265" t="s">
        <v>2047</v>
      </c>
      <c r="AV375" s="210">
        <v>44070</v>
      </c>
      <c r="AW375" s="34" t="s">
        <v>2553</v>
      </c>
      <c r="AX375" s="210">
        <v>44070</v>
      </c>
      <c r="AY375" s="165" t="s">
        <v>2549</v>
      </c>
      <c r="AZ375" s="31" t="s">
        <v>2046</v>
      </c>
      <c r="BA375" s="31" t="s">
        <v>1666</v>
      </c>
      <c r="BB375" s="31" t="s">
        <v>1666</v>
      </c>
      <c r="BC375" s="32" t="s">
        <v>2801</v>
      </c>
      <c r="BD375" s="30"/>
      <c r="BE375" s="30"/>
    </row>
    <row r="376" spans="2:57" s="14" customFormat="1" ht="283.5" customHeight="1" x14ac:dyDescent="0.25">
      <c r="B376" s="29" t="s">
        <v>2351</v>
      </c>
      <c r="C376" s="5" t="s">
        <v>2086</v>
      </c>
      <c r="D376" s="60">
        <v>43670</v>
      </c>
      <c r="E376" s="29" t="s">
        <v>1580</v>
      </c>
      <c r="F376" s="72" t="s">
        <v>2038</v>
      </c>
      <c r="G376" s="3" t="s">
        <v>887</v>
      </c>
      <c r="H376" s="3" t="s">
        <v>2076</v>
      </c>
      <c r="I376" s="3" t="s">
        <v>2077</v>
      </c>
      <c r="J376" s="5" t="s">
        <v>734</v>
      </c>
      <c r="K376" s="1">
        <v>1</v>
      </c>
      <c r="L376" s="60">
        <v>43922</v>
      </c>
      <c r="M376" s="60">
        <v>44439</v>
      </c>
      <c r="N376" s="83">
        <f t="shared" si="10"/>
        <v>22</v>
      </c>
      <c r="O376" s="115">
        <v>0</v>
      </c>
      <c r="P376" s="4" t="s">
        <v>4701</v>
      </c>
      <c r="Q376" s="178">
        <f t="shared" si="11"/>
        <v>177</v>
      </c>
      <c r="R376" s="27" t="s">
        <v>891</v>
      </c>
      <c r="S376" s="27"/>
      <c r="T376" s="32" t="s">
        <v>3850</v>
      </c>
      <c r="U376" s="30" t="s">
        <v>3851</v>
      </c>
      <c r="V376" s="27"/>
      <c r="W376" s="27" t="s">
        <v>3961</v>
      </c>
      <c r="X376" s="27" t="s">
        <v>3852</v>
      </c>
      <c r="Y376" s="27"/>
      <c r="Z376" s="27"/>
      <c r="AA376" s="27"/>
      <c r="AB376" s="27"/>
      <c r="AC376" s="28" t="s">
        <v>1348</v>
      </c>
      <c r="AD376" s="28" t="s">
        <v>1348</v>
      </c>
      <c r="AE376" s="28" t="s">
        <v>1348</v>
      </c>
      <c r="AF376" s="28" t="s">
        <v>1348</v>
      </c>
      <c r="AG376" s="28" t="s">
        <v>1348</v>
      </c>
      <c r="AH376" s="3" t="s">
        <v>1348</v>
      </c>
      <c r="AI376" s="3" t="s">
        <v>1361</v>
      </c>
      <c r="AJ376" s="3" t="s">
        <v>1348</v>
      </c>
      <c r="AK376" s="3" t="s">
        <v>1348</v>
      </c>
      <c r="AL376" s="3" t="s">
        <v>1348</v>
      </c>
      <c r="AM376" s="3"/>
      <c r="AN376" s="3" t="s">
        <v>1348</v>
      </c>
      <c r="AO376" s="3" t="s">
        <v>2632</v>
      </c>
      <c r="AP376" s="279" t="s">
        <v>3138</v>
      </c>
      <c r="AQ376" s="279" t="s">
        <v>3222</v>
      </c>
      <c r="AR376" s="279" t="s">
        <v>3233</v>
      </c>
      <c r="AS376" s="429" t="s">
        <v>4655</v>
      </c>
      <c r="AT376" s="279" t="s">
        <v>4808</v>
      </c>
      <c r="AU376" s="265" t="s">
        <v>920</v>
      </c>
      <c r="AV376" s="210">
        <v>44391</v>
      </c>
      <c r="AW376" s="34" t="s">
        <v>1070</v>
      </c>
      <c r="AX376" s="35"/>
      <c r="AY376" s="31"/>
      <c r="AZ376" s="31"/>
      <c r="BA376" s="31"/>
      <c r="BB376" s="31"/>
      <c r="BC376" s="30" t="s">
        <v>1372</v>
      </c>
      <c r="BD376" s="30"/>
      <c r="BE376" s="30"/>
    </row>
    <row r="377" spans="2:57" s="14" customFormat="1" ht="131.25" customHeight="1" x14ac:dyDescent="0.25">
      <c r="B377" s="29" t="s">
        <v>2352</v>
      </c>
      <c r="C377" s="223" t="s">
        <v>2086</v>
      </c>
      <c r="D377" s="224">
        <v>43670</v>
      </c>
      <c r="E377" s="29" t="s">
        <v>1581</v>
      </c>
      <c r="F377" s="171" t="s">
        <v>2041</v>
      </c>
      <c r="G377" s="132" t="s">
        <v>895</v>
      </c>
      <c r="H377" s="133" t="s">
        <v>896</v>
      </c>
      <c r="I377" s="133" t="s">
        <v>3231</v>
      </c>
      <c r="J377" s="133" t="s">
        <v>890</v>
      </c>
      <c r="K377" s="225">
        <v>10</v>
      </c>
      <c r="L377" s="224">
        <v>43710</v>
      </c>
      <c r="M377" s="224">
        <v>43830</v>
      </c>
      <c r="N377" s="83">
        <f t="shared" si="10"/>
        <v>18</v>
      </c>
      <c r="O377" s="430">
        <v>4</v>
      </c>
      <c r="P377" s="4" t="s">
        <v>4897</v>
      </c>
      <c r="Q377" s="178">
        <f t="shared" si="11"/>
        <v>298</v>
      </c>
      <c r="R377" s="135" t="s">
        <v>891</v>
      </c>
      <c r="S377" s="27"/>
      <c r="T377" s="34" t="s">
        <v>3822</v>
      </c>
      <c r="U377" s="34" t="s">
        <v>3853</v>
      </c>
      <c r="V377" s="34" t="s">
        <v>3854</v>
      </c>
      <c r="W377" s="34" t="s">
        <v>4105</v>
      </c>
      <c r="X377" s="27" t="s">
        <v>3962</v>
      </c>
      <c r="Y377" s="27"/>
      <c r="Z377" s="27"/>
      <c r="AA377" s="135"/>
      <c r="AB377" s="135"/>
      <c r="AC377" s="138" t="s">
        <v>1348</v>
      </c>
      <c r="AD377" s="138" t="s">
        <v>1348</v>
      </c>
      <c r="AE377" s="138" t="s">
        <v>1348</v>
      </c>
      <c r="AF377" s="138" t="s">
        <v>1348</v>
      </c>
      <c r="AG377" s="138" t="s">
        <v>1348</v>
      </c>
      <c r="AH377" s="132" t="s">
        <v>1348</v>
      </c>
      <c r="AI377" s="132" t="s">
        <v>1361</v>
      </c>
      <c r="AJ377" s="132" t="s">
        <v>1351</v>
      </c>
      <c r="AK377" s="133" t="s">
        <v>1095</v>
      </c>
      <c r="AL377" s="132" t="s">
        <v>1661</v>
      </c>
      <c r="AM377" s="132" t="s">
        <v>1870</v>
      </c>
      <c r="AN377" s="132" t="s">
        <v>2544</v>
      </c>
      <c r="AO377" s="220" t="s">
        <v>2633</v>
      </c>
      <c r="AP377" s="280" t="s">
        <v>2780</v>
      </c>
      <c r="AQ377" s="271" t="s">
        <v>3232</v>
      </c>
      <c r="AR377" s="176" t="s">
        <v>3396</v>
      </c>
      <c r="AS377" s="10" t="s">
        <v>4702</v>
      </c>
      <c r="AT377" s="42" t="s">
        <v>4785</v>
      </c>
      <c r="AU377" s="265" t="s">
        <v>2047</v>
      </c>
      <c r="AV377" s="210">
        <v>44377</v>
      </c>
      <c r="AW377" s="34" t="s">
        <v>1369</v>
      </c>
      <c r="AX377" s="33">
        <v>44183</v>
      </c>
      <c r="AY377" s="10" t="s">
        <v>3381</v>
      </c>
      <c r="AZ377" s="10" t="s">
        <v>3476</v>
      </c>
      <c r="BA377" s="31" t="s">
        <v>3477</v>
      </c>
      <c r="BB377" s="31" t="s">
        <v>3474</v>
      </c>
      <c r="BC377" s="205" t="s">
        <v>2800</v>
      </c>
      <c r="BD377" s="30" t="s">
        <v>3867</v>
      </c>
      <c r="BE377" s="30"/>
    </row>
    <row r="378" spans="2:57" s="14" customFormat="1" ht="145.5" customHeight="1" x14ac:dyDescent="0.25">
      <c r="B378" s="29" t="s">
        <v>2352</v>
      </c>
      <c r="C378" s="223" t="s">
        <v>2086</v>
      </c>
      <c r="D378" s="224">
        <v>43670</v>
      </c>
      <c r="E378" s="29" t="s">
        <v>1581</v>
      </c>
      <c r="F378" s="171" t="s">
        <v>2041</v>
      </c>
      <c r="G378" s="432" t="s">
        <v>895</v>
      </c>
      <c r="H378" s="432" t="s">
        <v>4693</v>
      </c>
      <c r="I378" s="432" t="s">
        <v>4694</v>
      </c>
      <c r="J378" s="432" t="s">
        <v>4695</v>
      </c>
      <c r="K378" s="433">
        <v>1</v>
      </c>
      <c r="L378" s="434">
        <v>44392</v>
      </c>
      <c r="M378" s="456">
        <v>44561</v>
      </c>
      <c r="N378" s="83">
        <f t="shared" si="10"/>
        <v>25</v>
      </c>
      <c r="O378" s="115">
        <v>0</v>
      </c>
      <c r="P378" s="4" t="s">
        <v>4897</v>
      </c>
      <c r="Q378" s="178">
        <f t="shared" si="11"/>
        <v>298</v>
      </c>
      <c r="R378" s="135" t="s">
        <v>891</v>
      </c>
      <c r="S378" s="27"/>
      <c r="T378" s="34"/>
      <c r="U378" s="34"/>
      <c r="V378" s="34"/>
      <c r="W378" s="34"/>
      <c r="X378" s="27"/>
      <c r="Y378" s="27"/>
      <c r="Z378" s="27"/>
      <c r="AA378" s="135"/>
      <c r="AB378" s="135"/>
      <c r="AC378" s="138"/>
      <c r="AD378" s="138"/>
      <c r="AE378" s="138"/>
      <c r="AF378" s="138"/>
      <c r="AG378" s="138"/>
      <c r="AH378" s="132"/>
      <c r="AI378" s="132"/>
      <c r="AJ378" s="132"/>
      <c r="AK378" s="133"/>
      <c r="AL378" s="132"/>
      <c r="AM378" s="132"/>
      <c r="AN378" s="132"/>
      <c r="AO378" s="220"/>
      <c r="AP378" s="280"/>
      <c r="AQ378" s="271"/>
      <c r="AR378" s="10" t="s">
        <v>4698</v>
      </c>
      <c r="AS378" s="10" t="s">
        <v>4702</v>
      </c>
      <c r="AT378" s="42" t="s">
        <v>4842</v>
      </c>
      <c r="AU378" s="265" t="s">
        <v>920</v>
      </c>
      <c r="AV378" s="210">
        <v>44377</v>
      </c>
      <c r="AW378" s="34"/>
      <c r="AX378" s="33"/>
      <c r="AY378" s="10"/>
      <c r="AZ378" s="10"/>
      <c r="BA378" s="31"/>
      <c r="BB378" s="31"/>
      <c r="BC378" s="30" t="s">
        <v>1372</v>
      </c>
      <c r="BD378" s="30"/>
      <c r="BE378" s="30"/>
    </row>
    <row r="379" spans="2:57" s="14" customFormat="1" ht="147.75" customHeight="1" x14ac:dyDescent="0.25">
      <c r="B379" s="29" t="s">
        <v>2353</v>
      </c>
      <c r="C379" s="5" t="s">
        <v>2086</v>
      </c>
      <c r="D379" s="60">
        <v>43670</v>
      </c>
      <c r="E379" s="29" t="s">
        <v>1581</v>
      </c>
      <c r="F379" s="72" t="s">
        <v>2041</v>
      </c>
      <c r="G379" s="3" t="s">
        <v>895</v>
      </c>
      <c r="H379" s="23" t="s">
        <v>897</v>
      </c>
      <c r="I379" s="23" t="s">
        <v>898</v>
      </c>
      <c r="J379" s="439" t="s">
        <v>890</v>
      </c>
      <c r="K379" s="213">
        <v>10</v>
      </c>
      <c r="L379" s="60">
        <v>43831</v>
      </c>
      <c r="M379" s="60">
        <v>44012</v>
      </c>
      <c r="N379" s="83">
        <f t="shared" si="10"/>
        <v>26</v>
      </c>
      <c r="O379" s="145">
        <v>0</v>
      </c>
      <c r="P379" s="4" t="s">
        <v>4898</v>
      </c>
      <c r="Q379" s="178">
        <f t="shared" si="11"/>
        <v>298</v>
      </c>
      <c r="R379" s="27" t="s">
        <v>891</v>
      </c>
      <c r="S379" s="27"/>
      <c r="T379" s="34" t="s">
        <v>3822</v>
      </c>
      <c r="U379" s="34" t="s">
        <v>3853</v>
      </c>
      <c r="V379" s="34" t="s">
        <v>3854</v>
      </c>
      <c r="W379" s="34" t="s">
        <v>4105</v>
      </c>
      <c r="X379" s="27" t="s">
        <v>3962</v>
      </c>
      <c r="Y379" s="27"/>
      <c r="Z379" s="27"/>
      <c r="AA379" s="27"/>
      <c r="AB379" s="27"/>
      <c r="AC379" s="28"/>
      <c r="AD379" s="28" t="s">
        <v>1348</v>
      </c>
      <c r="AE379" s="28" t="s">
        <v>1348</v>
      </c>
      <c r="AF379" s="28" t="s">
        <v>1348</v>
      </c>
      <c r="AG379" s="28" t="s">
        <v>1348</v>
      </c>
      <c r="AH379" s="3" t="s">
        <v>1348</v>
      </c>
      <c r="AI379" s="3" t="s">
        <v>1361</v>
      </c>
      <c r="AJ379" s="3" t="s">
        <v>1351</v>
      </c>
      <c r="AK379" s="23" t="s">
        <v>2552</v>
      </c>
      <c r="AL379" s="3" t="s">
        <v>1662</v>
      </c>
      <c r="AM379" s="3" t="s">
        <v>1871</v>
      </c>
      <c r="AN379" s="3" t="s">
        <v>2550</v>
      </c>
      <c r="AO379" s="18" t="s">
        <v>2634</v>
      </c>
      <c r="AP379" s="6" t="s">
        <v>4312</v>
      </c>
      <c r="AQ379" s="6" t="s">
        <v>3223</v>
      </c>
      <c r="AR379" s="6" t="s">
        <v>3397</v>
      </c>
      <c r="AS379" s="10" t="s">
        <v>4656</v>
      </c>
      <c r="AT379" s="42" t="s">
        <v>4843</v>
      </c>
      <c r="AU379" s="265" t="s">
        <v>2047</v>
      </c>
      <c r="AV379" s="210">
        <v>44377</v>
      </c>
      <c r="AW379" s="34" t="s">
        <v>1369</v>
      </c>
      <c r="AX379" s="33">
        <v>44183</v>
      </c>
      <c r="AY379" s="10" t="s">
        <v>3381</v>
      </c>
      <c r="AZ379" s="10" t="s">
        <v>3476</v>
      </c>
      <c r="BA379" s="31" t="s">
        <v>3477</v>
      </c>
      <c r="BB379" s="31" t="s">
        <v>3474</v>
      </c>
      <c r="BC379" s="205" t="s">
        <v>2800</v>
      </c>
      <c r="BD379" s="30" t="s">
        <v>3867</v>
      </c>
      <c r="BE379" s="30"/>
    </row>
    <row r="380" spans="2:57" s="14" customFormat="1" ht="266.25" customHeight="1" x14ac:dyDescent="0.25">
      <c r="B380" s="29" t="s">
        <v>2353</v>
      </c>
      <c r="C380" s="5" t="s">
        <v>2086</v>
      </c>
      <c r="D380" s="60">
        <v>43670</v>
      </c>
      <c r="E380" s="29" t="s">
        <v>1581</v>
      </c>
      <c r="F380" s="72" t="s">
        <v>2041</v>
      </c>
      <c r="G380" s="435" t="s">
        <v>895</v>
      </c>
      <c r="H380" s="435" t="s">
        <v>4696</v>
      </c>
      <c r="I380" s="436" t="s">
        <v>4697</v>
      </c>
      <c r="J380" s="436" t="s">
        <v>4695</v>
      </c>
      <c r="K380" s="437">
        <v>1</v>
      </c>
      <c r="L380" s="438">
        <v>44392</v>
      </c>
      <c r="M380" s="457">
        <v>44561</v>
      </c>
      <c r="N380" s="83">
        <f t="shared" si="10"/>
        <v>25</v>
      </c>
      <c r="O380" s="115">
        <v>0</v>
      </c>
      <c r="P380" s="4" t="s">
        <v>4898</v>
      </c>
      <c r="Q380" s="178">
        <f t="shared" si="11"/>
        <v>298</v>
      </c>
      <c r="R380" s="27" t="s">
        <v>891</v>
      </c>
      <c r="S380" s="27"/>
      <c r="T380" s="34"/>
      <c r="U380" s="34"/>
      <c r="V380" s="34"/>
      <c r="W380" s="34"/>
      <c r="X380" s="27"/>
      <c r="Y380" s="27"/>
      <c r="Z380" s="27"/>
      <c r="AA380" s="431"/>
      <c r="AB380" s="431"/>
      <c r="AC380" s="281"/>
      <c r="AD380" s="281"/>
      <c r="AE380" s="281"/>
      <c r="AF380" s="281"/>
      <c r="AG380" s="281"/>
      <c r="AH380" s="141"/>
      <c r="AI380" s="141"/>
      <c r="AJ380" s="141"/>
      <c r="AK380" s="227"/>
      <c r="AL380" s="141"/>
      <c r="AM380" s="141"/>
      <c r="AN380" s="141"/>
      <c r="AO380" s="18"/>
      <c r="AP380" s="6"/>
      <c r="AQ380" s="6"/>
      <c r="AR380" s="10" t="s">
        <v>4698</v>
      </c>
      <c r="AS380" s="10" t="s">
        <v>4656</v>
      </c>
      <c r="AT380" s="42" t="s">
        <v>4843</v>
      </c>
      <c r="AU380" s="265" t="s">
        <v>920</v>
      </c>
      <c r="AV380" s="210">
        <v>44377</v>
      </c>
      <c r="AW380" s="34"/>
      <c r="AX380" s="33"/>
      <c r="AY380" s="10"/>
      <c r="AZ380" s="10"/>
      <c r="BA380" s="31"/>
      <c r="BB380" s="31"/>
      <c r="BC380" s="30" t="s">
        <v>1372</v>
      </c>
      <c r="BD380" s="30"/>
      <c r="BE380" s="30"/>
    </row>
    <row r="381" spans="2:57" s="14" customFormat="1" ht="120" hidden="1" customHeight="1" x14ac:dyDescent="0.25">
      <c r="B381" s="29" t="s">
        <v>2354</v>
      </c>
      <c r="C381" s="99" t="s">
        <v>2086</v>
      </c>
      <c r="D381" s="226">
        <v>43670</v>
      </c>
      <c r="E381" s="29" t="s">
        <v>1582</v>
      </c>
      <c r="F381" s="172" t="s">
        <v>2042</v>
      </c>
      <c r="G381" s="141" t="s">
        <v>899</v>
      </c>
      <c r="H381" s="141" t="s">
        <v>900</v>
      </c>
      <c r="I381" s="141" t="s">
        <v>901</v>
      </c>
      <c r="J381" s="141" t="s">
        <v>902</v>
      </c>
      <c r="K381" s="122">
        <v>1</v>
      </c>
      <c r="L381" s="226">
        <v>43689</v>
      </c>
      <c r="M381" s="226">
        <v>43714</v>
      </c>
      <c r="N381" s="83">
        <f t="shared" si="10"/>
        <v>4</v>
      </c>
      <c r="O381" s="142">
        <v>1</v>
      </c>
      <c r="P381" s="97" t="s">
        <v>924</v>
      </c>
      <c r="Q381" s="178">
        <f t="shared" si="11"/>
        <v>233</v>
      </c>
      <c r="R381" s="143" t="s">
        <v>16</v>
      </c>
      <c r="S381" s="25" t="s">
        <v>677</v>
      </c>
      <c r="T381" s="32" t="s">
        <v>3793</v>
      </c>
      <c r="U381" s="32" t="s">
        <v>3855</v>
      </c>
      <c r="V381" s="25"/>
      <c r="W381" s="25" t="s">
        <v>3896</v>
      </c>
      <c r="X381" s="28" t="s">
        <v>3857</v>
      </c>
      <c r="Y381" s="28" t="s">
        <v>3856</v>
      </c>
      <c r="Z381" s="25"/>
      <c r="AA381" s="143"/>
      <c r="AB381" s="143"/>
      <c r="AC381" s="99"/>
      <c r="AD381" s="281" t="s">
        <v>1348</v>
      </c>
      <c r="AE381" s="281" t="s">
        <v>1348</v>
      </c>
      <c r="AF381" s="281" t="s">
        <v>1348</v>
      </c>
      <c r="AG381" s="281" t="s">
        <v>1348</v>
      </c>
      <c r="AH381" s="141" t="s">
        <v>1348</v>
      </c>
      <c r="AI381" s="141" t="s">
        <v>1361</v>
      </c>
      <c r="AJ381" s="141" t="s">
        <v>1351</v>
      </c>
      <c r="AK381" s="141" t="s">
        <v>1383</v>
      </c>
      <c r="AL381" s="141" t="s">
        <v>1589</v>
      </c>
      <c r="AM381" s="227" t="s">
        <v>2558</v>
      </c>
      <c r="AN381" s="227" t="s">
        <v>2570</v>
      </c>
      <c r="AO381" s="23" t="s">
        <v>2558</v>
      </c>
      <c r="AP381" s="264" t="s">
        <v>2570</v>
      </c>
      <c r="AQ381" s="264" t="s">
        <v>2570</v>
      </c>
      <c r="AR381" s="264" t="s">
        <v>2570</v>
      </c>
      <c r="AS381" s="10" t="s">
        <v>4657</v>
      </c>
      <c r="AT381" s="264" t="s">
        <v>2570</v>
      </c>
      <c r="AU381" s="265" t="s">
        <v>918</v>
      </c>
      <c r="AV381" s="210">
        <v>43829</v>
      </c>
      <c r="AW381" s="34" t="s">
        <v>1369</v>
      </c>
      <c r="AX381" s="33">
        <v>44183</v>
      </c>
      <c r="AY381" s="10" t="s">
        <v>3382</v>
      </c>
      <c r="AZ381" s="10" t="s">
        <v>3476</v>
      </c>
      <c r="BA381" s="31" t="s">
        <v>3477</v>
      </c>
      <c r="BB381" s="31" t="s">
        <v>3474</v>
      </c>
      <c r="BC381" s="30" t="s">
        <v>2800</v>
      </c>
      <c r="BD381" s="35" t="s">
        <v>3867</v>
      </c>
      <c r="BE381" s="30" t="s">
        <v>3602</v>
      </c>
    </row>
    <row r="382" spans="2:57" s="14" customFormat="1" ht="120" hidden="1" customHeight="1" x14ac:dyDescent="0.25">
      <c r="B382" s="29" t="s">
        <v>2355</v>
      </c>
      <c r="C382" s="5" t="s">
        <v>2086</v>
      </c>
      <c r="D382" s="60">
        <v>43670</v>
      </c>
      <c r="E382" s="29" t="s">
        <v>1582</v>
      </c>
      <c r="F382" s="72" t="s">
        <v>2042</v>
      </c>
      <c r="G382" s="132" t="s">
        <v>899</v>
      </c>
      <c r="H382" s="132" t="s">
        <v>903</v>
      </c>
      <c r="I382" s="132" t="s">
        <v>904</v>
      </c>
      <c r="J382" s="132" t="s">
        <v>902</v>
      </c>
      <c r="K382" s="136">
        <v>1</v>
      </c>
      <c r="L382" s="224">
        <v>43710</v>
      </c>
      <c r="M382" s="224">
        <v>43830</v>
      </c>
      <c r="N382" s="83">
        <f t="shared" si="10"/>
        <v>18</v>
      </c>
      <c r="O382" s="137">
        <v>1</v>
      </c>
      <c r="P382" s="134" t="s">
        <v>925</v>
      </c>
      <c r="Q382" s="178">
        <f t="shared" si="11"/>
        <v>195</v>
      </c>
      <c r="R382" s="138" t="s">
        <v>16</v>
      </c>
      <c r="S382" s="28"/>
      <c r="T382" s="32" t="s">
        <v>3793</v>
      </c>
      <c r="U382" s="32" t="s">
        <v>3855</v>
      </c>
      <c r="V382" s="28"/>
      <c r="W382" s="25" t="s">
        <v>3896</v>
      </c>
      <c r="X382" s="28" t="s">
        <v>3857</v>
      </c>
      <c r="Y382" s="28" t="s">
        <v>3856</v>
      </c>
      <c r="Z382" s="28"/>
      <c r="AA382" s="138"/>
      <c r="AB382" s="138"/>
      <c r="AC382" s="138"/>
      <c r="AD382" s="138" t="s">
        <v>1348</v>
      </c>
      <c r="AE382" s="138" t="s">
        <v>1348</v>
      </c>
      <c r="AF382" s="138" t="s">
        <v>1348</v>
      </c>
      <c r="AG382" s="138" t="s">
        <v>1348</v>
      </c>
      <c r="AH382" s="132" t="s">
        <v>1348</v>
      </c>
      <c r="AI382" s="132" t="s">
        <v>1361</v>
      </c>
      <c r="AJ382" s="132" t="s">
        <v>1351</v>
      </c>
      <c r="AK382" s="132" t="s">
        <v>1384</v>
      </c>
      <c r="AL382" s="156" t="s">
        <v>1589</v>
      </c>
      <c r="AM382" s="23" t="s">
        <v>2558</v>
      </c>
      <c r="AN382" s="23" t="s">
        <v>2570</v>
      </c>
      <c r="AO382" s="282" t="s">
        <v>2558</v>
      </c>
      <c r="AP382" s="264" t="s">
        <v>2570</v>
      </c>
      <c r="AQ382" s="264" t="s">
        <v>2570</v>
      </c>
      <c r="AR382" s="264" t="s">
        <v>2570</v>
      </c>
      <c r="AS382" s="10" t="s">
        <v>4658</v>
      </c>
      <c r="AT382" s="264" t="s">
        <v>2570</v>
      </c>
      <c r="AU382" s="265" t="s">
        <v>918</v>
      </c>
      <c r="AV382" s="210">
        <v>43829</v>
      </c>
      <c r="AW382" s="34" t="s">
        <v>1369</v>
      </c>
      <c r="AX382" s="33">
        <v>44183</v>
      </c>
      <c r="AY382" s="10" t="s">
        <v>3382</v>
      </c>
      <c r="AZ382" s="10" t="s">
        <v>3476</v>
      </c>
      <c r="BA382" s="31" t="s">
        <v>3477</v>
      </c>
      <c r="BB382" s="31" t="s">
        <v>3474</v>
      </c>
      <c r="BC382" s="30" t="s">
        <v>2800</v>
      </c>
      <c r="BD382" s="35" t="s">
        <v>3867</v>
      </c>
      <c r="BE382" s="30" t="s">
        <v>3602</v>
      </c>
    </row>
    <row r="383" spans="2:57" s="14" customFormat="1" ht="120" hidden="1" customHeight="1" x14ac:dyDescent="0.25">
      <c r="B383" s="215" t="s">
        <v>2356</v>
      </c>
      <c r="C383" s="214" t="s">
        <v>2086</v>
      </c>
      <c r="D383" s="211">
        <v>43670</v>
      </c>
      <c r="E383" s="215" t="s">
        <v>1582</v>
      </c>
      <c r="F383" s="176" t="s">
        <v>2042</v>
      </c>
      <c r="G383" s="6" t="s">
        <v>899</v>
      </c>
      <c r="H383" s="6" t="s">
        <v>905</v>
      </c>
      <c r="I383" s="6" t="s">
        <v>906</v>
      </c>
      <c r="J383" s="6" t="s">
        <v>894</v>
      </c>
      <c r="K383" s="216">
        <v>1</v>
      </c>
      <c r="L383" s="211">
        <v>43710</v>
      </c>
      <c r="M383" s="211">
        <v>43830</v>
      </c>
      <c r="N383" s="83">
        <f t="shared" si="10"/>
        <v>18</v>
      </c>
      <c r="O383" s="192">
        <v>1</v>
      </c>
      <c r="P383" s="10" t="s">
        <v>3465</v>
      </c>
      <c r="Q383" s="178">
        <f t="shared" si="11"/>
        <v>383</v>
      </c>
      <c r="R383" s="194" t="s">
        <v>154</v>
      </c>
      <c r="S383" s="194" t="s">
        <v>78</v>
      </c>
      <c r="T383" s="32" t="s">
        <v>3793</v>
      </c>
      <c r="U383" s="32" t="s">
        <v>3855</v>
      </c>
      <c r="V383" s="194"/>
      <c r="W383" s="25" t="s">
        <v>3896</v>
      </c>
      <c r="X383" s="28" t="s">
        <v>3857</v>
      </c>
      <c r="Y383" s="28" t="s">
        <v>3856</v>
      </c>
      <c r="Z383" s="194"/>
      <c r="AA383" s="194" t="s">
        <v>1348</v>
      </c>
      <c r="AB383" s="194" t="s">
        <v>1348</v>
      </c>
      <c r="AC383" s="266" t="s">
        <v>1348</v>
      </c>
      <c r="AD383" s="266" t="s">
        <v>1348</v>
      </c>
      <c r="AE383" s="266" t="s">
        <v>1348</v>
      </c>
      <c r="AF383" s="266" t="s">
        <v>1348</v>
      </c>
      <c r="AG383" s="266" t="s">
        <v>1348</v>
      </c>
      <c r="AH383" s="6" t="s">
        <v>1348</v>
      </c>
      <c r="AI383" s="6" t="s">
        <v>1361</v>
      </c>
      <c r="AJ383" s="6" t="s">
        <v>1351</v>
      </c>
      <c r="AK383" s="6" t="s">
        <v>1646</v>
      </c>
      <c r="AL383" s="6" t="s">
        <v>1691</v>
      </c>
      <c r="AM383" s="6" t="s">
        <v>1696</v>
      </c>
      <c r="AN383" s="157" t="s">
        <v>1697</v>
      </c>
      <c r="AO383" s="6" t="s">
        <v>2597</v>
      </c>
      <c r="AP383" s="283" t="s">
        <v>2609</v>
      </c>
      <c r="AQ383" s="6" t="s">
        <v>3197</v>
      </c>
      <c r="AR383" s="176" t="s">
        <v>3234</v>
      </c>
      <c r="AS383" s="10" t="s">
        <v>4659</v>
      </c>
      <c r="AT383" s="6" t="s">
        <v>4303</v>
      </c>
      <c r="AU383" s="265" t="s">
        <v>1066</v>
      </c>
      <c r="AV383" s="211">
        <v>44215</v>
      </c>
      <c r="AW383" s="34" t="s">
        <v>1369</v>
      </c>
      <c r="AX383" s="33">
        <v>44183</v>
      </c>
      <c r="AY383" s="10" t="s">
        <v>3382</v>
      </c>
      <c r="AZ383" s="10" t="s">
        <v>3476</v>
      </c>
      <c r="BA383" s="31" t="s">
        <v>3477</v>
      </c>
      <c r="BB383" s="31" t="s">
        <v>3474</v>
      </c>
      <c r="BC383" s="30" t="s">
        <v>2800</v>
      </c>
      <c r="BD383" s="35" t="s">
        <v>3867</v>
      </c>
      <c r="BE383" s="30" t="s">
        <v>3602</v>
      </c>
    </row>
    <row r="384" spans="2:57" s="14" customFormat="1" ht="140.1" hidden="1" customHeight="1" x14ac:dyDescent="0.25">
      <c r="B384" s="29" t="s">
        <v>2357</v>
      </c>
      <c r="C384" s="5" t="s">
        <v>2082</v>
      </c>
      <c r="D384" s="60">
        <v>43795</v>
      </c>
      <c r="E384" s="29" t="s">
        <v>1489</v>
      </c>
      <c r="F384" s="23" t="s">
        <v>2662</v>
      </c>
      <c r="G384" s="227" t="s">
        <v>907</v>
      </c>
      <c r="H384" s="141" t="s">
        <v>908</v>
      </c>
      <c r="I384" s="141" t="s">
        <v>909</v>
      </c>
      <c r="J384" s="228" t="s">
        <v>576</v>
      </c>
      <c r="K384" s="229">
        <v>1</v>
      </c>
      <c r="L384" s="304">
        <v>43862</v>
      </c>
      <c r="M384" s="304">
        <v>43951</v>
      </c>
      <c r="N384" s="83">
        <f t="shared" si="10"/>
        <v>13</v>
      </c>
      <c r="O384" s="146">
        <v>0</v>
      </c>
      <c r="P384" s="144" t="s">
        <v>3298</v>
      </c>
      <c r="Q384" s="178">
        <f t="shared" si="11"/>
        <v>303</v>
      </c>
      <c r="R384" s="99" t="s">
        <v>29</v>
      </c>
      <c r="S384" s="5"/>
      <c r="T384" s="32" t="s">
        <v>3797</v>
      </c>
      <c r="U384" s="32" t="s">
        <v>3816</v>
      </c>
      <c r="V384" s="5" t="s">
        <v>3817</v>
      </c>
      <c r="W384" s="32" t="s">
        <v>3816</v>
      </c>
      <c r="X384" s="5" t="s">
        <v>3860</v>
      </c>
      <c r="Y384" s="5"/>
      <c r="Z384" s="5"/>
      <c r="AA384" s="99"/>
      <c r="AB384" s="99"/>
      <c r="AC384" s="99"/>
      <c r="AD384" s="281" t="s">
        <v>1348</v>
      </c>
      <c r="AE384" s="281" t="s">
        <v>1348</v>
      </c>
      <c r="AF384" s="281" t="s">
        <v>1348</v>
      </c>
      <c r="AG384" s="281" t="s">
        <v>1348</v>
      </c>
      <c r="AH384" s="141" t="s">
        <v>1348</v>
      </c>
      <c r="AI384" s="141" t="s">
        <v>1348</v>
      </c>
      <c r="AJ384" s="141" t="s">
        <v>1348</v>
      </c>
      <c r="AK384" s="141" t="s">
        <v>1363</v>
      </c>
      <c r="AL384" s="141" t="s">
        <v>1816</v>
      </c>
      <c r="AM384" s="141" t="s">
        <v>1845</v>
      </c>
      <c r="AN384" s="141" t="s">
        <v>1850</v>
      </c>
      <c r="AO384" s="23" t="s">
        <v>2576</v>
      </c>
      <c r="AP384" s="6" t="s">
        <v>2613</v>
      </c>
      <c r="AQ384" s="6" t="s">
        <v>1666</v>
      </c>
      <c r="AR384" s="6" t="s">
        <v>3377</v>
      </c>
      <c r="AS384" s="10" t="s">
        <v>4660</v>
      </c>
      <c r="AT384" s="144" t="s">
        <v>3298</v>
      </c>
      <c r="AU384" s="205" t="s">
        <v>1373</v>
      </c>
      <c r="AV384" s="210">
        <v>44070</v>
      </c>
      <c r="AW384" s="34" t="s">
        <v>2553</v>
      </c>
      <c r="AX384" s="210">
        <v>44070</v>
      </c>
      <c r="AY384" s="10" t="s">
        <v>2075</v>
      </c>
      <c r="AZ384" s="31" t="s">
        <v>2046</v>
      </c>
      <c r="BA384" s="31" t="s">
        <v>1666</v>
      </c>
      <c r="BB384" s="31" t="s">
        <v>1666</v>
      </c>
      <c r="BC384" s="32" t="s">
        <v>2801</v>
      </c>
      <c r="BD384" s="30" t="s">
        <v>3867</v>
      </c>
      <c r="BE384" s="32" t="s">
        <v>4740</v>
      </c>
    </row>
    <row r="385" spans="2:285" s="14" customFormat="1" ht="120" hidden="1" customHeight="1" x14ac:dyDescent="0.25">
      <c r="B385" s="29" t="s">
        <v>2358</v>
      </c>
      <c r="C385" s="5" t="s">
        <v>2082</v>
      </c>
      <c r="D385" s="60">
        <v>43795</v>
      </c>
      <c r="E385" s="29" t="s">
        <v>1489</v>
      </c>
      <c r="F385" s="23" t="s">
        <v>2662</v>
      </c>
      <c r="G385" s="23" t="s">
        <v>907</v>
      </c>
      <c r="H385" s="3" t="s">
        <v>908</v>
      </c>
      <c r="I385" s="3" t="s">
        <v>910</v>
      </c>
      <c r="J385" s="277" t="s">
        <v>738</v>
      </c>
      <c r="K385" s="1">
        <v>1</v>
      </c>
      <c r="L385" s="212">
        <v>43891</v>
      </c>
      <c r="M385" s="212">
        <v>43951</v>
      </c>
      <c r="N385" s="83">
        <f t="shared" si="10"/>
        <v>9</v>
      </c>
      <c r="O385" s="110">
        <v>1</v>
      </c>
      <c r="P385" s="4" t="s">
        <v>3455</v>
      </c>
      <c r="Q385" s="178">
        <f t="shared" si="11"/>
        <v>300</v>
      </c>
      <c r="R385" s="5" t="s">
        <v>29</v>
      </c>
      <c r="S385" s="5"/>
      <c r="T385" s="32" t="s">
        <v>3797</v>
      </c>
      <c r="U385" s="32" t="s">
        <v>3816</v>
      </c>
      <c r="V385" s="5" t="s">
        <v>3817</v>
      </c>
      <c r="W385" s="32" t="s">
        <v>3816</v>
      </c>
      <c r="X385" s="5" t="s">
        <v>3860</v>
      </c>
      <c r="Y385" s="5"/>
      <c r="Z385" s="5"/>
      <c r="AA385" s="5"/>
      <c r="AB385" s="5"/>
      <c r="AC385" s="5"/>
      <c r="AD385" s="28" t="s">
        <v>1348</v>
      </c>
      <c r="AE385" s="28" t="s">
        <v>1348</v>
      </c>
      <c r="AF385" s="28" t="s">
        <v>1348</v>
      </c>
      <c r="AG385" s="28" t="s">
        <v>1348</v>
      </c>
      <c r="AH385" s="3" t="s">
        <v>1348</v>
      </c>
      <c r="AI385" s="3" t="s">
        <v>1348</v>
      </c>
      <c r="AJ385" s="3" t="s">
        <v>1348</v>
      </c>
      <c r="AK385" s="3" t="s">
        <v>1364</v>
      </c>
      <c r="AL385" s="6" t="s">
        <v>1817</v>
      </c>
      <c r="AM385" s="3" t="s">
        <v>1845</v>
      </c>
      <c r="AN385" s="6" t="s">
        <v>1851</v>
      </c>
      <c r="AO385" s="464" t="s">
        <v>3142</v>
      </c>
      <c r="AP385" s="6" t="s">
        <v>3143</v>
      </c>
      <c r="AQ385" s="6" t="s">
        <v>3143</v>
      </c>
      <c r="AR385" s="6" t="s">
        <v>3143</v>
      </c>
      <c r="AS385" s="10" t="s">
        <v>4661</v>
      </c>
      <c r="AT385" s="6" t="s">
        <v>3143</v>
      </c>
      <c r="AU385" s="205" t="s">
        <v>918</v>
      </c>
      <c r="AV385" s="210">
        <v>44026</v>
      </c>
      <c r="AW385" s="34" t="s">
        <v>1070</v>
      </c>
      <c r="AX385" s="35"/>
      <c r="AY385" s="10"/>
      <c r="AZ385" s="31"/>
      <c r="BA385" s="31"/>
      <c r="BB385" s="31"/>
      <c r="BC385" s="30" t="s">
        <v>1372</v>
      </c>
      <c r="BD385" s="30"/>
      <c r="BE385" s="30"/>
    </row>
    <row r="386" spans="2:285" s="14" customFormat="1" ht="120" hidden="1" customHeight="1" x14ac:dyDescent="0.25">
      <c r="B386" s="29" t="s">
        <v>2359</v>
      </c>
      <c r="C386" s="5" t="s">
        <v>2082</v>
      </c>
      <c r="D386" s="60">
        <v>43795</v>
      </c>
      <c r="E386" s="29" t="s">
        <v>1489</v>
      </c>
      <c r="F386" s="23" t="s">
        <v>2662</v>
      </c>
      <c r="G386" s="23" t="s">
        <v>907</v>
      </c>
      <c r="H386" s="3" t="s">
        <v>911</v>
      </c>
      <c r="I386" s="3" t="s">
        <v>912</v>
      </c>
      <c r="J386" s="277" t="s">
        <v>913</v>
      </c>
      <c r="K386" s="1">
        <v>1</v>
      </c>
      <c r="L386" s="212">
        <v>43891</v>
      </c>
      <c r="M386" s="212">
        <v>43951</v>
      </c>
      <c r="N386" s="83">
        <f t="shared" si="10"/>
        <v>9</v>
      </c>
      <c r="O386" s="110">
        <v>1</v>
      </c>
      <c r="P386" s="4" t="s">
        <v>3456</v>
      </c>
      <c r="Q386" s="178">
        <f t="shared" si="11"/>
        <v>243</v>
      </c>
      <c r="R386" s="5" t="s">
        <v>29</v>
      </c>
      <c r="S386" s="5"/>
      <c r="T386" s="32" t="s">
        <v>3797</v>
      </c>
      <c r="U386" s="32" t="s">
        <v>3816</v>
      </c>
      <c r="V386" s="5" t="s">
        <v>3817</v>
      </c>
      <c r="W386" s="32" t="s">
        <v>3816</v>
      </c>
      <c r="X386" s="5" t="s">
        <v>3860</v>
      </c>
      <c r="Y386" s="5"/>
      <c r="Z386" s="5"/>
      <c r="AA386" s="5"/>
      <c r="AB386" s="5"/>
      <c r="AC386" s="5"/>
      <c r="AD386" s="28" t="s">
        <v>1348</v>
      </c>
      <c r="AE386" s="28" t="s">
        <v>1348</v>
      </c>
      <c r="AF386" s="28" t="s">
        <v>1348</v>
      </c>
      <c r="AG386" s="28" t="s">
        <v>1348</v>
      </c>
      <c r="AH386" s="3" t="s">
        <v>1348</v>
      </c>
      <c r="AI386" s="3" t="s">
        <v>1348</v>
      </c>
      <c r="AJ386" s="3" t="s">
        <v>1348</v>
      </c>
      <c r="AK386" s="3" t="s">
        <v>1365</v>
      </c>
      <c r="AL386" s="284" t="s">
        <v>1818</v>
      </c>
      <c r="AM386" s="3" t="s">
        <v>1846</v>
      </c>
      <c r="AN386" s="6" t="s">
        <v>1852</v>
      </c>
      <c r="AO386" s="464" t="s">
        <v>3142</v>
      </c>
      <c r="AP386" s="6" t="s">
        <v>3143</v>
      </c>
      <c r="AQ386" s="6" t="s">
        <v>3143</v>
      </c>
      <c r="AR386" s="6" t="s">
        <v>3143</v>
      </c>
      <c r="AS386" s="10" t="s">
        <v>4662</v>
      </c>
      <c r="AT386" s="6" t="s">
        <v>3143</v>
      </c>
      <c r="AU386" s="205" t="s">
        <v>918</v>
      </c>
      <c r="AV386" s="210">
        <v>44026</v>
      </c>
      <c r="AW386" s="34" t="s">
        <v>1070</v>
      </c>
      <c r="AX386" s="35"/>
      <c r="AY386" s="31"/>
      <c r="AZ386" s="31"/>
      <c r="BA386" s="31"/>
      <c r="BB386" s="31"/>
      <c r="BC386" s="30" t="s">
        <v>1372</v>
      </c>
      <c r="BD386" s="30"/>
      <c r="BE386" s="30"/>
    </row>
    <row r="387" spans="2:285" s="14" customFormat="1" ht="120" hidden="1" customHeight="1" x14ac:dyDescent="0.25">
      <c r="B387" s="95" t="s">
        <v>2360</v>
      </c>
      <c r="C387" s="230" t="s">
        <v>1093</v>
      </c>
      <c r="D387" s="231">
        <v>43812</v>
      </c>
      <c r="E387" s="29" t="s">
        <v>1489</v>
      </c>
      <c r="F387" s="96" t="s">
        <v>2742</v>
      </c>
      <c r="G387" s="96" t="s">
        <v>981</v>
      </c>
      <c r="H387" s="232" t="s">
        <v>982</v>
      </c>
      <c r="I387" s="96" t="s">
        <v>983</v>
      </c>
      <c r="J387" s="233" t="s">
        <v>984</v>
      </c>
      <c r="K387" s="234">
        <v>63</v>
      </c>
      <c r="L387" s="305">
        <v>43864</v>
      </c>
      <c r="M387" s="305">
        <v>44042</v>
      </c>
      <c r="N387" s="83">
        <f t="shared" si="10"/>
        <v>26</v>
      </c>
      <c r="O387" s="142">
        <v>63</v>
      </c>
      <c r="P387" s="97" t="s">
        <v>3352</v>
      </c>
      <c r="Q387" s="178">
        <f t="shared" si="11"/>
        <v>68</v>
      </c>
      <c r="R387" s="34" t="s">
        <v>61</v>
      </c>
      <c r="S387" s="34"/>
      <c r="T387" s="34" t="s">
        <v>3793</v>
      </c>
      <c r="U387" s="32" t="s">
        <v>3794</v>
      </c>
      <c r="V387" s="34" t="s">
        <v>3795</v>
      </c>
      <c r="W387" s="32" t="s">
        <v>3794</v>
      </c>
      <c r="X387" s="34" t="s">
        <v>3963</v>
      </c>
      <c r="Y387" s="34" t="s">
        <v>3796</v>
      </c>
      <c r="Z387" s="34"/>
      <c r="AA387" s="34"/>
      <c r="AB387" s="34"/>
      <c r="AC387" s="214"/>
      <c r="AD387" s="28" t="s">
        <v>1348</v>
      </c>
      <c r="AE387" s="28" t="s">
        <v>1348</v>
      </c>
      <c r="AF387" s="28" t="s">
        <v>1348</v>
      </c>
      <c r="AG387" s="28" t="s">
        <v>1348</v>
      </c>
      <c r="AH387" s="3" t="s">
        <v>1348</v>
      </c>
      <c r="AI387" s="3" t="s">
        <v>1348</v>
      </c>
      <c r="AJ387" s="3" t="s">
        <v>1348</v>
      </c>
      <c r="AK387" s="141" t="s">
        <v>1746</v>
      </c>
      <c r="AL387" s="97" t="s">
        <v>1706</v>
      </c>
      <c r="AM387" s="285" t="s">
        <v>1745</v>
      </c>
      <c r="AN387" s="157" t="s">
        <v>1804</v>
      </c>
      <c r="AO387" s="157" t="s">
        <v>2703</v>
      </c>
      <c r="AP387" s="286" t="s">
        <v>2797</v>
      </c>
      <c r="AQ387" s="6" t="s">
        <v>3141</v>
      </c>
      <c r="AR387" s="6" t="s">
        <v>3141</v>
      </c>
      <c r="AS387" s="10" t="s">
        <v>4663</v>
      </c>
      <c r="AT387" s="6" t="s">
        <v>3141</v>
      </c>
      <c r="AU387" s="205" t="s">
        <v>918</v>
      </c>
      <c r="AV387" s="210">
        <v>44133</v>
      </c>
      <c r="AW387" s="34" t="s">
        <v>1070</v>
      </c>
      <c r="AX387" s="100"/>
      <c r="AY387" s="36"/>
      <c r="AZ387" s="36"/>
      <c r="BA387" s="36"/>
      <c r="BB387" s="36"/>
      <c r="BC387" s="30" t="s">
        <v>1372</v>
      </c>
      <c r="BD387" s="30"/>
      <c r="BE387" s="35"/>
      <c r="BF387" s="81"/>
      <c r="BG387" s="81"/>
      <c r="BH387" s="81"/>
      <c r="BI387" s="81"/>
      <c r="BJ387" s="81"/>
      <c r="BK387" s="81"/>
      <c r="BL387" s="81"/>
      <c r="BM387" s="81"/>
      <c r="BN387" s="81"/>
      <c r="BO387" s="81"/>
      <c r="BP387" s="81"/>
      <c r="BQ387" s="81"/>
      <c r="BR387" s="81"/>
      <c r="BS387" s="81"/>
      <c r="BT387" s="81"/>
      <c r="BU387" s="81"/>
      <c r="BV387" s="81"/>
      <c r="BW387" s="81"/>
      <c r="BX387" s="81"/>
      <c r="BY387" s="81"/>
      <c r="BZ387" s="81"/>
      <c r="CA387" s="81"/>
      <c r="CB387" s="81"/>
      <c r="CC387" s="81"/>
      <c r="CD387" s="81"/>
      <c r="CE387" s="81"/>
      <c r="CF387" s="81"/>
      <c r="CG387" s="81"/>
      <c r="CH387" s="81"/>
      <c r="CI387" s="81"/>
      <c r="CJ387" s="81"/>
      <c r="CK387" s="81"/>
      <c r="CL387" s="81"/>
      <c r="CM387" s="81"/>
      <c r="CN387" s="81"/>
      <c r="CO387" s="81"/>
      <c r="CP387" s="81"/>
      <c r="CQ387" s="81"/>
      <c r="CR387" s="81"/>
      <c r="CS387" s="81"/>
      <c r="CT387" s="81"/>
      <c r="CU387" s="81"/>
      <c r="CV387" s="81"/>
      <c r="CW387" s="81"/>
      <c r="CX387" s="81"/>
      <c r="CY387" s="81"/>
      <c r="CZ387" s="81"/>
      <c r="DA387" s="81"/>
      <c r="DB387" s="81"/>
      <c r="DC387" s="81"/>
      <c r="DD387" s="81"/>
      <c r="DE387" s="81"/>
      <c r="DF387" s="81"/>
      <c r="DG387" s="81"/>
      <c r="DH387" s="81"/>
      <c r="DI387" s="81"/>
      <c r="DJ387" s="81"/>
      <c r="DK387" s="81"/>
      <c r="DL387" s="81"/>
      <c r="DM387" s="81"/>
      <c r="DN387" s="81"/>
      <c r="DO387" s="81"/>
      <c r="DP387" s="81"/>
      <c r="DQ387" s="81"/>
      <c r="DR387" s="81"/>
      <c r="DS387" s="81"/>
      <c r="DT387" s="81"/>
      <c r="DU387" s="81"/>
      <c r="DV387" s="81"/>
      <c r="DW387" s="81"/>
      <c r="DX387" s="81"/>
      <c r="DY387" s="81"/>
      <c r="DZ387" s="81"/>
      <c r="EA387" s="81"/>
      <c r="EB387" s="81"/>
      <c r="EC387" s="81"/>
      <c r="ED387" s="81"/>
      <c r="EE387" s="81"/>
      <c r="EF387" s="81"/>
      <c r="EG387" s="81"/>
      <c r="EH387" s="81"/>
      <c r="EI387" s="81"/>
      <c r="EJ387" s="81"/>
      <c r="EK387" s="81"/>
      <c r="EL387" s="81"/>
      <c r="EM387" s="81"/>
      <c r="EN387" s="81"/>
      <c r="EO387" s="81"/>
      <c r="EP387" s="81"/>
      <c r="EQ387" s="81"/>
      <c r="ER387" s="81"/>
      <c r="ES387" s="81"/>
      <c r="ET387" s="81"/>
      <c r="EU387" s="81"/>
      <c r="EV387" s="81"/>
      <c r="EW387" s="81"/>
      <c r="EX387" s="81"/>
      <c r="EY387" s="81"/>
      <c r="EZ387" s="81"/>
      <c r="FA387" s="81"/>
      <c r="FB387" s="81"/>
      <c r="FC387" s="81"/>
      <c r="FD387" s="81"/>
      <c r="FE387" s="81"/>
      <c r="FF387" s="81"/>
      <c r="FG387" s="81"/>
      <c r="FH387" s="81"/>
      <c r="FI387" s="81"/>
      <c r="FJ387" s="81"/>
      <c r="FK387" s="81"/>
      <c r="FL387" s="81"/>
      <c r="FM387" s="81"/>
      <c r="FN387" s="81"/>
      <c r="FO387" s="81"/>
      <c r="FP387" s="81"/>
      <c r="FQ387" s="81"/>
      <c r="FR387" s="81"/>
      <c r="FS387" s="81"/>
      <c r="FT387" s="81"/>
      <c r="FU387" s="81"/>
      <c r="FV387" s="81"/>
      <c r="FW387" s="81"/>
      <c r="FX387" s="81"/>
      <c r="FY387" s="81"/>
      <c r="FZ387" s="81"/>
      <c r="GA387" s="81"/>
      <c r="GB387" s="81"/>
      <c r="GC387" s="81"/>
      <c r="GD387" s="81"/>
      <c r="GE387" s="81"/>
      <c r="GF387" s="81"/>
      <c r="GG387" s="81"/>
      <c r="GH387" s="81"/>
      <c r="GI387" s="81"/>
      <c r="GJ387" s="81"/>
      <c r="GK387" s="81"/>
      <c r="GL387" s="81"/>
      <c r="GM387" s="81"/>
      <c r="GN387" s="81"/>
      <c r="GO387" s="81"/>
      <c r="GP387" s="81"/>
      <c r="GQ387" s="81"/>
      <c r="GR387" s="81"/>
      <c r="GS387" s="81"/>
      <c r="GT387" s="81"/>
      <c r="GU387" s="81"/>
      <c r="GV387" s="81"/>
      <c r="GW387" s="81"/>
      <c r="GX387" s="81"/>
      <c r="GY387" s="81"/>
      <c r="GZ387" s="81"/>
      <c r="HA387" s="81"/>
      <c r="HB387" s="81"/>
      <c r="HC387" s="81"/>
      <c r="HD387" s="81"/>
      <c r="HE387" s="81"/>
      <c r="HF387" s="81"/>
      <c r="HG387" s="81"/>
      <c r="HH387" s="81"/>
      <c r="HI387" s="81"/>
      <c r="HJ387" s="81"/>
      <c r="HK387" s="81"/>
      <c r="HL387" s="81"/>
      <c r="HM387" s="81"/>
      <c r="HN387" s="81"/>
      <c r="HO387" s="81"/>
      <c r="HP387" s="81"/>
      <c r="HQ387" s="81"/>
      <c r="HR387" s="81"/>
      <c r="HS387" s="81"/>
      <c r="HT387" s="81"/>
      <c r="HU387" s="81"/>
      <c r="HV387" s="81"/>
      <c r="HW387" s="81"/>
      <c r="HX387" s="81"/>
      <c r="HY387" s="81"/>
      <c r="HZ387" s="81"/>
      <c r="IA387" s="81"/>
      <c r="IB387" s="81"/>
      <c r="IC387" s="81"/>
      <c r="ID387" s="81"/>
      <c r="IE387" s="81"/>
      <c r="IF387" s="81"/>
      <c r="IG387" s="81"/>
      <c r="IH387" s="81"/>
      <c r="II387" s="81"/>
      <c r="IJ387" s="81"/>
      <c r="IK387" s="81"/>
      <c r="IL387" s="81"/>
      <c r="IM387" s="81"/>
      <c r="IN387" s="81"/>
      <c r="IO387" s="81"/>
      <c r="IP387" s="81"/>
      <c r="IQ387" s="81"/>
      <c r="IR387" s="81"/>
      <c r="IS387" s="81"/>
      <c r="IT387" s="81"/>
      <c r="IU387" s="81"/>
      <c r="IV387" s="81"/>
      <c r="IW387" s="81"/>
      <c r="IX387" s="81"/>
      <c r="IY387" s="81"/>
      <c r="IZ387" s="81"/>
      <c r="JA387" s="81"/>
      <c r="JB387" s="81"/>
      <c r="JC387" s="81"/>
      <c r="JD387" s="81"/>
      <c r="JE387" s="81"/>
      <c r="JF387" s="81"/>
      <c r="JG387" s="81"/>
      <c r="JH387" s="81"/>
      <c r="JI387" s="81"/>
      <c r="JJ387" s="81"/>
      <c r="JK387" s="81"/>
      <c r="JL387" s="81"/>
      <c r="JM387" s="81"/>
      <c r="JN387" s="81"/>
      <c r="JO387" s="81"/>
      <c r="JP387" s="81"/>
      <c r="JQ387" s="81"/>
      <c r="JR387" s="81"/>
      <c r="JS387" s="81"/>
      <c r="JT387" s="81"/>
      <c r="JU387" s="81"/>
      <c r="JV387" s="81"/>
      <c r="JW387" s="81"/>
      <c r="JX387" s="81"/>
      <c r="JY387" s="81"/>
    </row>
    <row r="388" spans="2:285" s="14" customFormat="1" ht="140.1" customHeight="1" x14ac:dyDescent="0.25">
      <c r="B388" s="29" t="s">
        <v>2361</v>
      </c>
      <c r="C388" s="214" t="s">
        <v>1093</v>
      </c>
      <c r="D388" s="211">
        <v>43812</v>
      </c>
      <c r="E388" s="29" t="s">
        <v>1489</v>
      </c>
      <c r="F388" s="11" t="s">
        <v>3178</v>
      </c>
      <c r="G388" s="11" t="s">
        <v>981</v>
      </c>
      <c r="H388" s="11" t="s">
        <v>985</v>
      </c>
      <c r="I388" s="11" t="s">
        <v>986</v>
      </c>
      <c r="J388" s="86" t="s">
        <v>987</v>
      </c>
      <c r="K388" s="82">
        <v>8</v>
      </c>
      <c r="L388" s="306">
        <v>43864</v>
      </c>
      <c r="M388" s="306">
        <v>44134</v>
      </c>
      <c r="N388" s="83">
        <f t="shared" si="10"/>
        <v>39</v>
      </c>
      <c r="O388" s="145">
        <v>1</v>
      </c>
      <c r="P388" s="4" t="s">
        <v>4772</v>
      </c>
      <c r="Q388" s="178">
        <f t="shared" si="11"/>
        <v>287</v>
      </c>
      <c r="R388" s="34" t="s">
        <v>1057</v>
      </c>
      <c r="S388" s="34" t="s">
        <v>61</v>
      </c>
      <c r="T388" s="34" t="s">
        <v>3793</v>
      </c>
      <c r="U388" s="32" t="s">
        <v>3794</v>
      </c>
      <c r="V388" s="34" t="s">
        <v>3795</v>
      </c>
      <c r="W388" s="32" t="s">
        <v>3794</v>
      </c>
      <c r="X388" s="34" t="s">
        <v>3963</v>
      </c>
      <c r="Y388" s="34" t="s">
        <v>3796</v>
      </c>
      <c r="Z388" s="34"/>
      <c r="AA388" s="34"/>
      <c r="AB388" s="34"/>
      <c r="AC388" s="214"/>
      <c r="AD388" s="28" t="s">
        <v>1348</v>
      </c>
      <c r="AE388" s="28" t="s">
        <v>1348</v>
      </c>
      <c r="AF388" s="28" t="s">
        <v>1348</v>
      </c>
      <c r="AG388" s="28" t="s">
        <v>1348</v>
      </c>
      <c r="AH388" s="3" t="s">
        <v>1348</v>
      </c>
      <c r="AI388" s="3" t="s">
        <v>1348</v>
      </c>
      <c r="AJ388" s="3" t="s">
        <v>1348</v>
      </c>
      <c r="AK388" s="141" t="s">
        <v>1746</v>
      </c>
      <c r="AL388" s="3" t="s">
        <v>1748</v>
      </c>
      <c r="AM388" s="287" t="s">
        <v>1747</v>
      </c>
      <c r="AN388" s="3" t="s">
        <v>1805</v>
      </c>
      <c r="AO388" s="3" t="s">
        <v>2642</v>
      </c>
      <c r="AP388" s="6" t="s">
        <v>2645</v>
      </c>
      <c r="AQ388" s="6" t="s">
        <v>3179</v>
      </c>
      <c r="AR388" s="4" t="s">
        <v>4797</v>
      </c>
      <c r="AS388" s="10" t="s">
        <v>4758</v>
      </c>
      <c r="AT388" s="6" t="s">
        <v>5074</v>
      </c>
      <c r="AU388" s="265" t="s">
        <v>1373</v>
      </c>
      <c r="AV388" s="210">
        <v>44377</v>
      </c>
      <c r="AW388" s="34" t="s">
        <v>2553</v>
      </c>
      <c r="AX388" s="210">
        <v>44377</v>
      </c>
      <c r="AY388" s="163" t="s">
        <v>4747</v>
      </c>
      <c r="AZ388" s="31" t="s">
        <v>4469</v>
      </c>
      <c r="BA388" s="31" t="s">
        <v>1666</v>
      </c>
      <c r="BB388" s="31" t="s">
        <v>1666</v>
      </c>
      <c r="BC388" s="32" t="s">
        <v>2801</v>
      </c>
      <c r="BD388" s="30"/>
      <c r="BE388" s="35"/>
      <c r="BF388" s="81"/>
      <c r="BG388" s="81"/>
      <c r="BH388" s="81"/>
      <c r="BI388" s="81"/>
      <c r="BJ388" s="81"/>
      <c r="BK388" s="81"/>
      <c r="BL388" s="81"/>
      <c r="BM388" s="81"/>
      <c r="BN388" s="81"/>
      <c r="BO388" s="81"/>
      <c r="BP388" s="81"/>
      <c r="BQ388" s="81"/>
      <c r="BR388" s="81"/>
      <c r="BS388" s="81"/>
      <c r="BT388" s="81"/>
      <c r="BU388" s="81"/>
      <c r="BV388" s="81"/>
      <c r="BW388" s="81"/>
      <c r="BX388" s="81"/>
      <c r="BY388" s="81"/>
      <c r="BZ388" s="81"/>
      <c r="CA388" s="81"/>
      <c r="CB388" s="81"/>
      <c r="CC388" s="81"/>
      <c r="CD388" s="81"/>
      <c r="CE388" s="81"/>
      <c r="CF388" s="81"/>
      <c r="CG388" s="81"/>
      <c r="CH388" s="81"/>
      <c r="CI388" s="81"/>
      <c r="CJ388" s="81"/>
      <c r="CK388" s="81"/>
      <c r="CL388" s="81"/>
      <c r="CM388" s="81"/>
      <c r="CN388" s="81"/>
      <c r="CO388" s="81"/>
      <c r="CP388" s="81"/>
      <c r="CQ388" s="81"/>
      <c r="CR388" s="81"/>
      <c r="CS388" s="81"/>
      <c r="CT388" s="81"/>
      <c r="CU388" s="81"/>
      <c r="CV388" s="81"/>
      <c r="CW388" s="81"/>
      <c r="CX388" s="81"/>
      <c r="CY388" s="81"/>
      <c r="CZ388" s="81"/>
      <c r="DA388" s="81"/>
      <c r="DB388" s="81"/>
      <c r="DC388" s="81"/>
      <c r="DD388" s="81"/>
      <c r="DE388" s="81"/>
      <c r="DF388" s="81"/>
      <c r="DG388" s="81"/>
      <c r="DH388" s="81"/>
      <c r="DI388" s="81"/>
      <c r="DJ388" s="81"/>
      <c r="DK388" s="81"/>
      <c r="DL388" s="81"/>
      <c r="DM388" s="81"/>
      <c r="DN388" s="81"/>
      <c r="DO388" s="81"/>
      <c r="DP388" s="81"/>
      <c r="DQ388" s="81"/>
      <c r="DR388" s="81"/>
      <c r="DS388" s="81"/>
      <c r="DT388" s="81"/>
      <c r="DU388" s="81"/>
      <c r="DV388" s="81"/>
      <c r="DW388" s="81"/>
      <c r="DX388" s="81"/>
      <c r="DY388" s="81"/>
      <c r="DZ388" s="81"/>
      <c r="EA388" s="81"/>
      <c r="EB388" s="81"/>
      <c r="EC388" s="81"/>
      <c r="ED388" s="81"/>
      <c r="EE388" s="81"/>
      <c r="EF388" s="81"/>
      <c r="EG388" s="81"/>
      <c r="EH388" s="81"/>
      <c r="EI388" s="81"/>
      <c r="EJ388" s="81"/>
      <c r="EK388" s="81"/>
      <c r="EL388" s="81"/>
      <c r="EM388" s="81"/>
      <c r="EN388" s="81"/>
      <c r="EO388" s="81"/>
      <c r="EP388" s="81"/>
      <c r="EQ388" s="81"/>
      <c r="ER388" s="81"/>
      <c r="ES388" s="81"/>
      <c r="ET388" s="81"/>
      <c r="EU388" s="81"/>
      <c r="EV388" s="81"/>
      <c r="EW388" s="81"/>
      <c r="EX388" s="81"/>
      <c r="EY388" s="81"/>
      <c r="EZ388" s="81"/>
      <c r="FA388" s="81"/>
      <c r="FB388" s="81"/>
      <c r="FC388" s="81"/>
      <c r="FD388" s="81"/>
      <c r="FE388" s="81"/>
      <c r="FF388" s="81"/>
      <c r="FG388" s="81"/>
      <c r="FH388" s="81"/>
      <c r="FI388" s="81"/>
      <c r="FJ388" s="81"/>
      <c r="FK388" s="81"/>
      <c r="FL388" s="81"/>
      <c r="FM388" s="81"/>
      <c r="FN388" s="81"/>
      <c r="FO388" s="81"/>
      <c r="FP388" s="81"/>
      <c r="FQ388" s="81"/>
      <c r="FR388" s="81"/>
      <c r="FS388" s="81"/>
      <c r="FT388" s="81"/>
      <c r="FU388" s="81"/>
      <c r="FV388" s="81"/>
      <c r="FW388" s="81"/>
      <c r="FX388" s="81"/>
      <c r="FY388" s="81"/>
      <c r="FZ388" s="81"/>
      <c r="GA388" s="81"/>
      <c r="GB388" s="81"/>
      <c r="GC388" s="81"/>
      <c r="GD388" s="81"/>
      <c r="GE388" s="81"/>
      <c r="GF388" s="81"/>
      <c r="GG388" s="81"/>
      <c r="GH388" s="81"/>
      <c r="GI388" s="81"/>
      <c r="GJ388" s="81"/>
      <c r="GK388" s="81"/>
      <c r="GL388" s="81"/>
      <c r="GM388" s="81"/>
      <c r="GN388" s="81"/>
      <c r="GO388" s="81"/>
      <c r="GP388" s="81"/>
      <c r="GQ388" s="81"/>
      <c r="GR388" s="81"/>
      <c r="GS388" s="81"/>
      <c r="GT388" s="81"/>
      <c r="GU388" s="81"/>
      <c r="GV388" s="81"/>
      <c r="GW388" s="81"/>
      <c r="GX388" s="81"/>
      <c r="GY388" s="81"/>
      <c r="GZ388" s="81"/>
      <c r="HA388" s="81"/>
      <c r="HB388" s="81"/>
      <c r="HC388" s="81"/>
      <c r="HD388" s="81"/>
      <c r="HE388" s="81"/>
      <c r="HF388" s="81"/>
      <c r="HG388" s="81"/>
      <c r="HH388" s="81"/>
      <c r="HI388" s="81"/>
      <c r="HJ388" s="81"/>
      <c r="HK388" s="81"/>
      <c r="HL388" s="81"/>
      <c r="HM388" s="81"/>
      <c r="HN388" s="81"/>
      <c r="HO388" s="81"/>
      <c r="HP388" s="81"/>
      <c r="HQ388" s="81"/>
      <c r="HR388" s="81"/>
      <c r="HS388" s="81"/>
      <c r="HT388" s="81"/>
      <c r="HU388" s="81"/>
      <c r="HV388" s="81"/>
      <c r="HW388" s="81"/>
      <c r="HX388" s="81"/>
      <c r="HY388" s="81"/>
      <c r="HZ388" s="81"/>
      <c r="IA388" s="81"/>
      <c r="IB388" s="81"/>
      <c r="IC388" s="81"/>
      <c r="ID388" s="81"/>
      <c r="IE388" s="81"/>
      <c r="IF388" s="81"/>
      <c r="IG388" s="81"/>
      <c r="IH388" s="81"/>
      <c r="II388" s="81"/>
      <c r="IJ388" s="81"/>
      <c r="IK388" s="81"/>
      <c r="IL388" s="81"/>
      <c r="IM388" s="81"/>
      <c r="IN388" s="81"/>
      <c r="IO388" s="81"/>
      <c r="IP388" s="81"/>
      <c r="IQ388" s="81"/>
      <c r="IR388" s="81"/>
      <c r="IS388" s="81"/>
      <c r="IT388" s="81"/>
      <c r="IU388" s="81"/>
      <c r="IV388" s="81"/>
      <c r="IW388" s="81"/>
      <c r="IX388" s="81"/>
      <c r="IY388" s="81"/>
      <c r="IZ388" s="81"/>
      <c r="JA388" s="81"/>
      <c r="JB388" s="81"/>
      <c r="JC388" s="81"/>
      <c r="JD388" s="81"/>
      <c r="JE388" s="81"/>
      <c r="JF388" s="81"/>
      <c r="JG388" s="81"/>
      <c r="JH388" s="81"/>
      <c r="JI388" s="81"/>
      <c r="JJ388" s="81"/>
      <c r="JK388" s="81"/>
      <c r="JL388" s="81"/>
      <c r="JM388" s="81"/>
      <c r="JN388" s="81"/>
      <c r="JO388" s="81"/>
      <c r="JP388" s="81"/>
      <c r="JQ388" s="81"/>
      <c r="JR388" s="81"/>
      <c r="JS388" s="81"/>
      <c r="JT388" s="81"/>
      <c r="JU388" s="81"/>
      <c r="JV388" s="81"/>
      <c r="JW388" s="81"/>
      <c r="JX388" s="81"/>
      <c r="JY388" s="81"/>
    </row>
    <row r="389" spans="2:285" s="14" customFormat="1" ht="123.75" customHeight="1" x14ac:dyDescent="0.25">
      <c r="B389" s="29" t="s">
        <v>2361</v>
      </c>
      <c r="C389" s="214" t="s">
        <v>1093</v>
      </c>
      <c r="D389" s="211">
        <v>43812</v>
      </c>
      <c r="E389" s="29" t="s">
        <v>1489</v>
      </c>
      <c r="F389" s="11" t="s">
        <v>3178</v>
      </c>
      <c r="G389" s="406" t="s">
        <v>4570</v>
      </c>
      <c r="H389" s="406" t="s">
        <v>4571</v>
      </c>
      <c r="I389" s="406" t="s">
        <v>4572</v>
      </c>
      <c r="J389" s="407" t="s">
        <v>4573</v>
      </c>
      <c r="K389" s="408">
        <v>2</v>
      </c>
      <c r="L389" s="409">
        <v>44312</v>
      </c>
      <c r="M389" s="409">
        <v>44530</v>
      </c>
      <c r="N389" s="83">
        <f t="shared" si="10"/>
        <v>32</v>
      </c>
      <c r="O389" s="115">
        <v>0</v>
      </c>
      <c r="P389" s="4" t="s">
        <v>4772</v>
      </c>
      <c r="Q389" s="178">
        <f t="shared" si="11"/>
        <v>287</v>
      </c>
      <c r="R389" s="34" t="s">
        <v>1057</v>
      </c>
      <c r="S389" s="34"/>
      <c r="T389" s="34"/>
      <c r="U389" s="32"/>
      <c r="V389" s="34"/>
      <c r="W389" s="32"/>
      <c r="X389" s="34"/>
      <c r="Y389" s="34"/>
      <c r="Z389" s="34"/>
      <c r="AA389" s="34"/>
      <c r="AB389" s="34"/>
      <c r="AC389" s="214"/>
      <c r="AD389" s="28"/>
      <c r="AE389" s="28"/>
      <c r="AF389" s="28"/>
      <c r="AG389" s="28"/>
      <c r="AH389" s="3"/>
      <c r="AI389" s="3"/>
      <c r="AJ389" s="3"/>
      <c r="AK389" s="141"/>
      <c r="AL389" s="3"/>
      <c r="AM389" s="287"/>
      <c r="AN389" s="3"/>
      <c r="AO389" s="3"/>
      <c r="AP389" s="6"/>
      <c r="AQ389" s="6"/>
      <c r="AR389" s="4" t="s">
        <v>4797</v>
      </c>
      <c r="AS389" s="10" t="s">
        <v>4664</v>
      </c>
      <c r="AT389" s="4" t="s">
        <v>4797</v>
      </c>
      <c r="AU389" s="265" t="s">
        <v>920</v>
      </c>
      <c r="AV389" s="210">
        <v>44377</v>
      </c>
      <c r="AW389" s="34" t="s">
        <v>1070</v>
      </c>
      <c r="AX389" s="35"/>
      <c r="AY389" s="31"/>
      <c r="AZ389" s="31"/>
      <c r="BA389" s="31"/>
      <c r="BB389" s="31"/>
      <c r="BC389" s="30" t="s">
        <v>1372</v>
      </c>
      <c r="BD389" s="30"/>
      <c r="BE389" s="35"/>
      <c r="BF389" s="81"/>
      <c r="BG389" s="81"/>
      <c r="BH389" s="81"/>
      <c r="BI389" s="81"/>
      <c r="BJ389" s="81"/>
      <c r="BK389" s="81"/>
      <c r="BL389" s="81"/>
      <c r="BM389" s="81"/>
      <c r="BN389" s="81"/>
      <c r="BO389" s="81"/>
      <c r="BP389" s="81"/>
      <c r="BQ389" s="81"/>
      <c r="BR389" s="81"/>
      <c r="BS389" s="81"/>
      <c r="BT389" s="81"/>
      <c r="BU389" s="81"/>
      <c r="BV389" s="81"/>
      <c r="BW389" s="81"/>
      <c r="BX389" s="81"/>
      <c r="BY389" s="81"/>
      <c r="BZ389" s="81"/>
      <c r="CA389" s="81"/>
      <c r="CB389" s="81"/>
      <c r="CC389" s="81"/>
      <c r="CD389" s="81"/>
      <c r="CE389" s="81"/>
      <c r="CF389" s="81"/>
      <c r="CG389" s="81"/>
      <c r="CH389" s="81"/>
      <c r="CI389" s="81"/>
      <c r="CJ389" s="81"/>
      <c r="CK389" s="81"/>
      <c r="CL389" s="81"/>
      <c r="CM389" s="81"/>
      <c r="CN389" s="81"/>
      <c r="CO389" s="81"/>
      <c r="CP389" s="81"/>
      <c r="CQ389" s="81"/>
      <c r="CR389" s="81"/>
      <c r="CS389" s="81"/>
      <c r="CT389" s="81"/>
      <c r="CU389" s="81"/>
      <c r="CV389" s="81"/>
      <c r="CW389" s="81"/>
      <c r="CX389" s="81"/>
      <c r="CY389" s="81"/>
      <c r="CZ389" s="81"/>
      <c r="DA389" s="81"/>
      <c r="DB389" s="81"/>
      <c r="DC389" s="81"/>
      <c r="DD389" s="81"/>
      <c r="DE389" s="81"/>
      <c r="DF389" s="81"/>
      <c r="DG389" s="81"/>
      <c r="DH389" s="81"/>
      <c r="DI389" s="81"/>
      <c r="DJ389" s="81"/>
      <c r="DK389" s="81"/>
      <c r="DL389" s="81"/>
      <c r="DM389" s="81"/>
      <c r="DN389" s="81"/>
      <c r="DO389" s="81"/>
      <c r="DP389" s="81"/>
      <c r="DQ389" s="81"/>
      <c r="DR389" s="81"/>
      <c r="DS389" s="81"/>
      <c r="DT389" s="81"/>
      <c r="DU389" s="81"/>
      <c r="DV389" s="81"/>
      <c r="DW389" s="81"/>
      <c r="DX389" s="81"/>
      <c r="DY389" s="81"/>
      <c r="DZ389" s="81"/>
      <c r="EA389" s="81"/>
      <c r="EB389" s="81"/>
      <c r="EC389" s="81"/>
      <c r="ED389" s="81"/>
      <c r="EE389" s="81"/>
      <c r="EF389" s="81"/>
      <c r="EG389" s="81"/>
      <c r="EH389" s="81"/>
      <c r="EI389" s="81"/>
      <c r="EJ389" s="81"/>
      <c r="EK389" s="81"/>
      <c r="EL389" s="81"/>
      <c r="EM389" s="81"/>
      <c r="EN389" s="81"/>
      <c r="EO389" s="81"/>
      <c r="EP389" s="81"/>
      <c r="EQ389" s="81"/>
      <c r="ER389" s="81"/>
      <c r="ES389" s="81"/>
      <c r="ET389" s="81"/>
      <c r="EU389" s="81"/>
      <c r="EV389" s="81"/>
      <c r="EW389" s="81"/>
      <c r="EX389" s="81"/>
      <c r="EY389" s="81"/>
      <c r="EZ389" s="81"/>
      <c r="FA389" s="81"/>
      <c r="FB389" s="81"/>
      <c r="FC389" s="81"/>
      <c r="FD389" s="81"/>
      <c r="FE389" s="81"/>
      <c r="FF389" s="81"/>
      <c r="FG389" s="81"/>
      <c r="FH389" s="81"/>
      <c r="FI389" s="81"/>
      <c r="FJ389" s="81"/>
      <c r="FK389" s="81"/>
      <c r="FL389" s="81"/>
      <c r="FM389" s="81"/>
      <c r="FN389" s="81"/>
      <c r="FO389" s="81"/>
      <c r="FP389" s="81"/>
      <c r="FQ389" s="81"/>
      <c r="FR389" s="81"/>
      <c r="FS389" s="81"/>
      <c r="FT389" s="81"/>
      <c r="FU389" s="81"/>
      <c r="FV389" s="81"/>
      <c r="FW389" s="81"/>
      <c r="FX389" s="81"/>
      <c r="FY389" s="81"/>
      <c r="FZ389" s="81"/>
      <c r="GA389" s="81"/>
      <c r="GB389" s="81"/>
      <c r="GC389" s="81"/>
      <c r="GD389" s="81"/>
      <c r="GE389" s="81"/>
      <c r="GF389" s="81"/>
      <c r="GG389" s="81"/>
      <c r="GH389" s="81"/>
      <c r="GI389" s="81"/>
      <c r="GJ389" s="81"/>
      <c r="GK389" s="81"/>
      <c r="GL389" s="81"/>
      <c r="GM389" s="81"/>
      <c r="GN389" s="81"/>
      <c r="GO389" s="81"/>
      <c r="GP389" s="81"/>
      <c r="GQ389" s="81"/>
      <c r="GR389" s="81"/>
      <c r="GS389" s="81"/>
      <c r="GT389" s="81"/>
      <c r="GU389" s="81"/>
      <c r="GV389" s="81"/>
      <c r="GW389" s="81"/>
      <c r="GX389" s="81"/>
      <c r="GY389" s="81"/>
      <c r="GZ389" s="81"/>
      <c r="HA389" s="81"/>
      <c r="HB389" s="81"/>
      <c r="HC389" s="81"/>
      <c r="HD389" s="81"/>
      <c r="HE389" s="81"/>
      <c r="HF389" s="81"/>
      <c r="HG389" s="81"/>
      <c r="HH389" s="81"/>
      <c r="HI389" s="81"/>
      <c r="HJ389" s="81"/>
      <c r="HK389" s="81"/>
      <c r="HL389" s="81"/>
      <c r="HM389" s="81"/>
      <c r="HN389" s="81"/>
      <c r="HO389" s="81"/>
      <c r="HP389" s="81"/>
      <c r="HQ389" s="81"/>
      <c r="HR389" s="81"/>
      <c r="HS389" s="81"/>
      <c r="HT389" s="81"/>
      <c r="HU389" s="81"/>
      <c r="HV389" s="81"/>
      <c r="HW389" s="81"/>
      <c r="HX389" s="81"/>
      <c r="HY389" s="81"/>
      <c r="HZ389" s="81"/>
      <c r="IA389" s="81"/>
      <c r="IB389" s="81"/>
      <c r="IC389" s="81"/>
      <c r="ID389" s="81"/>
      <c r="IE389" s="81"/>
      <c r="IF389" s="81"/>
      <c r="IG389" s="81"/>
      <c r="IH389" s="81"/>
      <c r="II389" s="81"/>
      <c r="IJ389" s="81"/>
      <c r="IK389" s="81"/>
      <c r="IL389" s="81"/>
      <c r="IM389" s="81"/>
      <c r="IN389" s="81"/>
      <c r="IO389" s="81"/>
      <c r="IP389" s="81"/>
      <c r="IQ389" s="81"/>
      <c r="IR389" s="81"/>
      <c r="IS389" s="81"/>
      <c r="IT389" s="81"/>
      <c r="IU389" s="81"/>
      <c r="IV389" s="81"/>
      <c r="IW389" s="81"/>
      <c r="IX389" s="81"/>
      <c r="IY389" s="81"/>
      <c r="IZ389" s="81"/>
      <c r="JA389" s="81"/>
      <c r="JB389" s="81"/>
      <c r="JC389" s="81"/>
      <c r="JD389" s="81"/>
      <c r="JE389" s="81"/>
      <c r="JF389" s="81"/>
      <c r="JG389" s="81"/>
      <c r="JH389" s="81"/>
      <c r="JI389" s="81"/>
      <c r="JJ389" s="81"/>
      <c r="JK389" s="81"/>
      <c r="JL389" s="81"/>
      <c r="JM389" s="81"/>
      <c r="JN389" s="81"/>
      <c r="JO389" s="81"/>
      <c r="JP389" s="81"/>
      <c r="JQ389" s="81"/>
      <c r="JR389" s="81"/>
      <c r="JS389" s="81"/>
      <c r="JT389" s="81"/>
      <c r="JU389" s="81"/>
      <c r="JV389" s="81"/>
      <c r="JW389" s="81"/>
      <c r="JX389" s="81"/>
      <c r="JY389" s="81"/>
    </row>
    <row r="390" spans="2:285" s="14" customFormat="1" ht="140.1" hidden="1" customHeight="1" x14ac:dyDescent="0.25">
      <c r="B390" s="29" t="s">
        <v>2362</v>
      </c>
      <c r="C390" s="214" t="s">
        <v>1093</v>
      </c>
      <c r="D390" s="211">
        <v>43812</v>
      </c>
      <c r="E390" s="29" t="s">
        <v>1489</v>
      </c>
      <c r="F390" s="96" t="s">
        <v>2742</v>
      </c>
      <c r="G390" s="11" t="s">
        <v>981</v>
      </c>
      <c r="H390" s="11" t="s">
        <v>1313</v>
      </c>
      <c r="I390" s="11" t="s">
        <v>1314</v>
      </c>
      <c r="J390" s="86" t="s">
        <v>988</v>
      </c>
      <c r="K390" s="82">
        <v>1</v>
      </c>
      <c r="L390" s="306">
        <v>43864</v>
      </c>
      <c r="M390" s="306">
        <v>44074</v>
      </c>
      <c r="N390" s="83">
        <f t="shared" ref="N390:N453" si="12">+WEEKNUM(M390-L390)</f>
        <v>30</v>
      </c>
      <c r="O390" s="145">
        <v>0</v>
      </c>
      <c r="P390" s="4" t="s">
        <v>4773</v>
      </c>
      <c r="Q390" s="178">
        <f t="shared" ref="Q390:Q425" si="13">LEN(P390)</f>
        <v>345</v>
      </c>
      <c r="R390" s="34" t="s">
        <v>61</v>
      </c>
      <c r="S390" s="34" t="s">
        <v>1056</v>
      </c>
      <c r="T390" s="34" t="s">
        <v>3793</v>
      </c>
      <c r="U390" s="32" t="s">
        <v>3794</v>
      </c>
      <c r="V390" s="34" t="s">
        <v>3795</v>
      </c>
      <c r="W390" s="32" t="s">
        <v>3794</v>
      </c>
      <c r="X390" s="34" t="s">
        <v>3963</v>
      </c>
      <c r="Y390" s="34" t="s">
        <v>3796</v>
      </c>
      <c r="Z390" s="34"/>
      <c r="AA390" s="34"/>
      <c r="AB390" s="34"/>
      <c r="AC390" s="214"/>
      <c r="AD390" s="28" t="s">
        <v>1348</v>
      </c>
      <c r="AE390" s="28" t="s">
        <v>1348</v>
      </c>
      <c r="AF390" s="28" t="s">
        <v>1348</v>
      </c>
      <c r="AG390" s="28" t="s">
        <v>1348</v>
      </c>
      <c r="AH390" s="3" t="s">
        <v>1348</v>
      </c>
      <c r="AI390" s="3" t="s">
        <v>1348</v>
      </c>
      <c r="AJ390" s="3" t="s">
        <v>1348</v>
      </c>
      <c r="AK390" s="141" t="s">
        <v>1746</v>
      </c>
      <c r="AL390" s="4" t="s">
        <v>1706</v>
      </c>
      <c r="AM390" s="4" t="s">
        <v>1749</v>
      </c>
      <c r="AN390" s="3" t="s">
        <v>2743</v>
      </c>
      <c r="AO390" s="3" t="s">
        <v>2744</v>
      </c>
      <c r="AP390" s="6" t="s">
        <v>3176</v>
      </c>
      <c r="AQ390" s="264" t="s">
        <v>3149</v>
      </c>
      <c r="AR390" s="264" t="s">
        <v>3149</v>
      </c>
      <c r="AS390" s="440" t="s">
        <v>4665</v>
      </c>
      <c r="AT390" s="264" t="s">
        <v>3149</v>
      </c>
      <c r="AU390" s="205" t="s">
        <v>2047</v>
      </c>
      <c r="AV390" s="33">
        <v>44070</v>
      </c>
      <c r="AW390" s="34" t="s">
        <v>2553</v>
      </c>
      <c r="AX390" s="33">
        <v>44070</v>
      </c>
      <c r="AY390" s="41" t="s">
        <v>4784</v>
      </c>
      <c r="AZ390" s="31" t="s">
        <v>2046</v>
      </c>
      <c r="BA390" s="31" t="s">
        <v>1666</v>
      </c>
      <c r="BB390" s="31" t="s">
        <v>1666</v>
      </c>
      <c r="BC390" s="32" t="s">
        <v>2801</v>
      </c>
      <c r="BD390" s="30"/>
      <c r="BE390" s="35"/>
      <c r="BF390" s="81"/>
      <c r="BG390" s="81"/>
      <c r="BH390" s="81"/>
      <c r="BI390" s="81"/>
      <c r="BJ390" s="81"/>
      <c r="BK390" s="81"/>
      <c r="BL390" s="81"/>
      <c r="BM390" s="81"/>
      <c r="BN390" s="81"/>
      <c r="BO390" s="81"/>
      <c r="BP390" s="81"/>
      <c r="BQ390" s="81"/>
      <c r="BR390" s="81"/>
      <c r="BS390" s="81"/>
      <c r="BT390" s="81"/>
      <c r="BU390" s="81"/>
      <c r="BV390" s="81"/>
      <c r="BW390" s="81"/>
      <c r="BX390" s="81"/>
      <c r="BY390" s="81"/>
      <c r="BZ390" s="81"/>
      <c r="CA390" s="81"/>
      <c r="CB390" s="81"/>
      <c r="CC390" s="81"/>
      <c r="CD390" s="81"/>
      <c r="CE390" s="81"/>
      <c r="CF390" s="81"/>
      <c r="CG390" s="81"/>
      <c r="CH390" s="81"/>
      <c r="CI390" s="81"/>
      <c r="CJ390" s="81"/>
      <c r="CK390" s="81"/>
      <c r="CL390" s="81"/>
      <c r="CM390" s="81"/>
      <c r="CN390" s="81"/>
      <c r="CO390" s="81"/>
      <c r="CP390" s="81"/>
      <c r="CQ390" s="81"/>
      <c r="CR390" s="81"/>
      <c r="CS390" s="81"/>
      <c r="CT390" s="81"/>
      <c r="CU390" s="81"/>
      <c r="CV390" s="81"/>
      <c r="CW390" s="81"/>
      <c r="CX390" s="81"/>
      <c r="CY390" s="81"/>
      <c r="CZ390" s="81"/>
      <c r="DA390" s="81"/>
      <c r="DB390" s="81"/>
      <c r="DC390" s="81"/>
      <c r="DD390" s="81"/>
      <c r="DE390" s="81"/>
      <c r="DF390" s="81"/>
      <c r="DG390" s="81"/>
      <c r="DH390" s="81"/>
      <c r="DI390" s="81"/>
      <c r="DJ390" s="81"/>
      <c r="DK390" s="81"/>
      <c r="DL390" s="81"/>
      <c r="DM390" s="81"/>
      <c r="DN390" s="81"/>
      <c r="DO390" s="81"/>
      <c r="DP390" s="81"/>
      <c r="DQ390" s="81"/>
      <c r="DR390" s="81"/>
      <c r="DS390" s="81"/>
      <c r="DT390" s="81"/>
      <c r="DU390" s="81"/>
      <c r="DV390" s="81"/>
      <c r="DW390" s="81"/>
      <c r="DX390" s="81"/>
      <c r="DY390" s="81"/>
      <c r="DZ390" s="81"/>
      <c r="EA390" s="81"/>
      <c r="EB390" s="81"/>
      <c r="EC390" s="81"/>
      <c r="ED390" s="81"/>
      <c r="EE390" s="81"/>
      <c r="EF390" s="81"/>
      <c r="EG390" s="81"/>
      <c r="EH390" s="81"/>
      <c r="EI390" s="81"/>
      <c r="EJ390" s="81"/>
      <c r="EK390" s="81"/>
      <c r="EL390" s="81"/>
      <c r="EM390" s="81"/>
      <c r="EN390" s="81"/>
      <c r="EO390" s="81"/>
      <c r="EP390" s="81"/>
      <c r="EQ390" s="81"/>
      <c r="ER390" s="81"/>
      <c r="ES390" s="81"/>
      <c r="ET390" s="81"/>
      <c r="EU390" s="81"/>
      <c r="EV390" s="81"/>
      <c r="EW390" s="81"/>
      <c r="EX390" s="81"/>
      <c r="EY390" s="81"/>
      <c r="EZ390" s="81"/>
      <c r="FA390" s="81"/>
      <c r="FB390" s="81"/>
      <c r="FC390" s="81"/>
      <c r="FD390" s="81"/>
      <c r="FE390" s="81"/>
      <c r="FF390" s="81"/>
      <c r="FG390" s="81"/>
      <c r="FH390" s="81"/>
      <c r="FI390" s="81"/>
      <c r="FJ390" s="81"/>
      <c r="FK390" s="81"/>
      <c r="FL390" s="81"/>
      <c r="FM390" s="81"/>
      <c r="FN390" s="81"/>
      <c r="FO390" s="81"/>
      <c r="FP390" s="81"/>
      <c r="FQ390" s="81"/>
      <c r="FR390" s="81"/>
      <c r="FS390" s="81"/>
      <c r="FT390" s="81"/>
      <c r="FU390" s="81"/>
      <c r="FV390" s="81"/>
      <c r="FW390" s="81"/>
      <c r="FX390" s="81"/>
      <c r="FY390" s="81"/>
      <c r="FZ390" s="81"/>
      <c r="GA390" s="81"/>
      <c r="GB390" s="81"/>
      <c r="GC390" s="81"/>
      <c r="GD390" s="81"/>
      <c r="GE390" s="81"/>
      <c r="GF390" s="81"/>
      <c r="GG390" s="81"/>
      <c r="GH390" s="81"/>
      <c r="GI390" s="81"/>
      <c r="GJ390" s="81"/>
      <c r="GK390" s="81"/>
      <c r="GL390" s="81"/>
      <c r="GM390" s="81"/>
      <c r="GN390" s="81"/>
      <c r="GO390" s="81"/>
      <c r="GP390" s="81"/>
      <c r="GQ390" s="81"/>
      <c r="GR390" s="81"/>
      <c r="GS390" s="81"/>
      <c r="GT390" s="81"/>
      <c r="GU390" s="81"/>
      <c r="GV390" s="81"/>
      <c r="GW390" s="81"/>
      <c r="GX390" s="81"/>
      <c r="GY390" s="81"/>
      <c r="GZ390" s="81"/>
      <c r="HA390" s="81"/>
      <c r="HB390" s="81"/>
      <c r="HC390" s="81"/>
      <c r="HD390" s="81"/>
      <c r="HE390" s="81"/>
      <c r="HF390" s="81"/>
      <c r="HG390" s="81"/>
      <c r="HH390" s="81"/>
      <c r="HI390" s="81"/>
      <c r="HJ390" s="81"/>
      <c r="HK390" s="81"/>
      <c r="HL390" s="81"/>
      <c r="HM390" s="81"/>
      <c r="HN390" s="81"/>
      <c r="HO390" s="81"/>
      <c r="HP390" s="81"/>
      <c r="HQ390" s="81"/>
      <c r="HR390" s="81"/>
      <c r="HS390" s="81"/>
      <c r="HT390" s="81"/>
      <c r="HU390" s="81"/>
      <c r="HV390" s="81"/>
      <c r="HW390" s="81"/>
      <c r="HX390" s="81"/>
      <c r="HY390" s="81"/>
      <c r="HZ390" s="81"/>
      <c r="IA390" s="81"/>
      <c r="IB390" s="81"/>
      <c r="IC390" s="81"/>
      <c r="ID390" s="81"/>
      <c r="IE390" s="81"/>
      <c r="IF390" s="81"/>
      <c r="IG390" s="81"/>
      <c r="IH390" s="81"/>
      <c r="II390" s="81"/>
      <c r="IJ390" s="81"/>
      <c r="IK390" s="81"/>
      <c r="IL390" s="81"/>
      <c r="IM390" s="81"/>
      <c r="IN390" s="81"/>
      <c r="IO390" s="81"/>
      <c r="IP390" s="81"/>
      <c r="IQ390" s="81"/>
      <c r="IR390" s="81"/>
      <c r="IS390" s="81"/>
      <c r="IT390" s="81"/>
      <c r="IU390" s="81"/>
      <c r="IV390" s="81"/>
      <c r="IW390" s="81"/>
      <c r="IX390" s="81"/>
      <c r="IY390" s="81"/>
      <c r="IZ390" s="81"/>
      <c r="JA390" s="81"/>
      <c r="JB390" s="81"/>
      <c r="JC390" s="81"/>
      <c r="JD390" s="81"/>
      <c r="JE390" s="81"/>
      <c r="JF390" s="81"/>
      <c r="JG390" s="81"/>
      <c r="JH390" s="81"/>
      <c r="JI390" s="81"/>
      <c r="JJ390" s="81"/>
      <c r="JK390" s="81"/>
      <c r="JL390" s="81"/>
      <c r="JM390" s="81"/>
      <c r="JN390" s="81"/>
      <c r="JO390" s="81"/>
      <c r="JP390" s="81"/>
      <c r="JQ390" s="81"/>
      <c r="JR390" s="81"/>
      <c r="JS390" s="81"/>
      <c r="JT390" s="81"/>
      <c r="JU390" s="81"/>
      <c r="JV390" s="81"/>
      <c r="JW390" s="81"/>
      <c r="JX390" s="81"/>
      <c r="JY390" s="81"/>
    </row>
    <row r="391" spans="2:285" s="14" customFormat="1" ht="140.1" customHeight="1" x14ac:dyDescent="0.25">
      <c r="B391" s="29" t="s">
        <v>2362</v>
      </c>
      <c r="C391" s="214" t="s">
        <v>1093</v>
      </c>
      <c r="D391" s="211">
        <v>43812</v>
      </c>
      <c r="E391" s="29" t="s">
        <v>1489</v>
      </c>
      <c r="F391" s="96" t="s">
        <v>2742</v>
      </c>
      <c r="G391" s="11" t="s">
        <v>981</v>
      </c>
      <c r="H391" s="11" t="s">
        <v>1313</v>
      </c>
      <c r="I391" s="11" t="s">
        <v>1314</v>
      </c>
      <c r="J391" s="86" t="s">
        <v>988</v>
      </c>
      <c r="K391" s="82">
        <v>1</v>
      </c>
      <c r="L391" s="306">
        <v>43864</v>
      </c>
      <c r="M391" s="306">
        <v>44408</v>
      </c>
      <c r="N391" s="83">
        <f t="shared" si="12"/>
        <v>26</v>
      </c>
      <c r="O391" s="145">
        <v>0</v>
      </c>
      <c r="P391" s="4" t="s">
        <v>4774</v>
      </c>
      <c r="Q391" s="178">
        <f t="shared" si="13"/>
        <v>369</v>
      </c>
      <c r="R391" s="34" t="s">
        <v>61</v>
      </c>
      <c r="S391" s="34" t="s">
        <v>1056</v>
      </c>
      <c r="T391" s="34" t="s">
        <v>3793</v>
      </c>
      <c r="U391" s="32" t="s">
        <v>3794</v>
      </c>
      <c r="V391" s="34" t="s">
        <v>3795</v>
      </c>
      <c r="W391" s="32" t="s">
        <v>3794</v>
      </c>
      <c r="X391" s="34" t="s">
        <v>3963</v>
      </c>
      <c r="Y391" s="34" t="s">
        <v>3796</v>
      </c>
      <c r="Z391" s="34"/>
      <c r="AA391" s="34"/>
      <c r="AB391" s="34"/>
      <c r="AC391" s="214"/>
      <c r="AD391" s="28" t="s">
        <v>1348</v>
      </c>
      <c r="AE391" s="28" t="s">
        <v>1348</v>
      </c>
      <c r="AF391" s="28" t="s">
        <v>1348</v>
      </c>
      <c r="AG391" s="28" t="s">
        <v>1348</v>
      </c>
      <c r="AH391" s="3" t="s">
        <v>1348</v>
      </c>
      <c r="AI391" s="3" t="s">
        <v>1348</v>
      </c>
      <c r="AJ391" s="3" t="s">
        <v>1348</v>
      </c>
      <c r="AK391" s="141" t="s">
        <v>1746</v>
      </c>
      <c r="AL391" s="4" t="s">
        <v>1706</v>
      </c>
      <c r="AM391" s="4" t="s">
        <v>1749</v>
      </c>
      <c r="AN391" s="3" t="s">
        <v>2743</v>
      </c>
      <c r="AO391" s="3" t="s">
        <v>2704</v>
      </c>
      <c r="AP391" s="6" t="s">
        <v>2746</v>
      </c>
      <c r="AQ391" s="6" t="s">
        <v>3157</v>
      </c>
      <c r="AR391" s="6" t="s">
        <v>3324</v>
      </c>
      <c r="AS391" s="9" t="s">
        <v>4611</v>
      </c>
      <c r="AT391" s="6" t="s">
        <v>5075</v>
      </c>
      <c r="AU391" s="265" t="s">
        <v>1373</v>
      </c>
      <c r="AV391" s="210">
        <v>44377</v>
      </c>
      <c r="AW391" s="34" t="s">
        <v>2553</v>
      </c>
      <c r="AX391" s="210">
        <v>44377</v>
      </c>
      <c r="AY391" s="163" t="s">
        <v>4747</v>
      </c>
      <c r="AZ391" s="31" t="s">
        <v>4469</v>
      </c>
      <c r="BA391" s="31" t="s">
        <v>1666</v>
      </c>
      <c r="BB391" s="31" t="s">
        <v>1666</v>
      </c>
      <c r="BC391" s="32" t="s">
        <v>2801</v>
      </c>
      <c r="BD391" s="30"/>
      <c r="BE391" s="38" t="s">
        <v>4574</v>
      </c>
      <c r="BF391" s="81"/>
      <c r="BG391" s="81"/>
      <c r="BH391" s="81"/>
      <c r="BI391" s="81"/>
      <c r="BJ391" s="81"/>
      <c r="BK391" s="81"/>
      <c r="BL391" s="81"/>
      <c r="BM391" s="81"/>
      <c r="BN391" s="81"/>
      <c r="BO391" s="81"/>
      <c r="BP391" s="81"/>
      <c r="BQ391" s="81"/>
      <c r="BR391" s="81"/>
      <c r="BS391" s="81"/>
      <c r="BT391" s="81"/>
      <c r="BU391" s="81"/>
      <c r="BV391" s="81"/>
      <c r="BW391" s="81"/>
      <c r="BX391" s="81"/>
      <c r="BY391" s="81"/>
      <c r="BZ391" s="81"/>
      <c r="CA391" s="81"/>
      <c r="CB391" s="81"/>
      <c r="CC391" s="81"/>
      <c r="CD391" s="81"/>
      <c r="CE391" s="81"/>
      <c r="CF391" s="81"/>
      <c r="CG391" s="81"/>
      <c r="CH391" s="81"/>
      <c r="CI391" s="81"/>
      <c r="CJ391" s="81"/>
      <c r="CK391" s="81"/>
      <c r="CL391" s="81"/>
      <c r="CM391" s="81"/>
      <c r="CN391" s="81"/>
      <c r="CO391" s="81"/>
      <c r="CP391" s="81"/>
      <c r="CQ391" s="81"/>
      <c r="CR391" s="81"/>
      <c r="CS391" s="81"/>
      <c r="CT391" s="81"/>
      <c r="CU391" s="81"/>
      <c r="CV391" s="81"/>
      <c r="CW391" s="81"/>
      <c r="CX391" s="81"/>
      <c r="CY391" s="81"/>
      <c r="CZ391" s="81"/>
      <c r="DA391" s="81"/>
      <c r="DB391" s="81"/>
      <c r="DC391" s="81"/>
      <c r="DD391" s="81"/>
      <c r="DE391" s="81"/>
      <c r="DF391" s="81"/>
      <c r="DG391" s="81"/>
      <c r="DH391" s="81"/>
      <c r="DI391" s="81"/>
      <c r="DJ391" s="81"/>
      <c r="DK391" s="81"/>
      <c r="DL391" s="81"/>
      <c r="DM391" s="81"/>
      <c r="DN391" s="81"/>
      <c r="DO391" s="81"/>
      <c r="DP391" s="81"/>
      <c r="DQ391" s="81"/>
      <c r="DR391" s="81"/>
      <c r="DS391" s="81"/>
      <c r="DT391" s="81"/>
      <c r="DU391" s="81"/>
      <c r="DV391" s="81"/>
      <c r="DW391" s="81"/>
      <c r="DX391" s="81"/>
      <c r="DY391" s="81"/>
      <c r="DZ391" s="81"/>
      <c r="EA391" s="81"/>
      <c r="EB391" s="81"/>
      <c r="EC391" s="81"/>
      <c r="ED391" s="81"/>
      <c r="EE391" s="81"/>
      <c r="EF391" s="81"/>
      <c r="EG391" s="81"/>
      <c r="EH391" s="81"/>
      <c r="EI391" s="81"/>
      <c r="EJ391" s="81"/>
      <c r="EK391" s="81"/>
      <c r="EL391" s="81"/>
      <c r="EM391" s="81"/>
      <c r="EN391" s="81"/>
      <c r="EO391" s="81"/>
      <c r="EP391" s="81"/>
      <c r="EQ391" s="81"/>
      <c r="ER391" s="81"/>
      <c r="ES391" s="81"/>
      <c r="ET391" s="81"/>
      <c r="EU391" s="81"/>
      <c r="EV391" s="81"/>
      <c r="EW391" s="81"/>
      <c r="EX391" s="81"/>
      <c r="EY391" s="81"/>
      <c r="EZ391" s="81"/>
      <c r="FA391" s="81"/>
      <c r="FB391" s="81"/>
      <c r="FC391" s="81"/>
      <c r="FD391" s="81"/>
      <c r="FE391" s="81"/>
      <c r="FF391" s="81"/>
      <c r="FG391" s="81"/>
      <c r="FH391" s="81"/>
      <c r="FI391" s="81"/>
      <c r="FJ391" s="81"/>
      <c r="FK391" s="81"/>
      <c r="FL391" s="81"/>
      <c r="FM391" s="81"/>
      <c r="FN391" s="81"/>
      <c r="FO391" s="81"/>
      <c r="FP391" s="81"/>
      <c r="FQ391" s="81"/>
      <c r="FR391" s="81"/>
      <c r="FS391" s="81"/>
      <c r="FT391" s="81"/>
      <c r="FU391" s="81"/>
      <c r="FV391" s="81"/>
      <c r="FW391" s="81"/>
      <c r="FX391" s="81"/>
      <c r="FY391" s="81"/>
      <c r="FZ391" s="81"/>
      <c r="GA391" s="81"/>
      <c r="GB391" s="81"/>
      <c r="GC391" s="81"/>
      <c r="GD391" s="81"/>
      <c r="GE391" s="81"/>
      <c r="GF391" s="81"/>
      <c r="GG391" s="81"/>
      <c r="GH391" s="81"/>
      <c r="GI391" s="81"/>
      <c r="GJ391" s="81"/>
      <c r="GK391" s="81"/>
      <c r="GL391" s="81"/>
      <c r="GM391" s="81"/>
      <c r="GN391" s="81"/>
      <c r="GO391" s="81"/>
      <c r="GP391" s="81"/>
      <c r="GQ391" s="81"/>
      <c r="GR391" s="81"/>
      <c r="GS391" s="81"/>
      <c r="GT391" s="81"/>
      <c r="GU391" s="81"/>
      <c r="GV391" s="81"/>
      <c r="GW391" s="81"/>
      <c r="GX391" s="81"/>
      <c r="GY391" s="81"/>
      <c r="GZ391" s="81"/>
      <c r="HA391" s="81"/>
      <c r="HB391" s="81"/>
      <c r="HC391" s="81"/>
      <c r="HD391" s="81"/>
      <c r="HE391" s="81"/>
      <c r="HF391" s="81"/>
      <c r="HG391" s="81"/>
      <c r="HH391" s="81"/>
      <c r="HI391" s="81"/>
      <c r="HJ391" s="81"/>
      <c r="HK391" s="81"/>
      <c r="HL391" s="81"/>
      <c r="HM391" s="81"/>
      <c r="HN391" s="81"/>
      <c r="HO391" s="81"/>
      <c r="HP391" s="81"/>
      <c r="HQ391" s="81"/>
      <c r="HR391" s="81"/>
      <c r="HS391" s="81"/>
      <c r="HT391" s="81"/>
      <c r="HU391" s="81"/>
      <c r="HV391" s="81"/>
      <c r="HW391" s="81"/>
      <c r="HX391" s="81"/>
      <c r="HY391" s="81"/>
      <c r="HZ391" s="81"/>
      <c r="IA391" s="81"/>
      <c r="IB391" s="81"/>
      <c r="IC391" s="81"/>
      <c r="ID391" s="81"/>
      <c r="IE391" s="81"/>
      <c r="IF391" s="81"/>
      <c r="IG391" s="81"/>
      <c r="IH391" s="81"/>
      <c r="II391" s="81"/>
      <c r="IJ391" s="81"/>
      <c r="IK391" s="81"/>
      <c r="IL391" s="81"/>
      <c r="IM391" s="81"/>
      <c r="IN391" s="81"/>
      <c r="IO391" s="81"/>
      <c r="IP391" s="81"/>
      <c r="IQ391" s="81"/>
      <c r="IR391" s="81"/>
      <c r="IS391" s="81"/>
      <c r="IT391" s="81"/>
      <c r="IU391" s="81"/>
      <c r="IV391" s="81"/>
      <c r="IW391" s="81"/>
      <c r="IX391" s="81"/>
      <c r="IY391" s="81"/>
      <c r="IZ391" s="81"/>
      <c r="JA391" s="81"/>
      <c r="JB391" s="81"/>
      <c r="JC391" s="81"/>
      <c r="JD391" s="81"/>
      <c r="JE391" s="81"/>
      <c r="JF391" s="81"/>
      <c r="JG391" s="81"/>
      <c r="JH391" s="81"/>
      <c r="JI391" s="81"/>
      <c r="JJ391" s="81"/>
      <c r="JK391" s="81"/>
      <c r="JL391" s="81"/>
      <c r="JM391" s="81"/>
      <c r="JN391" s="81"/>
      <c r="JO391" s="81"/>
      <c r="JP391" s="81"/>
      <c r="JQ391" s="81"/>
      <c r="JR391" s="81"/>
      <c r="JS391" s="81"/>
      <c r="JT391" s="81"/>
      <c r="JU391" s="81"/>
      <c r="JV391" s="81"/>
      <c r="JW391" s="81"/>
      <c r="JX391" s="81"/>
      <c r="JY391" s="81"/>
    </row>
    <row r="392" spans="2:285" s="14" customFormat="1" ht="140.1" customHeight="1" x14ac:dyDescent="0.25">
      <c r="B392" s="29" t="s">
        <v>2363</v>
      </c>
      <c r="C392" s="214" t="s">
        <v>1093</v>
      </c>
      <c r="D392" s="211">
        <v>43812</v>
      </c>
      <c r="E392" s="29" t="s">
        <v>1489</v>
      </c>
      <c r="F392" s="96" t="s">
        <v>2742</v>
      </c>
      <c r="G392" s="11" t="s">
        <v>981</v>
      </c>
      <c r="H392" s="11" t="s">
        <v>989</v>
      </c>
      <c r="I392" s="11" t="s">
        <v>990</v>
      </c>
      <c r="J392" s="86" t="s">
        <v>991</v>
      </c>
      <c r="K392" s="235">
        <v>1</v>
      </c>
      <c r="L392" s="306">
        <v>43864</v>
      </c>
      <c r="M392" s="306">
        <v>44196</v>
      </c>
      <c r="N392" s="83">
        <f t="shared" si="12"/>
        <v>48</v>
      </c>
      <c r="O392" s="145">
        <v>0</v>
      </c>
      <c r="P392" s="4" t="s">
        <v>4774</v>
      </c>
      <c r="Q392" s="178">
        <f t="shared" si="13"/>
        <v>369</v>
      </c>
      <c r="R392" s="34" t="s">
        <v>61</v>
      </c>
      <c r="S392" s="34" t="s">
        <v>1056</v>
      </c>
      <c r="T392" s="34" t="s">
        <v>3793</v>
      </c>
      <c r="U392" s="32" t="s">
        <v>3794</v>
      </c>
      <c r="V392" s="34" t="s">
        <v>3795</v>
      </c>
      <c r="W392" s="32" t="s">
        <v>3794</v>
      </c>
      <c r="X392" s="34" t="s">
        <v>3963</v>
      </c>
      <c r="Y392" s="34" t="s">
        <v>3796</v>
      </c>
      <c r="Z392" s="34"/>
      <c r="AA392" s="34"/>
      <c r="AB392" s="34"/>
      <c r="AC392" s="214"/>
      <c r="AD392" s="28" t="s">
        <v>1348</v>
      </c>
      <c r="AE392" s="28" t="s">
        <v>1348</v>
      </c>
      <c r="AF392" s="28" t="s">
        <v>1348</v>
      </c>
      <c r="AG392" s="28" t="s">
        <v>1348</v>
      </c>
      <c r="AH392" s="3" t="s">
        <v>1348</v>
      </c>
      <c r="AI392" s="3" t="s">
        <v>1348</v>
      </c>
      <c r="AJ392" s="3" t="s">
        <v>1348</v>
      </c>
      <c r="AK392" s="141" t="s">
        <v>1746</v>
      </c>
      <c r="AL392" s="4" t="s">
        <v>1707</v>
      </c>
      <c r="AM392" s="4" t="s">
        <v>1750</v>
      </c>
      <c r="AN392" s="3" t="s">
        <v>1806</v>
      </c>
      <c r="AO392" s="3" t="s">
        <v>2705</v>
      </c>
      <c r="AP392" s="6" t="s">
        <v>2761</v>
      </c>
      <c r="AQ392" s="6" t="s">
        <v>3158</v>
      </c>
      <c r="AR392" s="6" t="s">
        <v>3370</v>
      </c>
      <c r="AS392" s="9" t="s">
        <v>4611</v>
      </c>
      <c r="AT392" s="6" t="s">
        <v>5076</v>
      </c>
      <c r="AU392" s="265" t="s">
        <v>1373</v>
      </c>
      <c r="AV392" s="210">
        <v>44377</v>
      </c>
      <c r="AW392" s="34" t="s">
        <v>2553</v>
      </c>
      <c r="AX392" s="210">
        <v>44377</v>
      </c>
      <c r="AY392" s="163" t="s">
        <v>4748</v>
      </c>
      <c r="AZ392" s="31" t="s">
        <v>4469</v>
      </c>
      <c r="BA392" s="31" t="s">
        <v>1666</v>
      </c>
      <c r="BB392" s="31" t="s">
        <v>1666</v>
      </c>
      <c r="BC392" s="32" t="s">
        <v>2801</v>
      </c>
      <c r="BD392" s="30"/>
      <c r="BE392" s="38" t="s">
        <v>4574</v>
      </c>
      <c r="BF392" s="81"/>
      <c r="BG392" s="81"/>
      <c r="BH392" s="81"/>
      <c r="BI392" s="81"/>
      <c r="BJ392" s="81"/>
      <c r="BK392" s="81"/>
      <c r="BL392" s="81"/>
      <c r="BM392" s="81"/>
      <c r="BN392" s="81"/>
      <c r="BO392" s="81"/>
      <c r="BP392" s="81"/>
      <c r="BQ392" s="81"/>
      <c r="BR392" s="81"/>
      <c r="BS392" s="81"/>
      <c r="BT392" s="81"/>
      <c r="BU392" s="81"/>
      <c r="BV392" s="81"/>
      <c r="BW392" s="81"/>
      <c r="BX392" s="81"/>
      <c r="BY392" s="81"/>
      <c r="BZ392" s="81"/>
      <c r="CA392" s="81"/>
      <c r="CB392" s="81"/>
      <c r="CC392" s="81"/>
      <c r="CD392" s="81"/>
      <c r="CE392" s="81"/>
      <c r="CF392" s="81"/>
      <c r="CG392" s="81"/>
      <c r="CH392" s="81"/>
      <c r="CI392" s="81"/>
      <c r="CJ392" s="81"/>
      <c r="CK392" s="81"/>
      <c r="CL392" s="81"/>
      <c r="CM392" s="81"/>
      <c r="CN392" s="81"/>
      <c r="CO392" s="81"/>
      <c r="CP392" s="81"/>
      <c r="CQ392" s="81"/>
      <c r="CR392" s="81"/>
      <c r="CS392" s="81"/>
      <c r="CT392" s="81"/>
      <c r="CU392" s="81"/>
      <c r="CV392" s="81"/>
      <c r="CW392" s="81"/>
      <c r="CX392" s="81"/>
      <c r="CY392" s="81"/>
      <c r="CZ392" s="81"/>
      <c r="DA392" s="81"/>
      <c r="DB392" s="81"/>
      <c r="DC392" s="81"/>
      <c r="DD392" s="81"/>
      <c r="DE392" s="81"/>
      <c r="DF392" s="81"/>
      <c r="DG392" s="81"/>
      <c r="DH392" s="81"/>
      <c r="DI392" s="81"/>
      <c r="DJ392" s="81"/>
      <c r="DK392" s="81"/>
      <c r="DL392" s="81"/>
      <c r="DM392" s="81"/>
      <c r="DN392" s="81"/>
      <c r="DO392" s="81"/>
      <c r="DP392" s="81"/>
      <c r="DQ392" s="81"/>
      <c r="DR392" s="81"/>
      <c r="DS392" s="81"/>
      <c r="DT392" s="81"/>
      <c r="DU392" s="81"/>
      <c r="DV392" s="81"/>
      <c r="DW392" s="81"/>
      <c r="DX392" s="81"/>
      <c r="DY392" s="81"/>
      <c r="DZ392" s="81"/>
      <c r="EA392" s="81"/>
      <c r="EB392" s="81"/>
      <c r="EC392" s="81"/>
      <c r="ED392" s="81"/>
      <c r="EE392" s="81"/>
      <c r="EF392" s="81"/>
      <c r="EG392" s="81"/>
      <c r="EH392" s="81"/>
      <c r="EI392" s="81"/>
      <c r="EJ392" s="81"/>
      <c r="EK392" s="81"/>
      <c r="EL392" s="81"/>
      <c r="EM392" s="81"/>
      <c r="EN392" s="81"/>
      <c r="EO392" s="81"/>
      <c r="EP392" s="81"/>
      <c r="EQ392" s="81"/>
      <c r="ER392" s="81"/>
      <c r="ES392" s="81"/>
      <c r="ET392" s="81"/>
      <c r="EU392" s="81"/>
      <c r="EV392" s="81"/>
      <c r="EW392" s="81"/>
      <c r="EX392" s="81"/>
      <c r="EY392" s="81"/>
      <c r="EZ392" s="81"/>
      <c r="FA392" s="81"/>
      <c r="FB392" s="81"/>
      <c r="FC392" s="81"/>
      <c r="FD392" s="81"/>
      <c r="FE392" s="81"/>
      <c r="FF392" s="81"/>
      <c r="FG392" s="81"/>
      <c r="FH392" s="81"/>
      <c r="FI392" s="81"/>
      <c r="FJ392" s="81"/>
      <c r="FK392" s="81"/>
      <c r="FL392" s="81"/>
      <c r="FM392" s="81"/>
      <c r="FN392" s="81"/>
      <c r="FO392" s="81"/>
      <c r="FP392" s="81"/>
      <c r="FQ392" s="81"/>
      <c r="FR392" s="81"/>
      <c r="FS392" s="81"/>
      <c r="FT392" s="81"/>
      <c r="FU392" s="81"/>
      <c r="FV392" s="81"/>
      <c r="FW392" s="81"/>
      <c r="FX392" s="81"/>
      <c r="FY392" s="81"/>
      <c r="FZ392" s="81"/>
      <c r="GA392" s="81"/>
      <c r="GB392" s="81"/>
      <c r="GC392" s="81"/>
      <c r="GD392" s="81"/>
      <c r="GE392" s="81"/>
      <c r="GF392" s="81"/>
      <c r="GG392" s="81"/>
      <c r="GH392" s="81"/>
      <c r="GI392" s="81"/>
      <c r="GJ392" s="81"/>
      <c r="GK392" s="81"/>
      <c r="GL392" s="81"/>
      <c r="GM392" s="81"/>
      <c r="GN392" s="81"/>
      <c r="GO392" s="81"/>
      <c r="GP392" s="81"/>
      <c r="GQ392" s="81"/>
      <c r="GR392" s="81"/>
      <c r="GS392" s="81"/>
      <c r="GT392" s="81"/>
      <c r="GU392" s="81"/>
      <c r="GV392" s="81"/>
      <c r="GW392" s="81"/>
      <c r="GX392" s="81"/>
      <c r="GY392" s="81"/>
      <c r="GZ392" s="81"/>
      <c r="HA392" s="81"/>
      <c r="HB392" s="81"/>
      <c r="HC392" s="81"/>
      <c r="HD392" s="81"/>
      <c r="HE392" s="81"/>
      <c r="HF392" s="81"/>
      <c r="HG392" s="81"/>
      <c r="HH392" s="81"/>
      <c r="HI392" s="81"/>
      <c r="HJ392" s="81"/>
      <c r="HK392" s="81"/>
      <c r="HL392" s="81"/>
      <c r="HM392" s="81"/>
      <c r="HN392" s="81"/>
      <c r="HO392" s="81"/>
      <c r="HP392" s="81"/>
      <c r="HQ392" s="81"/>
      <c r="HR392" s="81"/>
      <c r="HS392" s="81"/>
      <c r="HT392" s="81"/>
      <c r="HU392" s="81"/>
      <c r="HV392" s="81"/>
      <c r="HW392" s="81"/>
      <c r="HX392" s="81"/>
      <c r="HY392" s="81"/>
      <c r="HZ392" s="81"/>
      <c r="IA392" s="81"/>
      <c r="IB392" s="81"/>
      <c r="IC392" s="81"/>
      <c r="ID392" s="81"/>
      <c r="IE392" s="81"/>
      <c r="IF392" s="81"/>
      <c r="IG392" s="81"/>
      <c r="IH392" s="81"/>
      <c r="II392" s="81"/>
      <c r="IJ392" s="81"/>
      <c r="IK392" s="81"/>
      <c r="IL392" s="81"/>
      <c r="IM392" s="81"/>
      <c r="IN392" s="81"/>
      <c r="IO392" s="81"/>
      <c r="IP392" s="81"/>
      <c r="IQ392" s="81"/>
      <c r="IR392" s="81"/>
      <c r="IS392" s="81"/>
      <c r="IT392" s="81"/>
      <c r="IU392" s="81"/>
      <c r="IV392" s="81"/>
      <c r="IW392" s="81"/>
      <c r="IX392" s="81"/>
      <c r="IY392" s="81"/>
      <c r="IZ392" s="81"/>
      <c r="JA392" s="81"/>
      <c r="JB392" s="81"/>
      <c r="JC392" s="81"/>
      <c r="JD392" s="81"/>
      <c r="JE392" s="81"/>
      <c r="JF392" s="81"/>
      <c r="JG392" s="81"/>
      <c r="JH392" s="81"/>
      <c r="JI392" s="81"/>
      <c r="JJ392" s="81"/>
      <c r="JK392" s="81"/>
      <c r="JL392" s="81"/>
      <c r="JM392" s="81"/>
      <c r="JN392" s="81"/>
      <c r="JO392" s="81"/>
      <c r="JP392" s="81"/>
      <c r="JQ392" s="81"/>
      <c r="JR392" s="81"/>
      <c r="JS392" s="81"/>
      <c r="JT392" s="81"/>
      <c r="JU392" s="81"/>
      <c r="JV392" s="81"/>
      <c r="JW392" s="81"/>
      <c r="JX392" s="81"/>
      <c r="JY392" s="81"/>
    </row>
    <row r="393" spans="2:285" s="14" customFormat="1" ht="120" hidden="1" customHeight="1" x14ac:dyDescent="0.25">
      <c r="B393" s="29" t="s">
        <v>2364</v>
      </c>
      <c r="C393" s="214" t="s">
        <v>1093</v>
      </c>
      <c r="D393" s="211">
        <v>43812</v>
      </c>
      <c r="E393" s="29" t="s">
        <v>1577</v>
      </c>
      <c r="F393" s="11" t="s">
        <v>3803</v>
      </c>
      <c r="G393" s="11" t="s">
        <v>992</v>
      </c>
      <c r="H393" s="11" t="s">
        <v>1315</v>
      </c>
      <c r="I393" s="11" t="s">
        <v>993</v>
      </c>
      <c r="J393" s="86" t="s">
        <v>994</v>
      </c>
      <c r="K393" s="82">
        <v>1</v>
      </c>
      <c r="L393" s="306">
        <v>43858</v>
      </c>
      <c r="M393" s="306">
        <v>44104</v>
      </c>
      <c r="N393" s="83">
        <f t="shared" si="12"/>
        <v>36</v>
      </c>
      <c r="O393" s="110">
        <v>1</v>
      </c>
      <c r="P393" s="4" t="s">
        <v>3404</v>
      </c>
      <c r="Q393" s="178">
        <f t="shared" si="13"/>
        <v>308</v>
      </c>
      <c r="R393" s="34" t="s">
        <v>61</v>
      </c>
      <c r="S393" s="34" t="s">
        <v>1056</v>
      </c>
      <c r="T393" s="32" t="s">
        <v>3797</v>
      </c>
      <c r="U393" s="32" t="s">
        <v>3798</v>
      </c>
      <c r="V393" s="32" t="s">
        <v>3799</v>
      </c>
      <c r="W393" s="32" t="s">
        <v>3798</v>
      </c>
      <c r="X393" s="34" t="s">
        <v>3920</v>
      </c>
      <c r="Y393" s="34" t="s">
        <v>3802</v>
      </c>
      <c r="Z393" s="34"/>
      <c r="AA393" s="34"/>
      <c r="AB393" s="34"/>
      <c r="AC393" s="214"/>
      <c r="AD393" s="28" t="s">
        <v>1348</v>
      </c>
      <c r="AE393" s="28" t="s">
        <v>1348</v>
      </c>
      <c r="AF393" s="28" t="s">
        <v>1348</v>
      </c>
      <c r="AG393" s="28" t="s">
        <v>1348</v>
      </c>
      <c r="AH393" s="3" t="s">
        <v>1348</v>
      </c>
      <c r="AI393" s="3" t="s">
        <v>1348</v>
      </c>
      <c r="AJ393" s="3" t="s">
        <v>1348</v>
      </c>
      <c r="AK393" s="141" t="s">
        <v>1746</v>
      </c>
      <c r="AL393" s="3" t="s">
        <v>1708</v>
      </c>
      <c r="AM393" s="3" t="s">
        <v>1751</v>
      </c>
      <c r="AN393" s="3" t="s">
        <v>1771</v>
      </c>
      <c r="AO393" s="3" t="s">
        <v>2706</v>
      </c>
      <c r="AP393" s="6" t="s">
        <v>2762</v>
      </c>
      <c r="AQ393" s="6" t="s">
        <v>3141</v>
      </c>
      <c r="AR393" s="6" t="s">
        <v>3141</v>
      </c>
      <c r="AS393" s="10" t="s">
        <v>4668</v>
      </c>
      <c r="AT393" s="6" t="s">
        <v>3141</v>
      </c>
      <c r="AU393" s="265" t="s">
        <v>1066</v>
      </c>
      <c r="AV393" s="210">
        <v>44126</v>
      </c>
      <c r="AW393" s="34" t="s">
        <v>1070</v>
      </c>
      <c r="AX393" s="35"/>
      <c r="AY393" s="31"/>
      <c r="AZ393" s="31"/>
      <c r="BA393" s="31"/>
      <c r="BB393" s="31"/>
      <c r="BC393" s="30" t="s">
        <v>1372</v>
      </c>
      <c r="BD393" s="30"/>
      <c r="BE393" s="35"/>
      <c r="BF393" s="81"/>
      <c r="BG393" s="81"/>
      <c r="BH393" s="81"/>
      <c r="BI393" s="81"/>
      <c r="BJ393" s="81"/>
      <c r="BK393" s="81"/>
      <c r="BL393" s="81"/>
      <c r="BM393" s="81"/>
      <c r="BN393" s="81"/>
      <c r="BO393" s="81"/>
      <c r="BP393" s="81"/>
      <c r="BQ393" s="81"/>
      <c r="BR393" s="81"/>
      <c r="BS393" s="81"/>
      <c r="BT393" s="81"/>
      <c r="BU393" s="81"/>
      <c r="BV393" s="81"/>
      <c r="BW393" s="81"/>
      <c r="BX393" s="81"/>
      <c r="BY393" s="81"/>
      <c r="BZ393" s="81"/>
      <c r="CA393" s="81"/>
      <c r="CB393" s="81"/>
      <c r="CC393" s="81"/>
      <c r="CD393" s="81"/>
      <c r="CE393" s="81"/>
      <c r="CF393" s="81"/>
      <c r="CG393" s="81"/>
      <c r="CH393" s="81"/>
      <c r="CI393" s="81"/>
      <c r="CJ393" s="81"/>
      <c r="CK393" s="81"/>
      <c r="CL393" s="81"/>
      <c r="CM393" s="81"/>
      <c r="CN393" s="81"/>
      <c r="CO393" s="81"/>
      <c r="CP393" s="81"/>
      <c r="CQ393" s="81"/>
      <c r="CR393" s="81"/>
      <c r="CS393" s="81"/>
      <c r="CT393" s="81"/>
      <c r="CU393" s="81"/>
      <c r="CV393" s="81"/>
      <c r="CW393" s="81"/>
      <c r="CX393" s="81"/>
      <c r="CY393" s="81"/>
      <c r="CZ393" s="81"/>
      <c r="DA393" s="81"/>
      <c r="DB393" s="81"/>
      <c r="DC393" s="81"/>
      <c r="DD393" s="81"/>
      <c r="DE393" s="81"/>
      <c r="DF393" s="81"/>
      <c r="DG393" s="81"/>
      <c r="DH393" s="81"/>
      <c r="DI393" s="81"/>
      <c r="DJ393" s="81"/>
      <c r="DK393" s="81"/>
      <c r="DL393" s="81"/>
      <c r="DM393" s="81"/>
      <c r="DN393" s="81"/>
      <c r="DO393" s="81"/>
      <c r="DP393" s="81"/>
      <c r="DQ393" s="81"/>
      <c r="DR393" s="81"/>
      <c r="DS393" s="81"/>
      <c r="DT393" s="81"/>
      <c r="DU393" s="81"/>
      <c r="DV393" s="81"/>
      <c r="DW393" s="81"/>
      <c r="DX393" s="81"/>
      <c r="DY393" s="81"/>
      <c r="DZ393" s="81"/>
      <c r="EA393" s="81"/>
      <c r="EB393" s="81"/>
      <c r="EC393" s="81"/>
      <c r="ED393" s="81"/>
      <c r="EE393" s="81"/>
      <c r="EF393" s="81"/>
      <c r="EG393" s="81"/>
      <c r="EH393" s="81"/>
      <c r="EI393" s="81"/>
      <c r="EJ393" s="81"/>
      <c r="EK393" s="81"/>
      <c r="EL393" s="81"/>
      <c r="EM393" s="81"/>
      <c r="EN393" s="81"/>
      <c r="EO393" s="81"/>
      <c r="EP393" s="81"/>
      <c r="EQ393" s="81"/>
      <c r="ER393" s="81"/>
      <c r="ES393" s="81"/>
      <c r="ET393" s="81"/>
      <c r="EU393" s="81"/>
      <c r="EV393" s="81"/>
      <c r="EW393" s="81"/>
      <c r="EX393" s="81"/>
      <c r="EY393" s="81"/>
      <c r="EZ393" s="81"/>
      <c r="FA393" s="81"/>
      <c r="FB393" s="81"/>
      <c r="FC393" s="81"/>
      <c r="FD393" s="81"/>
      <c r="FE393" s="81"/>
      <c r="FF393" s="81"/>
      <c r="FG393" s="81"/>
      <c r="FH393" s="81"/>
      <c r="FI393" s="81"/>
      <c r="FJ393" s="81"/>
      <c r="FK393" s="81"/>
      <c r="FL393" s="81"/>
      <c r="FM393" s="81"/>
      <c r="FN393" s="81"/>
      <c r="FO393" s="81"/>
      <c r="FP393" s="81"/>
      <c r="FQ393" s="81"/>
      <c r="FR393" s="81"/>
      <c r="FS393" s="81"/>
      <c r="FT393" s="81"/>
      <c r="FU393" s="81"/>
      <c r="FV393" s="81"/>
      <c r="FW393" s="81"/>
      <c r="FX393" s="81"/>
      <c r="FY393" s="81"/>
      <c r="FZ393" s="81"/>
      <c r="GA393" s="81"/>
      <c r="GB393" s="81"/>
      <c r="GC393" s="81"/>
      <c r="GD393" s="81"/>
      <c r="GE393" s="81"/>
      <c r="GF393" s="81"/>
      <c r="GG393" s="81"/>
      <c r="GH393" s="81"/>
      <c r="GI393" s="81"/>
      <c r="GJ393" s="81"/>
      <c r="GK393" s="81"/>
      <c r="GL393" s="81"/>
      <c r="GM393" s="81"/>
      <c r="GN393" s="81"/>
      <c r="GO393" s="81"/>
      <c r="GP393" s="81"/>
      <c r="GQ393" s="81"/>
      <c r="GR393" s="81"/>
      <c r="GS393" s="81"/>
      <c r="GT393" s="81"/>
      <c r="GU393" s="81"/>
      <c r="GV393" s="81"/>
      <c r="GW393" s="81"/>
      <c r="GX393" s="81"/>
      <c r="GY393" s="81"/>
      <c r="GZ393" s="81"/>
      <c r="HA393" s="81"/>
      <c r="HB393" s="81"/>
      <c r="HC393" s="81"/>
      <c r="HD393" s="81"/>
      <c r="HE393" s="81"/>
      <c r="HF393" s="81"/>
      <c r="HG393" s="81"/>
      <c r="HH393" s="81"/>
      <c r="HI393" s="81"/>
      <c r="HJ393" s="81"/>
      <c r="HK393" s="81"/>
      <c r="HL393" s="81"/>
      <c r="HM393" s="81"/>
      <c r="HN393" s="81"/>
      <c r="HO393" s="81"/>
      <c r="HP393" s="81"/>
      <c r="HQ393" s="81"/>
      <c r="HR393" s="81"/>
      <c r="HS393" s="81"/>
      <c r="HT393" s="81"/>
      <c r="HU393" s="81"/>
      <c r="HV393" s="81"/>
      <c r="HW393" s="81"/>
      <c r="HX393" s="81"/>
      <c r="HY393" s="81"/>
      <c r="HZ393" s="81"/>
      <c r="IA393" s="81"/>
      <c r="IB393" s="81"/>
      <c r="IC393" s="81"/>
      <c r="ID393" s="81"/>
      <c r="IE393" s="81"/>
      <c r="IF393" s="81"/>
      <c r="IG393" s="81"/>
      <c r="IH393" s="81"/>
      <c r="II393" s="81"/>
      <c r="IJ393" s="81"/>
      <c r="IK393" s="81"/>
      <c r="IL393" s="81"/>
      <c r="IM393" s="81"/>
      <c r="IN393" s="81"/>
      <c r="IO393" s="81"/>
      <c r="IP393" s="81"/>
      <c r="IQ393" s="81"/>
      <c r="IR393" s="81"/>
      <c r="IS393" s="81"/>
      <c r="IT393" s="81"/>
      <c r="IU393" s="81"/>
      <c r="IV393" s="81"/>
      <c r="IW393" s="81"/>
      <c r="IX393" s="81"/>
      <c r="IY393" s="81"/>
      <c r="IZ393" s="81"/>
      <c r="JA393" s="81"/>
      <c r="JB393" s="81"/>
      <c r="JC393" s="81"/>
      <c r="JD393" s="81"/>
      <c r="JE393" s="81"/>
      <c r="JF393" s="81"/>
      <c r="JG393" s="81"/>
      <c r="JH393" s="81"/>
      <c r="JI393" s="81"/>
      <c r="JJ393" s="81"/>
      <c r="JK393" s="81"/>
      <c r="JL393" s="81"/>
      <c r="JM393" s="81"/>
      <c r="JN393" s="81"/>
      <c r="JO393" s="81"/>
      <c r="JP393" s="81"/>
      <c r="JQ393" s="81"/>
      <c r="JR393" s="81"/>
      <c r="JS393" s="81"/>
      <c r="JT393" s="81"/>
      <c r="JU393" s="81"/>
      <c r="JV393" s="81"/>
      <c r="JW393" s="81"/>
      <c r="JX393" s="81"/>
      <c r="JY393" s="81"/>
    </row>
    <row r="394" spans="2:285" s="14" customFormat="1" ht="140.1" customHeight="1" x14ac:dyDescent="0.25">
      <c r="B394" s="29" t="s">
        <v>2365</v>
      </c>
      <c r="C394" s="214" t="s">
        <v>1093</v>
      </c>
      <c r="D394" s="211">
        <v>43812</v>
      </c>
      <c r="E394" s="91" t="s">
        <v>1490</v>
      </c>
      <c r="F394" s="11" t="s">
        <v>3804</v>
      </c>
      <c r="G394" s="11" t="s">
        <v>995</v>
      </c>
      <c r="H394" s="11" t="s">
        <v>996</v>
      </c>
      <c r="I394" s="11" t="s">
        <v>997</v>
      </c>
      <c r="J394" s="86" t="s">
        <v>998</v>
      </c>
      <c r="K394" s="82">
        <v>1</v>
      </c>
      <c r="L394" s="306">
        <v>43864</v>
      </c>
      <c r="M394" s="306">
        <v>44196</v>
      </c>
      <c r="N394" s="83">
        <f t="shared" si="12"/>
        <v>48</v>
      </c>
      <c r="O394" s="148">
        <v>0.4</v>
      </c>
      <c r="P394" s="4" t="s">
        <v>4775</v>
      </c>
      <c r="Q394" s="178">
        <f t="shared" si="13"/>
        <v>286</v>
      </c>
      <c r="R394" s="34" t="s">
        <v>1057</v>
      </c>
      <c r="S394" s="34" t="s">
        <v>1062</v>
      </c>
      <c r="T394" s="32" t="s">
        <v>3797</v>
      </c>
      <c r="U394" s="32" t="s">
        <v>3798</v>
      </c>
      <c r="V394" s="32" t="s">
        <v>3799</v>
      </c>
      <c r="W394" s="32" t="s">
        <v>3798</v>
      </c>
      <c r="X394" s="34" t="s">
        <v>3920</v>
      </c>
      <c r="Y394" s="34" t="s">
        <v>3805</v>
      </c>
      <c r="Z394" s="34"/>
      <c r="AA394" s="34"/>
      <c r="AB394" s="34"/>
      <c r="AC394" s="214"/>
      <c r="AD394" s="28" t="s">
        <v>1348</v>
      </c>
      <c r="AE394" s="28" t="s">
        <v>1348</v>
      </c>
      <c r="AF394" s="28" t="s">
        <v>1348</v>
      </c>
      <c r="AG394" s="28" t="s">
        <v>1348</v>
      </c>
      <c r="AH394" s="3" t="s">
        <v>1348</v>
      </c>
      <c r="AI394" s="3" t="s">
        <v>1348</v>
      </c>
      <c r="AJ394" s="3" t="s">
        <v>1348</v>
      </c>
      <c r="AK394" s="141" t="s">
        <v>1746</v>
      </c>
      <c r="AL394" s="3" t="s">
        <v>1604</v>
      </c>
      <c r="AM394" s="3" t="s">
        <v>1752</v>
      </c>
      <c r="AN394" s="3" t="s">
        <v>1770</v>
      </c>
      <c r="AO394" s="3" t="s">
        <v>2643</v>
      </c>
      <c r="AP394" s="6" t="s">
        <v>2644</v>
      </c>
      <c r="AQ394" s="6" t="s">
        <v>3159</v>
      </c>
      <c r="AR394" s="6" t="s">
        <v>3357</v>
      </c>
      <c r="AS394" s="10" t="s">
        <v>4759</v>
      </c>
      <c r="AT394" s="176" t="s">
        <v>5077</v>
      </c>
      <c r="AU394" s="265" t="s">
        <v>2047</v>
      </c>
      <c r="AV394" s="210">
        <v>44377</v>
      </c>
      <c r="AW394" s="34" t="s">
        <v>2553</v>
      </c>
      <c r="AX394" s="210">
        <v>44377</v>
      </c>
      <c r="AY394" s="163" t="s">
        <v>4747</v>
      </c>
      <c r="AZ394" s="31" t="s">
        <v>4469</v>
      </c>
      <c r="BA394" s="31" t="s">
        <v>1666</v>
      </c>
      <c r="BB394" s="31" t="s">
        <v>1666</v>
      </c>
      <c r="BC394" s="32" t="s">
        <v>2801</v>
      </c>
      <c r="BD394" s="30"/>
      <c r="BE394" s="35"/>
      <c r="BF394" s="81"/>
      <c r="BG394" s="81"/>
      <c r="BH394" s="81"/>
      <c r="BI394" s="81"/>
      <c r="BJ394" s="81"/>
      <c r="BK394" s="81"/>
      <c r="BL394" s="81"/>
      <c r="BM394" s="81"/>
      <c r="BN394" s="81"/>
      <c r="BO394" s="81"/>
      <c r="BP394" s="81"/>
      <c r="BQ394" s="81"/>
      <c r="BR394" s="81"/>
      <c r="BS394" s="81"/>
      <c r="BT394" s="81"/>
      <c r="BU394" s="81"/>
      <c r="BV394" s="81"/>
      <c r="BW394" s="81"/>
      <c r="BX394" s="81"/>
      <c r="BY394" s="81"/>
      <c r="BZ394" s="81"/>
      <c r="CA394" s="81"/>
      <c r="CB394" s="81"/>
      <c r="CC394" s="81"/>
      <c r="CD394" s="81"/>
      <c r="CE394" s="81"/>
      <c r="CF394" s="81"/>
      <c r="CG394" s="81"/>
      <c r="CH394" s="81"/>
      <c r="CI394" s="81"/>
      <c r="CJ394" s="81"/>
      <c r="CK394" s="81"/>
      <c r="CL394" s="81"/>
      <c r="CM394" s="81"/>
      <c r="CN394" s="81"/>
      <c r="CO394" s="81"/>
      <c r="CP394" s="81"/>
      <c r="CQ394" s="81"/>
      <c r="CR394" s="81"/>
      <c r="CS394" s="81"/>
      <c r="CT394" s="81"/>
      <c r="CU394" s="81"/>
      <c r="CV394" s="81"/>
      <c r="CW394" s="81"/>
      <c r="CX394" s="81"/>
      <c r="CY394" s="81"/>
      <c r="CZ394" s="81"/>
      <c r="DA394" s="81"/>
      <c r="DB394" s="81"/>
      <c r="DC394" s="81"/>
      <c r="DD394" s="81"/>
      <c r="DE394" s="81"/>
      <c r="DF394" s="81"/>
      <c r="DG394" s="81"/>
      <c r="DH394" s="81"/>
      <c r="DI394" s="81"/>
      <c r="DJ394" s="81"/>
      <c r="DK394" s="81"/>
      <c r="DL394" s="81"/>
      <c r="DM394" s="81"/>
      <c r="DN394" s="81"/>
      <c r="DO394" s="81"/>
      <c r="DP394" s="81"/>
      <c r="DQ394" s="81"/>
      <c r="DR394" s="81"/>
      <c r="DS394" s="81"/>
      <c r="DT394" s="81"/>
      <c r="DU394" s="81"/>
      <c r="DV394" s="81"/>
      <c r="DW394" s="81"/>
      <c r="DX394" s="81"/>
      <c r="DY394" s="81"/>
      <c r="DZ394" s="81"/>
      <c r="EA394" s="81"/>
      <c r="EB394" s="81"/>
      <c r="EC394" s="81"/>
      <c r="ED394" s="81"/>
      <c r="EE394" s="81"/>
      <c r="EF394" s="81"/>
      <c r="EG394" s="81"/>
      <c r="EH394" s="81"/>
      <c r="EI394" s="81"/>
      <c r="EJ394" s="81"/>
      <c r="EK394" s="81"/>
      <c r="EL394" s="81"/>
      <c r="EM394" s="81"/>
      <c r="EN394" s="81"/>
      <c r="EO394" s="81"/>
      <c r="EP394" s="81"/>
      <c r="EQ394" s="81"/>
      <c r="ER394" s="81"/>
      <c r="ES394" s="81"/>
      <c r="ET394" s="81"/>
      <c r="EU394" s="81"/>
      <c r="EV394" s="81"/>
      <c r="EW394" s="81"/>
      <c r="EX394" s="81"/>
      <c r="EY394" s="81"/>
      <c r="EZ394" s="81"/>
      <c r="FA394" s="81"/>
      <c r="FB394" s="81"/>
      <c r="FC394" s="81"/>
      <c r="FD394" s="81"/>
      <c r="FE394" s="81"/>
      <c r="FF394" s="81"/>
      <c r="FG394" s="81"/>
      <c r="FH394" s="81"/>
      <c r="FI394" s="81"/>
      <c r="FJ394" s="81"/>
      <c r="FK394" s="81"/>
      <c r="FL394" s="81"/>
      <c r="FM394" s="81"/>
      <c r="FN394" s="81"/>
      <c r="FO394" s="81"/>
      <c r="FP394" s="81"/>
      <c r="FQ394" s="81"/>
      <c r="FR394" s="81"/>
      <c r="FS394" s="81"/>
      <c r="FT394" s="81"/>
      <c r="FU394" s="81"/>
      <c r="FV394" s="81"/>
      <c r="FW394" s="81"/>
      <c r="FX394" s="81"/>
      <c r="FY394" s="81"/>
      <c r="FZ394" s="81"/>
      <c r="GA394" s="81"/>
      <c r="GB394" s="81"/>
      <c r="GC394" s="81"/>
      <c r="GD394" s="81"/>
      <c r="GE394" s="81"/>
      <c r="GF394" s="81"/>
      <c r="GG394" s="81"/>
      <c r="GH394" s="81"/>
      <c r="GI394" s="81"/>
      <c r="GJ394" s="81"/>
      <c r="GK394" s="81"/>
      <c r="GL394" s="81"/>
      <c r="GM394" s="81"/>
      <c r="GN394" s="81"/>
      <c r="GO394" s="81"/>
      <c r="GP394" s="81"/>
      <c r="GQ394" s="81"/>
      <c r="GR394" s="81"/>
      <c r="GS394" s="81"/>
      <c r="GT394" s="81"/>
      <c r="GU394" s="81"/>
      <c r="GV394" s="81"/>
      <c r="GW394" s="81"/>
      <c r="GX394" s="81"/>
      <c r="GY394" s="81"/>
      <c r="GZ394" s="81"/>
      <c r="HA394" s="81"/>
      <c r="HB394" s="81"/>
      <c r="HC394" s="81"/>
      <c r="HD394" s="81"/>
      <c r="HE394" s="81"/>
      <c r="HF394" s="81"/>
      <c r="HG394" s="81"/>
      <c r="HH394" s="81"/>
      <c r="HI394" s="81"/>
      <c r="HJ394" s="81"/>
      <c r="HK394" s="81"/>
      <c r="HL394" s="81"/>
      <c r="HM394" s="81"/>
      <c r="HN394" s="81"/>
      <c r="HO394" s="81"/>
      <c r="HP394" s="81"/>
      <c r="HQ394" s="81"/>
      <c r="HR394" s="81"/>
      <c r="HS394" s="81"/>
      <c r="HT394" s="81"/>
      <c r="HU394" s="81"/>
      <c r="HV394" s="81"/>
      <c r="HW394" s="81"/>
      <c r="HX394" s="81"/>
      <c r="HY394" s="81"/>
      <c r="HZ394" s="81"/>
      <c r="IA394" s="81"/>
      <c r="IB394" s="81"/>
      <c r="IC394" s="81"/>
      <c r="ID394" s="81"/>
      <c r="IE394" s="81"/>
      <c r="IF394" s="81"/>
      <c r="IG394" s="81"/>
      <c r="IH394" s="81"/>
      <c r="II394" s="81"/>
      <c r="IJ394" s="81"/>
      <c r="IK394" s="81"/>
      <c r="IL394" s="81"/>
      <c r="IM394" s="81"/>
      <c r="IN394" s="81"/>
      <c r="IO394" s="81"/>
      <c r="IP394" s="81"/>
      <c r="IQ394" s="81"/>
      <c r="IR394" s="81"/>
      <c r="IS394" s="81"/>
      <c r="IT394" s="81"/>
      <c r="IU394" s="81"/>
      <c r="IV394" s="81"/>
      <c r="IW394" s="81"/>
      <c r="IX394" s="81"/>
      <c r="IY394" s="81"/>
      <c r="IZ394" s="81"/>
      <c r="JA394" s="81"/>
      <c r="JB394" s="81"/>
      <c r="JC394" s="81"/>
      <c r="JD394" s="81"/>
      <c r="JE394" s="81"/>
      <c r="JF394" s="81"/>
      <c r="JG394" s="81"/>
      <c r="JH394" s="81"/>
      <c r="JI394" s="81"/>
      <c r="JJ394" s="81"/>
      <c r="JK394" s="81"/>
      <c r="JL394" s="81"/>
      <c r="JM394" s="81"/>
      <c r="JN394" s="81"/>
      <c r="JO394" s="81"/>
      <c r="JP394" s="81"/>
      <c r="JQ394" s="81"/>
      <c r="JR394" s="81"/>
      <c r="JS394" s="81"/>
      <c r="JT394" s="81"/>
      <c r="JU394" s="81"/>
      <c r="JV394" s="81"/>
      <c r="JW394" s="81"/>
      <c r="JX394" s="81"/>
      <c r="JY394" s="81"/>
    </row>
    <row r="395" spans="2:285" s="14" customFormat="1" ht="116.25" customHeight="1" x14ac:dyDescent="0.25">
      <c r="B395" s="29" t="s">
        <v>2365</v>
      </c>
      <c r="C395" s="214" t="s">
        <v>1093</v>
      </c>
      <c r="D395" s="211">
        <v>43812</v>
      </c>
      <c r="E395" s="91" t="s">
        <v>1490</v>
      </c>
      <c r="F395" s="11" t="s">
        <v>3804</v>
      </c>
      <c r="G395" s="406" t="s">
        <v>995</v>
      </c>
      <c r="H395" s="406" t="s">
        <v>4578</v>
      </c>
      <c r="I395" s="406" t="s">
        <v>4579</v>
      </c>
      <c r="J395" s="407" t="s">
        <v>576</v>
      </c>
      <c r="K395" s="410">
        <v>1</v>
      </c>
      <c r="L395" s="409">
        <v>43864</v>
      </c>
      <c r="M395" s="409">
        <v>44560</v>
      </c>
      <c r="N395" s="83">
        <f t="shared" si="12"/>
        <v>48</v>
      </c>
      <c r="O395" s="115">
        <v>0</v>
      </c>
      <c r="P395" s="4" t="s">
        <v>4775</v>
      </c>
      <c r="Q395" s="178">
        <f t="shared" si="13"/>
        <v>286</v>
      </c>
      <c r="R395" s="34" t="s">
        <v>1057</v>
      </c>
      <c r="S395" s="34"/>
      <c r="T395" s="32"/>
      <c r="U395" s="32"/>
      <c r="V395" s="32"/>
      <c r="W395" s="32"/>
      <c r="X395" s="34"/>
      <c r="Y395" s="34"/>
      <c r="Z395" s="34"/>
      <c r="AA395" s="34"/>
      <c r="AB395" s="34"/>
      <c r="AC395" s="214"/>
      <c r="AD395" s="28"/>
      <c r="AE395" s="28"/>
      <c r="AF395" s="28"/>
      <c r="AG395" s="28"/>
      <c r="AH395" s="3"/>
      <c r="AI395" s="3"/>
      <c r="AJ395" s="3"/>
      <c r="AK395" s="141"/>
      <c r="AL395" s="3"/>
      <c r="AM395" s="3"/>
      <c r="AN395" s="3"/>
      <c r="AO395" s="3"/>
      <c r="AP395" s="6"/>
      <c r="AQ395" s="6"/>
      <c r="AR395" s="6" t="s">
        <v>3357</v>
      </c>
      <c r="AS395" s="10" t="s">
        <v>4669</v>
      </c>
      <c r="AT395" s="4" t="s">
        <v>4798</v>
      </c>
      <c r="AU395" s="205" t="s">
        <v>920</v>
      </c>
      <c r="AV395" s="210">
        <v>44377</v>
      </c>
      <c r="AW395" s="34" t="s">
        <v>1070</v>
      </c>
      <c r="AX395" s="35"/>
      <c r="AY395" s="31"/>
      <c r="AZ395" s="31"/>
      <c r="BA395" s="31"/>
      <c r="BB395" s="31"/>
      <c r="BC395" s="30" t="s">
        <v>1372</v>
      </c>
      <c r="BD395" s="30"/>
      <c r="BE395" s="35"/>
      <c r="BF395" s="81"/>
      <c r="BG395" s="81"/>
      <c r="BH395" s="81"/>
      <c r="BI395" s="81"/>
      <c r="BJ395" s="81"/>
      <c r="BK395" s="81"/>
      <c r="BL395" s="81"/>
      <c r="BM395" s="81"/>
      <c r="BN395" s="81"/>
      <c r="BO395" s="81"/>
      <c r="BP395" s="81"/>
      <c r="BQ395" s="81"/>
      <c r="BR395" s="81"/>
      <c r="BS395" s="81"/>
      <c r="BT395" s="81"/>
      <c r="BU395" s="81"/>
      <c r="BV395" s="81"/>
      <c r="BW395" s="81"/>
      <c r="BX395" s="81"/>
      <c r="BY395" s="81"/>
      <c r="BZ395" s="81"/>
      <c r="CA395" s="81"/>
      <c r="CB395" s="81"/>
      <c r="CC395" s="81"/>
      <c r="CD395" s="81"/>
      <c r="CE395" s="81"/>
      <c r="CF395" s="81"/>
      <c r="CG395" s="81"/>
      <c r="CH395" s="81"/>
      <c r="CI395" s="81"/>
      <c r="CJ395" s="81"/>
      <c r="CK395" s="81"/>
      <c r="CL395" s="81"/>
      <c r="CM395" s="81"/>
      <c r="CN395" s="81"/>
      <c r="CO395" s="81"/>
      <c r="CP395" s="81"/>
      <c r="CQ395" s="81"/>
      <c r="CR395" s="81"/>
      <c r="CS395" s="81"/>
      <c r="CT395" s="81"/>
      <c r="CU395" s="81"/>
      <c r="CV395" s="81"/>
      <c r="CW395" s="81"/>
      <c r="CX395" s="81"/>
      <c r="CY395" s="81"/>
      <c r="CZ395" s="81"/>
      <c r="DA395" s="81"/>
      <c r="DB395" s="81"/>
      <c r="DC395" s="81"/>
      <c r="DD395" s="81"/>
      <c r="DE395" s="81"/>
      <c r="DF395" s="81"/>
      <c r="DG395" s="81"/>
      <c r="DH395" s="81"/>
      <c r="DI395" s="81"/>
      <c r="DJ395" s="81"/>
      <c r="DK395" s="81"/>
      <c r="DL395" s="81"/>
      <c r="DM395" s="81"/>
      <c r="DN395" s="81"/>
      <c r="DO395" s="81"/>
      <c r="DP395" s="81"/>
      <c r="DQ395" s="81"/>
      <c r="DR395" s="81"/>
      <c r="DS395" s="81"/>
      <c r="DT395" s="81"/>
      <c r="DU395" s="81"/>
      <c r="DV395" s="81"/>
      <c r="DW395" s="81"/>
      <c r="DX395" s="81"/>
      <c r="DY395" s="81"/>
      <c r="DZ395" s="81"/>
      <c r="EA395" s="81"/>
      <c r="EB395" s="81"/>
      <c r="EC395" s="81"/>
      <c r="ED395" s="81"/>
      <c r="EE395" s="81"/>
      <c r="EF395" s="81"/>
      <c r="EG395" s="81"/>
      <c r="EH395" s="81"/>
      <c r="EI395" s="81"/>
      <c r="EJ395" s="81"/>
      <c r="EK395" s="81"/>
      <c r="EL395" s="81"/>
      <c r="EM395" s="81"/>
      <c r="EN395" s="81"/>
      <c r="EO395" s="81"/>
      <c r="EP395" s="81"/>
      <c r="EQ395" s="81"/>
      <c r="ER395" s="81"/>
      <c r="ES395" s="81"/>
      <c r="ET395" s="81"/>
      <c r="EU395" s="81"/>
      <c r="EV395" s="81"/>
      <c r="EW395" s="81"/>
      <c r="EX395" s="81"/>
      <c r="EY395" s="81"/>
      <c r="EZ395" s="81"/>
      <c r="FA395" s="81"/>
      <c r="FB395" s="81"/>
      <c r="FC395" s="81"/>
      <c r="FD395" s="81"/>
      <c r="FE395" s="81"/>
      <c r="FF395" s="81"/>
      <c r="FG395" s="81"/>
      <c r="FH395" s="81"/>
      <c r="FI395" s="81"/>
      <c r="FJ395" s="81"/>
      <c r="FK395" s="81"/>
      <c r="FL395" s="81"/>
      <c r="FM395" s="81"/>
      <c r="FN395" s="81"/>
      <c r="FO395" s="81"/>
      <c r="FP395" s="81"/>
      <c r="FQ395" s="81"/>
      <c r="FR395" s="81"/>
      <c r="FS395" s="81"/>
      <c r="FT395" s="81"/>
      <c r="FU395" s="81"/>
      <c r="FV395" s="81"/>
      <c r="FW395" s="81"/>
      <c r="FX395" s="81"/>
      <c r="FY395" s="81"/>
      <c r="FZ395" s="81"/>
      <c r="GA395" s="81"/>
      <c r="GB395" s="81"/>
      <c r="GC395" s="81"/>
      <c r="GD395" s="81"/>
      <c r="GE395" s="81"/>
      <c r="GF395" s="81"/>
      <c r="GG395" s="81"/>
      <c r="GH395" s="81"/>
      <c r="GI395" s="81"/>
      <c r="GJ395" s="81"/>
      <c r="GK395" s="81"/>
      <c r="GL395" s="81"/>
      <c r="GM395" s="81"/>
      <c r="GN395" s="81"/>
      <c r="GO395" s="81"/>
      <c r="GP395" s="81"/>
      <c r="GQ395" s="81"/>
      <c r="GR395" s="81"/>
      <c r="GS395" s="81"/>
      <c r="GT395" s="81"/>
      <c r="GU395" s="81"/>
      <c r="GV395" s="81"/>
      <c r="GW395" s="81"/>
      <c r="GX395" s="81"/>
      <c r="GY395" s="81"/>
      <c r="GZ395" s="81"/>
      <c r="HA395" s="81"/>
      <c r="HB395" s="81"/>
      <c r="HC395" s="81"/>
      <c r="HD395" s="81"/>
      <c r="HE395" s="81"/>
      <c r="HF395" s="81"/>
      <c r="HG395" s="81"/>
      <c r="HH395" s="81"/>
      <c r="HI395" s="81"/>
      <c r="HJ395" s="81"/>
      <c r="HK395" s="81"/>
      <c r="HL395" s="81"/>
      <c r="HM395" s="81"/>
      <c r="HN395" s="81"/>
      <c r="HO395" s="81"/>
      <c r="HP395" s="81"/>
      <c r="HQ395" s="81"/>
      <c r="HR395" s="81"/>
      <c r="HS395" s="81"/>
      <c r="HT395" s="81"/>
      <c r="HU395" s="81"/>
      <c r="HV395" s="81"/>
      <c r="HW395" s="81"/>
      <c r="HX395" s="81"/>
      <c r="HY395" s="81"/>
      <c r="HZ395" s="81"/>
      <c r="IA395" s="81"/>
      <c r="IB395" s="81"/>
      <c r="IC395" s="81"/>
      <c r="ID395" s="81"/>
      <c r="IE395" s="81"/>
      <c r="IF395" s="81"/>
      <c r="IG395" s="81"/>
      <c r="IH395" s="81"/>
      <c r="II395" s="81"/>
      <c r="IJ395" s="81"/>
      <c r="IK395" s="81"/>
      <c r="IL395" s="81"/>
      <c r="IM395" s="81"/>
      <c r="IN395" s="81"/>
      <c r="IO395" s="81"/>
      <c r="IP395" s="81"/>
      <c r="IQ395" s="81"/>
      <c r="IR395" s="81"/>
      <c r="IS395" s="81"/>
      <c r="IT395" s="81"/>
      <c r="IU395" s="81"/>
      <c r="IV395" s="81"/>
      <c r="IW395" s="81"/>
      <c r="IX395" s="81"/>
      <c r="IY395" s="81"/>
      <c r="IZ395" s="81"/>
      <c r="JA395" s="81"/>
      <c r="JB395" s="81"/>
      <c r="JC395" s="81"/>
      <c r="JD395" s="81"/>
      <c r="JE395" s="81"/>
      <c r="JF395" s="81"/>
      <c r="JG395" s="81"/>
      <c r="JH395" s="81"/>
      <c r="JI395" s="81"/>
      <c r="JJ395" s="81"/>
      <c r="JK395" s="81"/>
      <c r="JL395" s="81"/>
      <c r="JM395" s="81"/>
      <c r="JN395" s="81"/>
      <c r="JO395" s="81"/>
      <c r="JP395" s="81"/>
      <c r="JQ395" s="81"/>
      <c r="JR395" s="81"/>
      <c r="JS395" s="81"/>
      <c r="JT395" s="81"/>
      <c r="JU395" s="81"/>
      <c r="JV395" s="81"/>
      <c r="JW395" s="81"/>
      <c r="JX395" s="81"/>
      <c r="JY395" s="81"/>
    </row>
    <row r="396" spans="2:285" s="14" customFormat="1" ht="120" hidden="1" customHeight="1" x14ac:dyDescent="0.25">
      <c r="B396" s="29" t="s">
        <v>2366</v>
      </c>
      <c r="C396" s="214" t="s">
        <v>1093</v>
      </c>
      <c r="D396" s="211">
        <v>43812</v>
      </c>
      <c r="E396" s="29" t="s">
        <v>1506</v>
      </c>
      <c r="F396" s="11" t="s">
        <v>3806</v>
      </c>
      <c r="G396" s="11" t="s">
        <v>999</v>
      </c>
      <c r="H396" s="11" t="s">
        <v>1000</v>
      </c>
      <c r="I396" s="11" t="s">
        <v>1001</v>
      </c>
      <c r="J396" s="86" t="s">
        <v>1002</v>
      </c>
      <c r="K396" s="236">
        <v>1</v>
      </c>
      <c r="L396" s="306">
        <v>43878</v>
      </c>
      <c r="M396" s="306">
        <v>44196</v>
      </c>
      <c r="N396" s="83">
        <f t="shared" si="12"/>
        <v>46</v>
      </c>
      <c r="O396" s="110">
        <v>1</v>
      </c>
      <c r="P396" s="4" t="s">
        <v>3470</v>
      </c>
      <c r="Q396" s="178">
        <f t="shared" si="13"/>
        <v>285</v>
      </c>
      <c r="R396" s="34" t="s">
        <v>61</v>
      </c>
      <c r="S396" s="34" t="s">
        <v>1063</v>
      </c>
      <c r="T396" s="32" t="s">
        <v>3793</v>
      </c>
      <c r="U396" s="32" t="s">
        <v>3794</v>
      </c>
      <c r="V396" s="34" t="s">
        <v>3795</v>
      </c>
      <c r="W396" s="32" t="s">
        <v>3794</v>
      </c>
      <c r="X396" s="34" t="s">
        <v>3964</v>
      </c>
      <c r="Y396" s="34"/>
      <c r="Z396" s="34"/>
      <c r="AA396" s="34"/>
      <c r="AB396" s="34"/>
      <c r="AC396" s="214"/>
      <c r="AD396" s="28" t="s">
        <v>1348</v>
      </c>
      <c r="AE396" s="28" t="s">
        <v>1348</v>
      </c>
      <c r="AF396" s="28" t="s">
        <v>1348</v>
      </c>
      <c r="AG396" s="28" t="s">
        <v>1348</v>
      </c>
      <c r="AH396" s="3" t="s">
        <v>1348</v>
      </c>
      <c r="AI396" s="3" t="s">
        <v>1348</v>
      </c>
      <c r="AJ396" s="3" t="s">
        <v>1348</v>
      </c>
      <c r="AK396" s="141" t="s">
        <v>1746</v>
      </c>
      <c r="AL396" s="3" t="s">
        <v>1709</v>
      </c>
      <c r="AM396" s="3" t="s">
        <v>1753</v>
      </c>
      <c r="AN396" s="3" t="s">
        <v>2747</v>
      </c>
      <c r="AO396" s="3" t="s">
        <v>2707</v>
      </c>
      <c r="AP396" s="6" t="s">
        <v>2763</v>
      </c>
      <c r="AQ396" s="218"/>
      <c r="AR396" s="6" t="s">
        <v>3378</v>
      </c>
      <c r="AS396" s="10" t="s">
        <v>4670</v>
      </c>
      <c r="AT396" s="6" t="s">
        <v>4303</v>
      </c>
      <c r="AU396" s="205" t="s">
        <v>918</v>
      </c>
      <c r="AV396" s="210">
        <v>44224</v>
      </c>
      <c r="AW396" s="34" t="s">
        <v>1070</v>
      </c>
      <c r="AX396" s="35"/>
      <c r="AY396" s="31"/>
      <c r="AZ396" s="31"/>
      <c r="BA396" s="31"/>
      <c r="BB396" s="31"/>
      <c r="BC396" s="30" t="s">
        <v>1372</v>
      </c>
      <c r="BD396" s="30"/>
      <c r="BE396" s="35"/>
      <c r="BF396" s="81"/>
      <c r="BG396" s="81"/>
      <c r="BH396" s="81"/>
      <c r="BI396" s="81"/>
      <c r="BJ396" s="81"/>
      <c r="BK396" s="81"/>
      <c r="BL396" s="81"/>
      <c r="BM396" s="81"/>
      <c r="BN396" s="81"/>
      <c r="BO396" s="81"/>
      <c r="BP396" s="81"/>
      <c r="BQ396" s="81"/>
      <c r="BR396" s="81"/>
      <c r="BS396" s="81"/>
      <c r="BT396" s="81"/>
      <c r="BU396" s="81"/>
      <c r="BV396" s="81"/>
      <c r="BW396" s="81"/>
      <c r="BX396" s="81"/>
      <c r="BY396" s="81"/>
      <c r="BZ396" s="81"/>
      <c r="CA396" s="81"/>
      <c r="CB396" s="81"/>
      <c r="CC396" s="81"/>
      <c r="CD396" s="81"/>
      <c r="CE396" s="81"/>
      <c r="CF396" s="81"/>
      <c r="CG396" s="81"/>
      <c r="CH396" s="81"/>
      <c r="CI396" s="81"/>
      <c r="CJ396" s="81"/>
      <c r="CK396" s="81"/>
      <c r="CL396" s="81"/>
      <c r="CM396" s="81"/>
      <c r="CN396" s="81"/>
      <c r="CO396" s="81"/>
      <c r="CP396" s="81"/>
      <c r="CQ396" s="81"/>
      <c r="CR396" s="81"/>
      <c r="CS396" s="81"/>
      <c r="CT396" s="81"/>
      <c r="CU396" s="81"/>
      <c r="CV396" s="81"/>
      <c r="CW396" s="81"/>
      <c r="CX396" s="81"/>
      <c r="CY396" s="81"/>
      <c r="CZ396" s="81"/>
      <c r="DA396" s="81"/>
      <c r="DB396" s="81"/>
      <c r="DC396" s="81"/>
      <c r="DD396" s="81"/>
      <c r="DE396" s="81"/>
      <c r="DF396" s="81"/>
      <c r="DG396" s="81"/>
      <c r="DH396" s="81"/>
      <c r="DI396" s="81"/>
      <c r="DJ396" s="81"/>
      <c r="DK396" s="81"/>
      <c r="DL396" s="81"/>
      <c r="DM396" s="81"/>
      <c r="DN396" s="81"/>
      <c r="DO396" s="81"/>
      <c r="DP396" s="81"/>
      <c r="DQ396" s="81"/>
      <c r="DR396" s="81"/>
      <c r="DS396" s="81"/>
      <c r="DT396" s="81"/>
      <c r="DU396" s="81"/>
      <c r="DV396" s="81"/>
      <c r="DW396" s="81"/>
      <c r="DX396" s="81"/>
      <c r="DY396" s="81"/>
      <c r="DZ396" s="81"/>
      <c r="EA396" s="81"/>
      <c r="EB396" s="81"/>
      <c r="EC396" s="81"/>
      <c r="ED396" s="81"/>
      <c r="EE396" s="81"/>
      <c r="EF396" s="81"/>
      <c r="EG396" s="81"/>
      <c r="EH396" s="81"/>
      <c r="EI396" s="81"/>
      <c r="EJ396" s="81"/>
      <c r="EK396" s="81"/>
      <c r="EL396" s="81"/>
      <c r="EM396" s="81"/>
      <c r="EN396" s="81"/>
      <c r="EO396" s="81"/>
      <c r="EP396" s="81"/>
      <c r="EQ396" s="81"/>
      <c r="ER396" s="81"/>
      <c r="ES396" s="81"/>
      <c r="ET396" s="81"/>
      <c r="EU396" s="81"/>
      <c r="EV396" s="81"/>
      <c r="EW396" s="81"/>
      <c r="EX396" s="81"/>
      <c r="EY396" s="81"/>
      <c r="EZ396" s="81"/>
      <c r="FA396" s="81"/>
      <c r="FB396" s="81"/>
      <c r="FC396" s="81"/>
      <c r="FD396" s="81"/>
      <c r="FE396" s="81"/>
      <c r="FF396" s="81"/>
      <c r="FG396" s="81"/>
      <c r="FH396" s="81"/>
      <c r="FI396" s="81"/>
      <c r="FJ396" s="81"/>
      <c r="FK396" s="81"/>
      <c r="FL396" s="81"/>
      <c r="FM396" s="81"/>
      <c r="FN396" s="81"/>
      <c r="FO396" s="81"/>
      <c r="FP396" s="81"/>
      <c r="FQ396" s="81"/>
      <c r="FR396" s="81"/>
      <c r="FS396" s="81"/>
      <c r="FT396" s="81"/>
      <c r="FU396" s="81"/>
      <c r="FV396" s="81"/>
      <c r="FW396" s="81"/>
      <c r="FX396" s="81"/>
      <c r="FY396" s="81"/>
      <c r="FZ396" s="81"/>
      <c r="GA396" s="81"/>
      <c r="GB396" s="81"/>
      <c r="GC396" s="81"/>
      <c r="GD396" s="81"/>
      <c r="GE396" s="81"/>
      <c r="GF396" s="81"/>
      <c r="GG396" s="81"/>
      <c r="GH396" s="81"/>
      <c r="GI396" s="81"/>
      <c r="GJ396" s="81"/>
      <c r="GK396" s="81"/>
      <c r="GL396" s="81"/>
      <c r="GM396" s="81"/>
      <c r="GN396" s="81"/>
      <c r="GO396" s="81"/>
      <c r="GP396" s="81"/>
      <c r="GQ396" s="81"/>
      <c r="GR396" s="81"/>
      <c r="GS396" s="81"/>
      <c r="GT396" s="81"/>
      <c r="GU396" s="81"/>
      <c r="GV396" s="81"/>
      <c r="GW396" s="81"/>
      <c r="GX396" s="81"/>
      <c r="GY396" s="81"/>
      <c r="GZ396" s="81"/>
      <c r="HA396" s="81"/>
      <c r="HB396" s="81"/>
      <c r="HC396" s="81"/>
      <c r="HD396" s="81"/>
      <c r="HE396" s="81"/>
      <c r="HF396" s="81"/>
      <c r="HG396" s="81"/>
      <c r="HH396" s="81"/>
      <c r="HI396" s="81"/>
      <c r="HJ396" s="81"/>
      <c r="HK396" s="81"/>
      <c r="HL396" s="81"/>
      <c r="HM396" s="81"/>
      <c r="HN396" s="81"/>
      <c r="HO396" s="81"/>
      <c r="HP396" s="81"/>
      <c r="HQ396" s="81"/>
      <c r="HR396" s="81"/>
      <c r="HS396" s="81"/>
      <c r="HT396" s="81"/>
      <c r="HU396" s="81"/>
      <c r="HV396" s="81"/>
      <c r="HW396" s="81"/>
      <c r="HX396" s="81"/>
      <c r="HY396" s="81"/>
      <c r="HZ396" s="81"/>
      <c r="IA396" s="81"/>
      <c r="IB396" s="81"/>
      <c r="IC396" s="81"/>
      <c r="ID396" s="81"/>
      <c r="IE396" s="81"/>
      <c r="IF396" s="81"/>
      <c r="IG396" s="81"/>
      <c r="IH396" s="81"/>
      <c r="II396" s="81"/>
      <c r="IJ396" s="81"/>
      <c r="IK396" s="81"/>
      <c r="IL396" s="81"/>
      <c r="IM396" s="81"/>
      <c r="IN396" s="81"/>
      <c r="IO396" s="81"/>
      <c r="IP396" s="81"/>
      <c r="IQ396" s="81"/>
      <c r="IR396" s="81"/>
      <c r="IS396" s="81"/>
      <c r="IT396" s="81"/>
      <c r="IU396" s="81"/>
      <c r="IV396" s="81"/>
      <c r="IW396" s="81"/>
      <c r="IX396" s="81"/>
      <c r="IY396" s="81"/>
      <c r="IZ396" s="81"/>
      <c r="JA396" s="81"/>
      <c r="JB396" s="81"/>
      <c r="JC396" s="81"/>
      <c r="JD396" s="81"/>
      <c r="JE396" s="81"/>
      <c r="JF396" s="81"/>
      <c r="JG396" s="81"/>
      <c r="JH396" s="81"/>
      <c r="JI396" s="81"/>
      <c r="JJ396" s="81"/>
      <c r="JK396" s="81"/>
      <c r="JL396" s="81"/>
      <c r="JM396" s="81"/>
      <c r="JN396" s="81"/>
      <c r="JO396" s="81"/>
      <c r="JP396" s="81"/>
      <c r="JQ396" s="81"/>
      <c r="JR396" s="81"/>
      <c r="JS396" s="81"/>
      <c r="JT396" s="81"/>
      <c r="JU396" s="81"/>
      <c r="JV396" s="81"/>
      <c r="JW396" s="81"/>
      <c r="JX396" s="81"/>
      <c r="JY396" s="81"/>
    </row>
    <row r="397" spans="2:285" s="14" customFormat="1" ht="393.75" customHeight="1" x14ac:dyDescent="0.25">
      <c r="B397" s="29" t="s">
        <v>2367</v>
      </c>
      <c r="C397" s="214" t="s">
        <v>1093</v>
      </c>
      <c r="D397" s="211">
        <v>43812</v>
      </c>
      <c r="E397" s="29" t="s">
        <v>1506</v>
      </c>
      <c r="F397" s="11" t="s">
        <v>3806</v>
      </c>
      <c r="G397" s="11" t="s">
        <v>999</v>
      </c>
      <c r="H397" s="11" t="s">
        <v>1003</v>
      </c>
      <c r="I397" s="11" t="s">
        <v>1004</v>
      </c>
      <c r="J397" s="86" t="s">
        <v>1002</v>
      </c>
      <c r="K397" s="236">
        <v>1</v>
      </c>
      <c r="L397" s="306">
        <v>44229</v>
      </c>
      <c r="M397" s="306">
        <v>44560</v>
      </c>
      <c r="N397" s="83">
        <f t="shared" si="12"/>
        <v>48</v>
      </c>
      <c r="O397" s="115">
        <v>0</v>
      </c>
      <c r="P397" s="10" t="s">
        <v>4619</v>
      </c>
      <c r="Q397" s="178">
        <f t="shared" si="13"/>
        <v>118</v>
      </c>
      <c r="R397" s="34" t="s">
        <v>61</v>
      </c>
      <c r="S397" s="34" t="s">
        <v>1063</v>
      </c>
      <c r="T397" s="32" t="s">
        <v>3793</v>
      </c>
      <c r="U397" s="32" t="s">
        <v>3794</v>
      </c>
      <c r="V397" s="34" t="s">
        <v>3795</v>
      </c>
      <c r="W397" s="32" t="s">
        <v>3794</v>
      </c>
      <c r="X397" s="34" t="s">
        <v>3964</v>
      </c>
      <c r="Y397" s="34"/>
      <c r="Z397" s="34"/>
      <c r="AA397" s="34"/>
      <c r="AB397" s="34"/>
      <c r="AC397" s="214"/>
      <c r="AD397" s="28" t="s">
        <v>1348</v>
      </c>
      <c r="AE397" s="28" t="s">
        <v>1348</v>
      </c>
      <c r="AF397" s="28" t="s">
        <v>1348</v>
      </c>
      <c r="AG397" s="28" t="s">
        <v>1348</v>
      </c>
      <c r="AH397" s="3" t="s">
        <v>1348</v>
      </c>
      <c r="AI397" s="3" t="s">
        <v>1348</v>
      </c>
      <c r="AJ397" s="3" t="s">
        <v>1348</v>
      </c>
      <c r="AK397" s="3" t="s">
        <v>1366</v>
      </c>
      <c r="AL397" s="3" t="s">
        <v>1710</v>
      </c>
      <c r="AM397" s="3" t="s">
        <v>1761</v>
      </c>
      <c r="AN397" s="3" t="s">
        <v>1765</v>
      </c>
      <c r="AO397" s="3" t="s">
        <v>2708</v>
      </c>
      <c r="AP397" s="6" t="s">
        <v>2735</v>
      </c>
      <c r="AQ397" s="6"/>
      <c r="AR397" s="6" t="s">
        <v>3320</v>
      </c>
      <c r="AS397" s="10" t="s">
        <v>4671</v>
      </c>
      <c r="AT397" s="6" t="s">
        <v>5078</v>
      </c>
      <c r="AU397" s="205" t="s">
        <v>920</v>
      </c>
      <c r="AV397" s="210">
        <v>44390</v>
      </c>
      <c r="AW397" s="34" t="s">
        <v>1070</v>
      </c>
      <c r="AX397" s="35"/>
      <c r="AY397" s="31"/>
      <c r="AZ397" s="31"/>
      <c r="BA397" s="31"/>
      <c r="BB397" s="31"/>
      <c r="BC397" s="30" t="s">
        <v>1372</v>
      </c>
      <c r="BD397" s="30"/>
      <c r="BE397" s="35"/>
      <c r="BF397" s="81"/>
      <c r="BG397" s="81"/>
      <c r="BH397" s="81"/>
      <c r="BI397" s="81"/>
      <c r="BJ397" s="81"/>
      <c r="BK397" s="81"/>
      <c r="BL397" s="81"/>
      <c r="BM397" s="81"/>
      <c r="BN397" s="81"/>
      <c r="BO397" s="81"/>
      <c r="BP397" s="81"/>
      <c r="BQ397" s="81"/>
      <c r="BR397" s="81"/>
      <c r="BS397" s="81"/>
      <c r="BT397" s="81"/>
      <c r="BU397" s="81"/>
      <c r="BV397" s="81"/>
      <c r="BW397" s="81"/>
      <c r="BX397" s="81"/>
      <c r="BY397" s="81"/>
      <c r="BZ397" s="81"/>
      <c r="CA397" s="81"/>
      <c r="CB397" s="81"/>
      <c r="CC397" s="81"/>
      <c r="CD397" s="81"/>
      <c r="CE397" s="81"/>
      <c r="CF397" s="81"/>
      <c r="CG397" s="81"/>
      <c r="CH397" s="81"/>
      <c r="CI397" s="81"/>
      <c r="CJ397" s="81"/>
      <c r="CK397" s="81"/>
      <c r="CL397" s="81"/>
      <c r="CM397" s="81"/>
      <c r="CN397" s="81"/>
      <c r="CO397" s="81"/>
      <c r="CP397" s="81"/>
      <c r="CQ397" s="81"/>
      <c r="CR397" s="81"/>
      <c r="CS397" s="81"/>
      <c r="CT397" s="81"/>
      <c r="CU397" s="81"/>
      <c r="CV397" s="81"/>
      <c r="CW397" s="81"/>
      <c r="CX397" s="81"/>
      <c r="CY397" s="81"/>
      <c r="CZ397" s="81"/>
      <c r="DA397" s="81"/>
      <c r="DB397" s="81"/>
      <c r="DC397" s="81"/>
      <c r="DD397" s="81"/>
      <c r="DE397" s="81"/>
      <c r="DF397" s="81"/>
      <c r="DG397" s="81"/>
      <c r="DH397" s="81"/>
      <c r="DI397" s="81"/>
      <c r="DJ397" s="81"/>
      <c r="DK397" s="81"/>
      <c r="DL397" s="81"/>
      <c r="DM397" s="81"/>
      <c r="DN397" s="81"/>
      <c r="DO397" s="81"/>
      <c r="DP397" s="81"/>
      <c r="DQ397" s="81"/>
      <c r="DR397" s="81"/>
      <c r="DS397" s="81"/>
      <c r="DT397" s="81"/>
      <c r="DU397" s="81"/>
      <c r="DV397" s="81"/>
      <c r="DW397" s="81"/>
      <c r="DX397" s="81"/>
      <c r="DY397" s="81"/>
      <c r="DZ397" s="81"/>
      <c r="EA397" s="81"/>
      <c r="EB397" s="81"/>
      <c r="EC397" s="81"/>
      <c r="ED397" s="81"/>
      <c r="EE397" s="81"/>
      <c r="EF397" s="81"/>
      <c r="EG397" s="81"/>
      <c r="EH397" s="81"/>
      <c r="EI397" s="81"/>
      <c r="EJ397" s="81"/>
      <c r="EK397" s="81"/>
      <c r="EL397" s="81"/>
      <c r="EM397" s="81"/>
      <c r="EN397" s="81"/>
      <c r="EO397" s="81"/>
      <c r="EP397" s="81"/>
      <c r="EQ397" s="81"/>
      <c r="ER397" s="81"/>
      <c r="ES397" s="81"/>
      <c r="ET397" s="81"/>
      <c r="EU397" s="81"/>
      <c r="EV397" s="81"/>
      <c r="EW397" s="81"/>
      <c r="EX397" s="81"/>
      <c r="EY397" s="81"/>
      <c r="EZ397" s="81"/>
      <c r="FA397" s="81"/>
      <c r="FB397" s="81"/>
      <c r="FC397" s="81"/>
      <c r="FD397" s="81"/>
      <c r="FE397" s="81"/>
      <c r="FF397" s="81"/>
      <c r="FG397" s="81"/>
      <c r="FH397" s="81"/>
      <c r="FI397" s="81"/>
      <c r="FJ397" s="81"/>
      <c r="FK397" s="81"/>
      <c r="FL397" s="81"/>
      <c r="FM397" s="81"/>
      <c r="FN397" s="81"/>
      <c r="FO397" s="81"/>
      <c r="FP397" s="81"/>
      <c r="FQ397" s="81"/>
      <c r="FR397" s="81"/>
      <c r="FS397" s="81"/>
      <c r="FT397" s="81"/>
      <c r="FU397" s="81"/>
      <c r="FV397" s="81"/>
      <c r="FW397" s="81"/>
      <c r="FX397" s="81"/>
      <c r="FY397" s="81"/>
      <c r="FZ397" s="81"/>
      <c r="GA397" s="81"/>
      <c r="GB397" s="81"/>
      <c r="GC397" s="81"/>
      <c r="GD397" s="81"/>
      <c r="GE397" s="81"/>
      <c r="GF397" s="81"/>
      <c r="GG397" s="81"/>
      <c r="GH397" s="81"/>
      <c r="GI397" s="81"/>
      <c r="GJ397" s="81"/>
      <c r="GK397" s="81"/>
      <c r="GL397" s="81"/>
      <c r="GM397" s="81"/>
      <c r="GN397" s="81"/>
      <c r="GO397" s="81"/>
      <c r="GP397" s="81"/>
      <c r="GQ397" s="81"/>
      <c r="GR397" s="81"/>
      <c r="GS397" s="81"/>
      <c r="GT397" s="81"/>
      <c r="GU397" s="81"/>
      <c r="GV397" s="81"/>
      <c r="GW397" s="81"/>
      <c r="GX397" s="81"/>
      <c r="GY397" s="81"/>
      <c r="GZ397" s="81"/>
      <c r="HA397" s="81"/>
      <c r="HB397" s="81"/>
      <c r="HC397" s="81"/>
      <c r="HD397" s="81"/>
      <c r="HE397" s="81"/>
      <c r="HF397" s="81"/>
      <c r="HG397" s="81"/>
      <c r="HH397" s="81"/>
      <c r="HI397" s="81"/>
      <c r="HJ397" s="81"/>
      <c r="HK397" s="81"/>
      <c r="HL397" s="81"/>
      <c r="HM397" s="81"/>
      <c r="HN397" s="81"/>
      <c r="HO397" s="81"/>
      <c r="HP397" s="81"/>
      <c r="HQ397" s="81"/>
      <c r="HR397" s="81"/>
      <c r="HS397" s="81"/>
      <c r="HT397" s="81"/>
      <c r="HU397" s="81"/>
      <c r="HV397" s="81"/>
      <c r="HW397" s="81"/>
      <c r="HX397" s="81"/>
      <c r="HY397" s="81"/>
      <c r="HZ397" s="81"/>
      <c r="IA397" s="81"/>
      <c r="IB397" s="81"/>
      <c r="IC397" s="81"/>
      <c r="ID397" s="81"/>
      <c r="IE397" s="81"/>
      <c r="IF397" s="81"/>
      <c r="IG397" s="81"/>
      <c r="IH397" s="81"/>
      <c r="II397" s="81"/>
      <c r="IJ397" s="81"/>
      <c r="IK397" s="81"/>
      <c r="IL397" s="81"/>
      <c r="IM397" s="81"/>
      <c r="IN397" s="81"/>
      <c r="IO397" s="81"/>
      <c r="IP397" s="81"/>
      <c r="IQ397" s="81"/>
      <c r="IR397" s="81"/>
      <c r="IS397" s="81"/>
      <c r="IT397" s="81"/>
      <c r="IU397" s="81"/>
      <c r="IV397" s="81"/>
      <c r="IW397" s="81"/>
      <c r="IX397" s="81"/>
      <c r="IY397" s="81"/>
      <c r="IZ397" s="81"/>
      <c r="JA397" s="81"/>
      <c r="JB397" s="81"/>
      <c r="JC397" s="81"/>
      <c r="JD397" s="81"/>
      <c r="JE397" s="81"/>
      <c r="JF397" s="81"/>
      <c r="JG397" s="81"/>
      <c r="JH397" s="81"/>
      <c r="JI397" s="81"/>
      <c r="JJ397" s="81"/>
      <c r="JK397" s="81"/>
      <c r="JL397" s="81"/>
      <c r="JM397" s="81"/>
      <c r="JN397" s="81"/>
      <c r="JO397" s="81"/>
      <c r="JP397" s="81"/>
      <c r="JQ397" s="81"/>
      <c r="JR397" s="81"/>
      <c r="JS397" s="81"/>
      <c r="JT397" s="81"/>
      <c r="JU397" s="81"/>
      <c r="JV397" s="81"/>
      <c r="JW397" s="81"/>
      <c r="JX397" s="81"/>
      <c r="JY397" s="81"/>
    </row>
    <row r="398" spans="2:285" s="14" customFormat="1" ht="140.1" customHeight="1" x14ac:dyDescent="0.25">
      <c r="B398" s="29" t="s">
        <v>2368</v>
      </c>
      <c r="C398" s="214" t="s">
        <v>1093</v>
      </c>
      <c r="D398" s="211">
        <v>43812</v>
      </c>
      <c r="E398" s="29" t="s">
        <v>1496</v>
      </c>
      <c r="F398" s="11" t="s">
        <v>3807</v>
      </c>
      <c r="G398" s="11" t="s">
        <v>1005</v>
      </c>
      <c r="H398" s="11" t="s">
        <v>1006</v>
      </c>
      <c r="I398" s="11" t="s">
        <v>1007</v>
      </c>
      <c r="J398" s="86" t="s">
        <v>998</v>
      </c>
      <c r="K398" s="82">
        <v>2</v>
      </c>
      <c r="L398" s="306">
        <v>43891</v>
      </c>
      <c r="M398" s="306">
        <v>44196</v>
      </c>
      <c r="N398" s="83">
        <f t="shared" si="12"/>
        <v>44</v>
      </c>
      <c r="O398" s="145">
        <v>0</v>
      </c>
      <c r="P398" s="4" t="s">
        <v>4776</v>
      </c>
      <c r="Q398" s="178">
        <f t="shared" si="13"/>
        <v>286</v>
      </c>
      <c r="R398" s="34" t="s">
        <v>61</v>
      </c>
      <c r="S398" s="34" t="s">
        <v>1061</v>
      </c>
      <c r="T398" s="32" t="s">
        <v>3797</v>
      </c>
      <c r="U398" s="32" t="s">
        <v>3798</v>
      </c>
      <c r="V398" s="32" t="s">
        <v>3799</v>
      </c>
      <c r="W398" s="32" t="s">
        <v>3798</v>
      </c>
      <c r="X398" s="34" t="s">
        <v>3920</v>
      </c>
      <c r="Y398" s="34" t="s">
        <v>3863</v>
      </c>
      <c r="Z398" s="34"/>
      <c r="AA398" s="34"/>
      <c r="AB398" s="34"/>
      <c r="AC398" s="214"/>
      <c r="AD398" s="28" t="s">
        <v>1348</v>
      </c>
      <c r="AE398" s="28" t="s">
        <v>1348</v>
      </c>
      <c r="AF398" s="28" t="s">
        <v>1348</v>
      </c>
      <c r="AG398" s="28" t="s">
        <v>1348</v>
      </c>
      <c r="AH398" s="3" t="s">
        <v>1348</v>
      </c>
      <c r="AI398" s="3" t="s">
        <v>1348</v>
      </c>
      <c r="AJ398" s="3" t="s">
        <v>1348</v>
      </c>
      <c r="AK398" s="141" t="s">
        <v>1746</v>
      </c>
      <c r="AL398" s="3" t="s">
        <v>1711</v>
      </c>
      <c r="AM398" s="3" t="s">
        <v>1754</v>
      </c>
      <c r="AN398" s="3" t="s">
        <v>2740</v>
      </c>
      <c r="AO398" s="3" t="s">
        <v>2709</v>
      </c>
      <c r="AP398" s="6" t="s">
        <v>2764</v>
      </c>
      <c r="AQ398" s="6" t="s">
        <v>3159</v>
      </c>
      <c r="AR398" s="6" t="s">
        <v>3358</v>
      </c>
      <c r="AS398" s="10" t="s">
        <v>4760</v>
      </c>
      <c r="AT398" s="6" t="s">
        <v>5079</v>
      </c>
      <c r="AU398" s="265" t="s">
        <v>2047</v>
      </c>
      <c r="AV398" s="210">
        <v>44377</v>
      </c>
      <c r="AW398" s="34" t="s">
        <v>2553</v>
      </c>
      <c r="AX398" s="210">
        <v>44377</v>
      </c>
      <c r="AY398" s="163" t="s">
        <v>4747</v>
      </c>
      <c r="AZ398" s="31" t="s">
        <v>4469</v>
      </c>
      <c r="BA398" s="31" t="s">
        <v>1666</v>
      </c>
      <c r="BB398" s="31" t="s">
        <v>1666</v>
      </c>
      <c r="BC398" s="32" t="s">
        <v>2801</v>
      </c>
      <c r="BD398" s="30"/>
      <c r="BE398" s="35"/>
      <c r="BF398" s="81"/>
      <c r="BG398" s="81"/>
      <c r="BH398" s="81"/>
      <c r="BI398" s="81"/>
      <c r="BJ398" s="81"/>
      <c r="BK398" s="81"/>
      <c r="BL398" s="81"/>
      <c r="BM398" s="81"/>
      <c r="BN398" s="81"/>
      <c r="BO398" s="81"/>
      <c r="BP398" s="81"/>
      <c r="BQ398" s="81"/>
      <c r="BR398" s="81"/>
      <c r="BS398" s="81"/>
      <c r="BT398" s="81"/>
      <c r="BU398" s="81"/>
      <c r="BV398" s="81"/>
      <c r="BW398" s="81"/>
      <c r="BX398" s="81"/>
      <c r="BY398" s="81"/>
      <c r="BZ398" s="81"/>
      <c r="CA398" s="81"/>
      <c r="CB398" s="81"/>
      <c r="CC398" s="81"/>
      <c r="CD398" s="81"/>
      <c r="CE398" s="81"/>
      <c r="CF398" s="81"/>
      <c r="CG398" s="81"/>
      <c r="CH398" s="81"/>
      <c r="CI398" s="81"/>
      <c r="CJ398" s="81"/>
      <c r="CK398" s="81"/>
      <c r="CL398" s="81"/>
      <c r="CM398" s="81"/>
      <c r="CN398" s="81"/>
      <c r="CO398" s="81"/>
      <c r="CP398" s="81"/>
      <c r="CQ398" s="81"/>
      <c r="CR398" s="81"/>
      <c r="CS398" s="81"/>
      <c r="CT398" s="81"/>
      <c r="CU398" s="81"/>
      <c r="CV398" s="81"/>
      <c r="CW398" s="81"/>
      <c r="CX398" s="81"/>
      <c r="CY398" s="81"/>
      <c r="CZ398" s="81"/>
      <c r="DA398" s="81"/>
      <c r="DB398" s="81"/>
      <c r="DC398" s="81"/>
      <c r="DD398" s="81"/>
      <c r="DE398" s="81"/>
      <c r="DF398" s="81"/>
      <c r="DG398" s="81"/>
      <c r="DH398" s="81"/>
      <c r="DI398" s="81"/>
      <c r="DJ398" s="81"/>
      <c r="DK398" s="81"/>
      <c r="DL398" s="81"/>
      <c r="DM398" s="81"/>
      <c r="DN398" s="81"/>
      <c r="DO398" s="81"/>
      <c r="DP398" s="81"/>
      <c r="DQ398" s="81"/>
      <c r="DR398" s="81"/>
      <c r="DS398" s="81"/>
      <c r="DT398" s="81"/>
      <c r="DU398" s="81"/>
      <c r="DV398" s="81"/>
      <c r="DW398" s="81"/>
      <c r="DX398" s="81"/>
      <c r="DY398" s="81"/>
      <c r="DZ398" s="81"/>
      <c r="EA398" s="81"/>
      <c r="EB398" s="81"/>
      <c r="EC398" s="81"/>
      <c r="ED398" s="81"/>
      <c r="EE398" s="81"/>
      <c r="EF398" s="81"/>
      <c r="EG398" s="81"/>
      <c r="EH398" s="81"/>
      <c r="EI398" s="81"/>
      <c r="EJ398" s="81"/>
      <c r="EK398" s="81"/>
      <c r="EL398" s="81"/>
      <c r="EM398" s="81"/>
      <c r="EN398" s="81"/>
      <c r="EO398" s="81"/>
      <c r="EP398" s="81"/>
      <c r="EQ398" s="81"/>
      <c r="ER398" s="81"/>
      <c r="ES398" s="81"/>
      <c r="ET398" s="81"/>
      <c r="EU398" s="81"/>
      <c r="EV398" s="81"/>
      <c r="EW398" s="81"/>
      <c r="EX398" s="81"/>
      <c r="EY398" s="81"/>
      <c r="EZ398" s="81"/>
      <c r="FA398" s="81"/>
      <c r="FB398" s="81"/>
      <c r="FC398" s="81"/>
      <c r="FD398" s="81"/>
      <c r="FE398" s="81"/>
      <c r="FF398" s="81"/>
      <c r="FG398" s="81"/>
      <c r="FH398" s="81"/>
      <c r="FI398" s="81"/>
      <c r="FJ398" s="81"/>
      <c r="FK398" s="81"/>
      <c r="FL398" s="81"/>
      <c r="FM398" s="81"/>
      <c r="FN398" s="81"/>
      <c r="FO398" s="81"/>
      <c r="FP398" s="81"/>
      <c r="FQ398" s="81"/>
      <c r="FR398" s="81"/>
      <c r="FS398" s="81"/>
      <c r="FT398" s="81"/>
      <c r="FU398" s="81"/>
      <c r="FV398" s="81"/>
      <c r="FW398" s="81"/>
      <c r="FX398" s="81"/>
      <c r="FY398" s="81"/>
      <c r="FZ398" s="81"/>
      <c r="GA398" s="81"/>
      <c r="GB398" s="81"/>
      <c r="GC398" s="81"/>
      <c r="GD398" s="81"/>
      <c r="GE398" s="81"/>
      <c r="GF398" s="81"/>
      <c r="GG398" s="81"/>
      <c r="GH398" s="81"/>
      <c r="GI398" s="81"/>
      <c r="GJ398" s="81"/>
      <c r="GK398" s="81"/>
      <c r="GL398" s="81"/>
      <c r="GM398" s="81"/>
      <c r="GN398" s="81"/>
      <c r="GO398" s="81"/>
      <c r="GP398" s="81"/>
      <c r="GQ398" s="81"/>
      <c r="GR398" s="81"/>
      <c r="GS398" s="81"/>
      <c r="GT398" s="81"/>
      <c r="GU398" s="81"/>
      <c r="GV398" s="81"/>
      <c r="GW398" s="81"/>
      <c r="GX398" s="81"/>
      <c r="GY398" s="81"/>
      <c r="GZ398" s="81"/>
      <c r="HA398" s="81"/>
      <c r="HB398" s="81"/>
      <c r="HC398" s="81"/>
      <c r="HD398" s="81"/>
      <c r="HE398" s="81"/>
      <c r="HF398" s="81"/>
      <c r="HG398" s="81"/>
      <c r="HH398" s="81"/>
      <c r="HI398" s="81"/>
      <c r="HJ398" s="81"/>
      <c r="HK398" s="81"/>
      <c r="HL398" s="81"/>
      <c r="HM398" s="81"/>
      <c r="HN398" s="81"/>
      <c r="HO398" s="81"/>
      <c r="HP398" s="81"/>
      <c r="HQ398" s="81"/>
      <c r="HR398" s="81"/>
      <c r="HS398" s="81"/>
      <c r="HT398" s="81"/>
      <c r="HU398" s="81"/>
      <c r="HV398" s="81"/>
      <c r="HW398" s="81"/>
      <c r="HX398" s="81"/>
      <c r="HY398" s="81"/>
      <c r="HZ398" s="81"/>
      <c r="IA398" s="81"/>
      <c r="IB398" s="81"/>
      <c r="IC398" s="81"/>
      <c r="ID398" s="81"/>
      <c r="IE398" s="81"/>
      <c r="IF398" s="81"/>
      <c r="IG398" s="81"/>
      <c r="IH398" s="81"/>
      <c r="II398" s="81"/>
      <c r="IJ398" s="81"/>
      <c r="IK398" s="81"/>
      <c r="IL398" s="81"/>
      <c r="IM398" s="81"/>
      <c r="IN398" s="81"/>
      <c r="IO398" s="81"/>
      <c r="IP398" s="81"/>
      <c r="IQ398" s="81"/>
      <c r="IR398" s="81"/>
      <c r="IS398" s="81"/>
      <c r="IT398" s="81"/>
      <c r="IU398" s="81"/>
      <c r="IV398" s="81"/>
      <c r="IW398" s="81"/>
      <c r="IX398" s="81"/>
      <c r="IY398" s="81"/>
      <c r="IZ398" s="81"/>
      <c r="JA398" s="81"/>
      <c r="JB398" s="81"/>
      <c r="JC398" s="81"/>
      <c r="JD398" s="81"/>
      <c r="JE398" s="81"/>
      <c r="JF398" s="81"/>
      <c r="JG398" s="81"/>
      <c r="JH398" s="81"/>
      <c r="JI398" s="81"/>
      <c r="JJ398" s="81"/>
      <c r="JK398" s="81"/>
      <c r="JL398" s="81"/>
      <c r="JM398" s="81"/>
      <c r="JN398" s="81"/>
      <c r="JO398" s="81"/>
      <c r="JP398" s="81"/>
      <c r="JQ398" s="81"/>
      <c r="JR398" s="81"/>
      <c r="JS398" s="81"/>
      <c r="JT398" s="81"/>
      <c r="JU398" s="81"/>
      <c r="JV398" s="81"/>
      <c r="JW398" s="81"/>
      <c r="JX398" s="81"/>
      <c r="JY398" s="81"/>
    </row>
    <row r="399" spans="2:285" s="14" customFormat="1" ht="114" customHeight="1" x14ac:dyDescent="0.25">
      <c r="B399" s="29" t="s">
        <v>2368</v>
      </c>
      <c r="C399" s="214" t="s">
        <v>1093</v>
      </c>
      <c r="D399" s="211">
        <v>43812</v>
      </c>
      <c r="E399" s="29" t="s">
        <v>1496</v>
      </c>
      <c r="F399" s="11" t="s">
        <v>3807</v>
      </c>
      <c r="G399" s="406" t="s">
        <v>4580</v>
      </c>
      <c r="H399" s="406" t="s">
        <v>4581</v>
      </c>
      <c r="I399" s="406" t="s">
        <v>4582</v>
      </c>
      <c r="J399" s="407" t="s">
        <v>4583</v>
      </c>
      <c r="K399" s="410">
        <v>1</v>
      </c>
      <c r="L399" s="409">
        <v>43891</v>
      </c>
      <c r="M399" s="409">
        <v>44561</v>
      </c>
      <c r="N399" s="83">
        <f t="shared" si="12"/>
        <v>44</v>
      </c>
      <c r="O399" s="115">
        <v>0</v>
      </c>
      <c r="P399" s="4" t="s">
        <v>4776</v>
      </c>
      <c r="Q399" s="178">
        <f t="shared" si="13"/>
        <v>286</v>
      </c>
      <c r="R399" s="34" t="s">
        <v>61</v>
      </c>
      <c r="S399" s="34"/>
      <c r="T399" s="32"/>
      <c r="U399" s="32"/>
      <c r="V399" s="32"/>
      <c r="W399" s="32"/>
      <c r="X399" s="34"/>
      <c r="Y399" s="34"/>
      <c r="Z399" s="34"/>
      <c r="AA399" s="34"/>
      <c r="AB399" s="34"/>
      <c r="AC399" s="214"/>
      <c r="AD399" s="28"/>
      <c r="AE399" s="28"/>
      <c r="AF399" s="28"/>
      <c r="AG399" s="28"/>
      <c r="AH399" s="3"/>
      <c r="AI399" s="3"/>
      <c r="AJ399" s="3"/>
      <c r="AK399" s="141"/>
      <c r="AL399" s="3"/>
      <c r="AM399" s="3"/>
      <c r="AN399" s="3"/>
      <c r="AO399" s="3"/>
      <c r="AP399" s="6"/>
      <c r="AQ399" s="6"/>
      <c r="AR399" s="6" t="s">
        <v>3358</v>
      </c>
      <c r="AS399" s="9" t="s">
        <v>4673</v>
      </c>
      <c r="AT399" s="4" t="s">
        <v>4795</v>
      </c>
      <c r="AU399" s="205" t="s">
        <v>920</v>
      </c>
      <c r="AV399" s="210">
        <v>44377</v>
      </c>
      <c r="AW399" s="34" t="s">
        <v>1070</v>
      </c>
      <c r="AX399" s="35"/>
      <c r="AY399" s="31"/>
      <c r="AZ399" s="31"/>
      <c r="BA399" s="31"/>
      <c r="BB399" s="31"/>
      <c r="BC399" s="30" t="s">
        <v>1372</v>
      </c>
      <c r="BD399" s="30"/>
      <c r="BE399" s="35"/>
      <c r="BF399" s="81"/>
      <c r="BG399" s="81"/>
      <c r="BH399" s="81"/>
      <c r="BI399" s="81"/>
      <c r="BJ399" s="81"/>
      <c r="BK399" s="81"/>
      <c r="BL399" s="81"/>
      <c r="BM399" s="81"/>
      <c r="BN399" s="81"/>
      <c r="BO399" s="81"/>
      <c r="BP399" s="81"/>
      <c r="BQ399" s="81"/>
      <c r="BR399" s="81"/>
      <c r="BS399" s="81"/>
      <c r="BT399" s="81"/>
      <c r="BU399" s="81"/>
      <c r="BV399" s="81"/>
      <c r="BW399" s="81"/>
      <c r="BX399" s="81"/>
      <c r="BY399" s="81"/>
      <c r="BZ399" s="81"/>
      <c r="CA399" s="81"/>
      <c r="CB399" s="81"/>
      <c r="CC399" s="81"/>
      <c r="CD399" s="81"/>
      <c r="CE399" s="81"/>
      <c r="CF399" s="81"/>
      <c r="CG399" s="81"/>
      <c r="CH399" s="81"/>
      <c r="CI399" s="81"/>
      <c r="CJ399" s="81"/>
      <c r="CK399" s="81"/>
      <c r="CL399" s="81"/>
      <c r="CM399" s="81"/>
      <c r="CN399" s="81"/>
      <c r="CO399" s="81"/>
      <c r="CP399" s="81"/>
      <c r="CQ399" s="81"/>
      <c r="CR399" s="81"/>
      <c r="CS399" s="81"/>
      <c r="CT399" s="81"/>
      <c r="CU399" s="81"/>
      <c r="CV399" s="81"/>
      <c r="CW399" s="81"/>
      <c r="CX399" s="81"/>
      <c r="CY399" s="81"/>
      <c r="CZ399" s="81"/>
      <c r="DA399" s="81"/>
      <c r="DB399" s="81"/>
      <c r="DC399" s="81"/>
      <c r="DD399" s="81"/>
      <c r="DE399" s="81"/>
      <c r="DF399" s="81"/>
      <c r="DG399" s="81"/>
      <c r="DH399" s="81"/>
      <c r="DI399" s="81"/>
      <c r="DJ399" s="81"/>
      <c r="DK399" s="81"/>
      <c r="DL399" s="81"/>
      <c r="DM399" s="81"/>
      <c r="DN399" s="81"/>
      <c r="DO399" s="81"/>
      <c r="DP399" s="81"/>
      <c r="DQ399" s="81"/>
      <c r="DR399" s="81"/>
      <c r="DS399" s="81"/>
      <c r="DT399" s="81"/>
      <c r="DU399" s="81"/>
      <c r="DV399" s="81"/>
      <c r="DW399" s="81"/>
      <c r="DX399" s="81"/>
      <c r="DY399" s="81"/>
      <c r="DZ399" s="81"/>
      <c r="EA399" s="81"/>
      <c r="EB399" s="81"/>
      <c r="EC399" s="81"/>
      <c r="ED399" s="81"/>
      <c r="EE399" s="81"/>
      <c r="EF399" s="81"/>
      <c r="EG399" s="81"/>
      <c r="EH399" s="81"/>
      <c r="EI399" s="81"/>
      <c r="EJ399" s="81"/>
      <c r="EK399" s="81"/>
      <c r="EL399" s="81"/>
      <c r="EM399" s="81"/>
      <c r="EN399" s="81"/>
      <c r="EO399" s="81"/>
      <c r="EP399" s="81"/>
      <c r="EQ399" s="81"/>
      <c r="ER399" s="81"/>
      <c r="ES399" s="81"/>
      <c r="ET399" s="81"/>
      <c r="EU399" s="81"/>
      <c r="EV399" s="81"/>
      <c r="EW399" s="81"/>
      <c r="EX399" s="81"/>
      <c r="EY399" s="81"/>
      <c r="EZ399" s="81"/>
      <c r="FA399" s="81"/>
      <c r="FB399" s="81"/>
      <c r="FC399" s="81"/>
      <c r="FD399" s="81"/>
      <c r="FE399" s="81"/>
      <c r="FF399" s="81"/>
      <c r="FG399" s="81"/>
      <c r="FH399" s="81"/>
      <c r="FI399" s="81"/>
      <c r="FJ399" s="81"/>
      <c r="FK399" s="81"/>
      <c r="FL399" s="81"/>
      <c r="FM399" s="81"/>
      <c r="FN399" s="81"/>
      <c r="FO399" s="81"/>
      <c r="FP399" s="81"/>
      <c r="FQ399" s="81"/>
      <c r="FR399" s="81"/>
      <c r="FS399" s="81"/>
      <c r="FT399" s="81"/>
      <c r="FU399" s="81"/>
      <c r="FV399" s="81"/>
      <c r="FW399" s="81"/>
      <c r="FX399" s="81"/>
      <c r="FY399" s="81"/>
      <c r="FZ399" s="81"/>
      <c r="GA399" s="81"/>
      <c r="GB399" s="81"/>
      <c r="GC399" s="81"/>
      <c r="GD399" s="81"/>
      <c r="GE399" s="81"/>
      <c r="GF399" s="81"/>
      <c r="GG399" s="81"/>
      <c r="GH399" s="81"/>
      <c r="GI399" s="81"/>
      <c r="GJ399" s="81"/>
      <c r="GK399" s="81"/>
      <c r="GL399" s="81"/>
      <c r="GM399" s="81"/>
      <c r="GN399" s="81"/>
      <c r="GO399" s="81"/>
      <c r="GP399" s="81"/>
      <c r="GQ399" s="81"/>
      <c r="GR399" s="81"/>
      <c r="GS399" s="81"/>
      <c r="GT399" s="81"/>
      <c r="GU399" s="81"/>
      <c r="GV399" s="81"/>
      <c r="GW399" s="81"/>
      <c r="GX399" s="81"/>
      <c r="GY399" s="81"/>
      <c r="GZ399" s="81"/>
      <c r="HA399" s="81"/>
      <c r="HB399" s="81"/>
      <c r="HC399" s="81"/>
      <c r="HD399" s="81"/>
      <c r="HE399" s="81"/>
      <c r="HF399" s="81"/>
      <c r="HG399" s="81"/>
      <c r="HH399" s="81"/>
      <c r="HI399" s="81"/>
      <c r="HJ399" s="81"/>
      <c r="HK399" s="81"/>
      <c r="HL399" s="81"/>
      <c r="HM399" s="81"/>
      <c r="HN399" s="81"/>
      <c r="HO399" s="81"/>
      <c r="HP399" s="81"/>
      <c r="HQ399" s="81"/>
      <c r="HR399" s="81"/>
      <c r="HS399" s="81"/>
      <c r="HT399" s="81"/>
      <c r="HU399" s="81"/>
      <c r="HV399" s="81"/>
      <c r="HW399" s="81"/>
      <c r="HX399" s="81"/>
      <c r="HY399" s="81"/>
      <c r="HZ399" s="81"/>
      <c r="IA399" s="81"/>
      <c r="IB399" s="81"/>
      <c r="IC399" s="81"/>
      <c r="ID399" s="81"/>
      <c r="IE399" s="81"/>
      <c r="IF399" s="81"/>
      <c r="IG399" s="81"/>
      <c r="IH399" s="81"/>
      <c r="II399" s="81"/>
      <c r="IJ399" s="81"/>
      <c r="IK399" s="81"/>
      <c r="IL399" s="81"/>
      <c r="IM399" s="81"/>
      <c r="IN399" s="81"/>
      <c r="IO399" s="81"/>
      <c r="IP399" s="81"/>
      <c r="IQ399" s="81"/>
      <c r="IR399" s="81"/>
      <c r="IS399" s="81"/>
      <c r="IT399" s="81"/>
      <c r="IU399" s="81"/>
      <c r="IV399" s="81"/>
      <c r="IW399" s="81"/>
      <c r="IX399" s="81"/>
      <c r="IY399" s="81"/>
      <c r="IZ399" s="81"/>
      <c r="JA399" s="81"/>
      <c r="JB399" s="81"/>
      <c r="JC399" s="81"/>
      <c r="JD399" s="81"/>
      <c r="JE399" s="81"/>
      <c r="JF399" s="81"/>
      <c r="JG399" s="81"/>
      <c r="JH399" s="81"/>
      <c r="JI399" s="81"/>
      <c r="JJ399" s="81"/>
      <c r="JK399" s="81"/>
      <c r="JL399" s="81"/>
      <c r="JM399" s="81"/>
      <c r="JN399" s="81"/>
      <c r="JO399" s="81"/>
      <c r="JP399" s="81"/>
      <c r="JQ399" s="81"/>
      <c r="JR399" s="81"/>
      <c r="JS399" s="81"/>
      <c r="JT399" s="81"/>
      <c r="JU399" s="81"/>
      <c r="JV399" s="81"/>
      <c r="JW399" s="81"/>
      <c r="JX399" s="81"/>
      <c r="JY399" s="81"/>
    </row>
    <row r="400" spans="2:285" s="14" customFormat="1" ht="140.1" customHeight="1" x14ac:dyDescent="0.25">
      <c r="B400" s="29" t="s">
        <v>2369</v>
      </c>
      <c r="C400" s="214" t="s">
        <v>1093</v>
      </c>
      <c r="D400" s="211">
        <v>43812</v>
      </c>
      <c r="E400" s="29" t="s">
        <v>1496</v>
      </c>
      <c r="F400" s="11" t="s">
        <v>3807</v>
      </c>
      <c r="G400" s="12" t="s">
        <v>1005</v>
      </c>
      <c r="H400" s="12" t="s">
        <v>1008</v>
      </c>
      <c r="I400" s="12" t="s">
        <v>1009</v>
      </c>
      <c r="J400" s="86" t="s">
        <v>998</v>
      </c>
      <c r="K400" s="82">
        <v>1</v>
      </c>
      <c r="L400" s="306">
        <v>43864</v>
      </c>
      <c r="M400" s="306">
        <v>44196</v>
      </c>
      <c r="N400" s="83">
        <f t="shared" si="12"/>
        <v>48</v>
      </c>
      <c r="O400" s="145">
        <v>0</v>
      </c>
      <c r="P400" s="4" t="s">
        <v>4777</v>
      </c>
      <c r="Q400" s="178">
        <f t="shared" si="13"/>
        <v>286</v>
      </c>
      <c r="R400" s="34" t="s">
        <v>61</v>
      </c>
      <c r="S400" s="34" t="s">
        <v>1061</v>
      </c>
      <c r="T400" s="32" t="s">
        <v>3797</v>
      </c>
      <c r="U400" s="32" t="s">
        <v>3798</v>
      </c>
      <c r="V400" s="32" t="s">
        <v>3799</v>
      </c>
      <c r="W400" s="32" t="s">
        <v>3798</v>
      </c>
      <c r="X400" s="34" t="s">
        <v>3920</v>
      </c>
      <c r="Y400" s="34" t="s">
        <v>3863</v>
      </c>
      <c r="Z400" s="34"/>
      <c r="AA400" s="34"/>
      <c r="AB400" s="34"/>
      <c r="AC400" s="214"/>
      <c r="AD400" s="28" t="s">
        <v>1348</v>
      </c>
      <c r="AE400" s="28" t="s">
        <v>1348</v>
      </c>
      <c r="AF400" s="28" t="s">
        <v>1348</v>
      </c>
      <c r="AG400" s="28" t="s">
        <v>1348</v>
      </c>
      <c r="AH400" s="3" t="s">
        <v>1348</v>
      </c>
      <c r="AI400" s="3" t="s">
        <v>1348</v>
      </c>
      <c r="AJ400" s="3" t="s">
        <v>1348</v>
      </c>
      <c r="AK400" s="141" t="s">
        <v>1746</v>
      </c>
      <c r="AL400" s="3" t="s">
        <v>1760</v>
      </c>
      <c r="AM400" s="3" t="s">
        <v>1755</v>
      </c>
      <c r="AN400" s="3" t="s">
        <v>1807</v>
      </c>
      <c r="AO400" s="3" t="s">
        <v>2709</v>
      </c>
      <c r="AP400" s="6" t="s">
        <v>2765</v>
      </c>
      <c r="AQ400" s="6" t="s">
        <v>3160</v>
      </c>
      <c r="AR400" s="6" t="s">
        <v>3359</v>
      </c>
      <c r="AS400" s="10" t="s">
        <v>4761</v>
      </c>
      <c r="AT400" s="6" t="s">
        <v>5080</v>
      </c>
      <c r="AU400" s="265" t="s">
        <v>2047</v>
      </c>
      <c r="AV400" s="210">
        <v>44377</v>
      </c>
      <c r="AW400" s="34" t="s">
        <v>2553</v>
      </c>
      <c r="AX400" s="210">
        <v>44377</v>
      </c>
      <c r="AY400" s="163" t="s">
        <v>4747</v>
      </c>
      <c r="AZ400" s="31" t="s">
        <v>4469</v>
      </c>
      <c r="BA400" s="31" t="s">
        <v>1666</v>
      </c>
      <c r="BB400" s="31" t="s">
        <v>1666</v>
      </c>
      <c r="BC400" s="32" t="s">
        <v>2801</v>
      </c>
      <c r="BD400" s="30"/>
      <c r="BE400" s="35"/>
      <c r="BF400" s="81"/>
      <c r="BG400" s="81"/>
      <c r="BH400" s="81"/>
      <c r="BI400" s="81"/>
      <c r="BJ400" s="81"/>
      <c r="BK400" s="81"/>
      <c r="BL400" s="81"/>
      <c r="BM400" s="81"/>
      <c r="BN400" s="81"/>
      <c r="BO400" s="81"/>
      <c r="BP400" s="81"/>
      <c r="BQ400" s="81"/>
      <c r="BR400" s="81"/>
      <c r="BS400" s="81"/>
      <c r="BT400" s="81"/>
      <c r="BU400" s="81"/>
      <c r="BV400" s="81"/>
      <c r="BW400" s="81"/>
      <c r="BX400" s="81"/>
      <c r="BY400" s="81"/>
      <c r="BZ400" s="81"/>
      <c r="CA400" s="81"/>
      <c r="CB400" s="81"/>
      <c r="CC400" s="81"/>
      <c r="CD400" s="81"/>
      <c r="CE400" s="81"/>
      <c r="CF400" s="81"/>
      <c r="CG400" s="81"/>
      <c r="CH400" s="81"/>
      <c r="CI400" s="81"/>
      <c r="CJ400" s="81"/>
      <c r="CK400" s="81"/>
      <c r="CL400" s="81"/>
      <c r="CM400" s="81"/>
      <c r="CN400" s="81"/>
      <c r="CO400" s="81"/>
      <c r="CP400" s="81"/>
      <c r="CQ400" s="81"/>
      <c r="CR400" s="81"/>
      <c r="CS400" s="81"/>
      <c r="CT400" s="81"/>
      <c r="CU400" s="81"/>
      <c r="CV400" s="81"/>
      <c r="CW400" s="81"/>
      <c r="CX400" s="81"/>
      <c r="CY400" s="81"/>
      <c r="CZ400" s="81"/>
      <c r="DA400" s="81"/>
      <c r="DB400" s="81"/>
      <c r="DC400" s="81"/>
      <c r="DD400" s="81"/>
      <c r="DE400" s="81"/>
      <c r="DF400" s="81"/>
      <c r="DG400" s="81"/>
      <c r="DH400" s="81"/>
      <c r="DI400" s="81"/>
      <c r="DJ400" s="81"/>
      <c r="DK400" s="81"/>
      <c r="DL400" s="81"/>
      <c r="DM400" s="81"/>
      <c r="DN400" s="81"/>
      <c r="DO400" s="81"/>
      <c r="DP400" s="81"/>
      <c r="DQ400" s="81"/>
      <c r="DR400" s="81"/>
      <c r="DS400" s="81"/>
      <c r="DT400" s="81"/>
      <c r="DU400" s="81"/>
      <c r="DV400" s="81"/>
      <c r="DW400" s="81"/>
      <c r="DX400" s="81"/>
      <c r="DY400" s="81"/>
      <c r="DZ400" s="81"/>
      <c r="EA400" s="81"/>
      <c r="EB400" s="81"/>
      <c r="EC400" s="81"/>
      <c r="ED400" s="81"/>
      <c r="EE400" s="81"/>
      <c r="EF400" s="81"/>
      <c r="EG400" s="81"/>
      <c r="EH400" s="81"/>
      <c r="EI400" s="81"/>
      <c r="EJ400" s="81"/>
      <c r="EK400" s="81"/>
      <c r="EL400" s="81"/>
      <c r="EM400" s="81"/>
      <c r="EN400" s="81"/>
      <c r="EO400" s="81"/>
      <c r="EP400" s="81"/>
      <c r="EQ400" s="81"/>
      <c r="ER400" s="81"/>
      <c r="ES400" s="81"/>
      <c r="ET400" s="81"/>
      <c r="EU400" s="81"/>
      <c r="EV400" s="81"/>
      <c r="EW400" s="81"/>
      <c r="EX400" s="81"/>
      <c r="EY400" s="81"/>
      <c r="EZ400" s="81"/>
      <c r="FA400" s="81"/>
      <c r="FB400" s="81"/>
      <c r="FC400" s="81"/>
      <c r="FD400" s="81"/>
      <c r="FE400" s="81"/>
      <c r="FF400" s="81"/>
      <c r="FG400" s="81"/>
      <c r="FH400" s="81"/>
      <c r="FI400" s="81"/>
      <c r="FJ400" s="81"/>
      <c r="FK400" s="81"/>
      <c r="FL400" s="81"/>
      <c r="FM400" s="81"/>
      <c r="FN400" s="81"/>
      <c r="FO400" s="81"/>
      <c r="FP400" s="81"/>
      <c r="FQ400" s="81"/>
      <c r="FR400" s="81"/>
      <c r="FS400" s="81"/>
      <c r="FT400" s="81"/>
      <c r="FU400" s="81"/>
      <c r="FV400" s="81"/>
      <c r="FW400" s="81"/>
      <c r="FX400" s="81"/>
      <c r="FY400" s="81"/>
      <c r="FZ400" s="81"/>
      <c r="GA400" s="81"/>
      <c r="GB400" s="81"/>
      <c r="GC400" s="81"/>
      <c r="GD400" s="81"/>
      <c r="GE400" s="81"/>
      <c r="GF400" s="81"/>
      <c r="GG400" s="81"/>
      <c r="GH400" s="81"/>
      <c r="GI400" s="81"/>
      <c r="GJ400" s="81"/>
      <c r="GK400" s="81"/>
      <c r="GL400" s="81"/>
      <c r="GM400" s="81"/>
      <c r="GN400" s="81"/>
      <c r="GO400" s="81"/>
      <c r="GP400" s="81"/>
      <c r="GQ400" s="81"/>
      <c r="GR400" s="81"/>
      <c r="GS400" s="81"/>
      <c r="GT400" s="81"/>
      <c r="GU400" s="81"/>
      <c r="GV400" s="81"/>
      <c r="GW400" s="81"/>
      <c r="GX400" s="81"/>
      <c r="GY400" s="81"/>
      <c r="GZ400" s="81"/>
      <c r="HA400" s="81"/>
      <c r="HB400" s="81"/>
      <c r="HC400" s="81"/>
      <c r="HD400" s="81"/>
      <c r="HE400" s="81"/>
      <c r="HF400" s="81"/>
      <c r="HG400" s="81"/>
      <c r="HH400" s="81"/>
      <c r="HI400" s="81"/>
      <c r="HJ400" s="81"/>
      <c r="HK400" s="81"/>
      <c r="HL400" s="81"/>
      <c r="HM400" s="81"/>
      <c r="HN400" s="81"/>
      <c r="HO400" s="81"/>
      <c r="HP400" s="81"/>
      <c r="HQ400" s="81"/>
      <c r="HR400" s="81"/>
      <c r="HS400" s="81"/>
      <c r="HT400" s="81"/>
      <c r="HU400" s="81"/>
      <c r="HV400" s="81"/>
      <c r="HW400" s="81"/>
      <c r="HX400" s="81"/>
      <c r="HY400" s="81"/>
      <c r="HZ400" s="81"/>
      <c r="IA400" s="81"/>
      <c r="IB400" s="81"/>
      <c r="IC400" s="81"/>
      <c r="ID400" s="81"/>
      <c r="IE400" s="81"/>
      <c r="IF400" s="81"/>
      <c r="IG400" s="81"/>
      <c r="IH400" s="81"/>
      <c r="II400" s="81"/>
      <c r="IJ400" s="81"/>
      <c r="IK400" s="81"/>
      <c r="IL400" s="81"/>
      <c r="IM400" s="81"/>
      <c r="IN400" s="81"/>
      <c r="IO400" s="81"/>
      <c r="IP400" s="81"/>
      <c r="IQ400" s="81"/>
      <c r="IR400" s="81"/>
      <c r="IS400" s="81"/>
      <c r="IT400" s="81"/>
      <c r="IU400" s="81"/>
      <c r="IV400" s="81"/>
      <c r="IW400" s="81"/>
      <c r="IX400" s="81"/>
      <c r="IY400" s="81"/>
      <c r="IZ400" s="81"/>
      <c r="JA400" s="81"/>
      <c r="JB400" s="81"/>
      <c r="JC400" s="81"/>
      <c r="JD400" s="81"/>
      <c r="JE400" s="81"/>
      <c r="JF400" s="81"/>
      <c r="JG400" s="81"/>
      <c r="JH400" s="81"/>
      <c r="JI400" s="81"/>
      <c r="JJ400" s="81"/>
      <c r="JK400" s="81"/>
      <c r="JL400" s="81"/>
      <c r="JM400" s="81"/>
      <c r="JN400" s="81"/>
      <c r="JO400" s="81"/>
      <c r="JP400" s="81"/>
      <c r="JQ400" s="81"/>
      <c r="JR400" s="81"/>
      <c r="JS400" s="81"/>
      <c r="JT400" s="81"/>
      <c r="JU400" s="81"/>
      <c r="JV400" s="81"/>
      <c r="JW400" s="81"/>
      <c r="JX400" s="81"/>
      <c r="JY400" s="81"/>
    </row>
    <row r="401" spans="2:285" s="14" customFormat="1" ht="111.75" customHeight="1" x14ac:dyDescent="0.25">
      <c r="B401" s="29" t="s">
        <v>2369</v>
      </c>
      <c r="C401" s="214" t="s">
        <v>1093</v>
      </c>
      <c r="D401" s="211">
        <v>43812</v>
      </c>
      <c r="E401" s="29" t="s">
        <v>1496</v>
      </c>
      <c r="F401" s="11" t="s">
        <v>3807</v>
      </c>
      <c r="G401" s="406" t="s">
        <v>4580</v>
      </c>
      <c r="H401" s="406" t="s">
        <v>4584</v>
      </c>
      <c r="I401" s="406" t="s">
        <v>4585</v>
      </c>
      <c r="J401" s="407" t="s">
        <v>576</v>
      </c>
      <c r="K401" s="408">
        <v>1</v>
      </c>
      <c r="L401" s="409">
        <v>43864</v>
      </c>
      <c r="M401" s="409">
        <v>44561</v>
      </c>
      <c r="N401" s="83">
        <f t="shared" si="12"/>
        <v>48</v>
      </c>
      <c r="O401" s="115">
        <v>0</v>
      </c>
      <c r="P401" s="4" t="s">
        <v>4777</v>
      </c>
      <c r="Q401" s="178">
        <f t="shared" si="13"/>
        <v>286</v>
      </c>
      <c r="R401" s="34" t="s">
        <v>61</v>
      </c>
      <c r="S401" s="34"/>
      <c r="T401" s="32"/>
      <c r="U401" s="32"/>
      <c r="V401" s="32"/>
      <c r="W401" s="32"/>
      <c r="X401" s="34"/>
      <c r="Y401" s="34"/>
      <c r="Z401" s="34"/>
      <c r="AA401" s="34"/>
      <c r="AB401" s="34"/>
      <c r="AC401" s="214"/>
      <c r="AD401" s="28"/>
      <c r="AE401" s="28"/>
      <c r="AF401" s="28"/>
      <c r="AG401" s="28"/>
      <c r="AH401" s="3"/>
      <c r="AI401" s="3"/>
      <c r="AJ401" s="3"/>
      <c r="AK401" s="141"/>
      <c r="AL401" s="3"/>
      <c r="AM401" s="3"/>
      <c r="AN401" s="3"/>
      <c r="AO401" s="3"/>
      <c r="AP401" s="6"/>
      <c r="AQ401" s="6"/>
      <c r="AR401" s="6" t="s">
        <v>3359</v>
      </c>
      <c r="AS401" s="10" t="s">
        <v>4675</v>
      </c>
      <c r="AT401" s="4" t="s">
        <v>4796</v>
      </c>
      <c r="AU401" s="205" t="s">
        <v>920</v>
      </c>
      <c r="AV401" s="210">
        <v>44377</v>
      </c>
      <c r="AW401" s="34" t="s">
        <v>1070</v>
      </c>
      <c r="AX401" s="35"/>
      <c r="AY401" s="31"/>
      <c r="AZ401" s="31"/>
      <c r="BA401" s="31"/>
      <c r="BB401" s="31"/>
      <c r="BC401" s="30" t="s">
        <v>1372</v>
      </c>
      <c r="BD401" s="30"/>
      <c r="BE401" s="35"/>
      <c r="BF401" s="81"/>
      <c r="BG401" s="81"/>
      <c r="BH401" s="81"/>
      <c r="BI401" s="81"/>
      <c r="BJ401" s="81"/>
      <c r="BK401" s="81"/>
      <c r="BL401" s="81"/>
      <c r="BM401" s="81"/>
      <c r="BN401" s="81"/>
      <c r="BO401" s="81"/>
      <c r="BP401" s="81"/>
      <c r="BQ401" s="81"/>
      <c r="BR401" s="81"/>
      <c r="BS401" s="81"/>
      <c r="BT401" s="81"/>
      <c r="BU401" s="81"/>
      <c r="BV401" s="81"/>
      <c r="BW401" s="81"/>
      <c r="BX401" s="81"/>
      <c r="BY401" s="81"/>
      <c r="BZ401" s="81"/>
      <c r="CA401" s="81"/>
      <c r="CB401" s="81"/>
      <c r="CC401" s="81"/>
      <c r="CD401" s="81"/>
      <c r="CE401" s="81"/>
      <c r="CF401" s="81"/>
      <c r="CG401" s="81"/>
      <c r="CH401" s="81"/>
      <c r="CI401" s="81"/>
      <c r="CJ401" s="81"/>
      <c r="CK401" s="81"/>
      <c r="CL401" s="81"/>
      <c r="CM401" s="81"/>
      <c r="CN401" s="81"/>
      <c r="CO401" s="81"/>
      <c r="CP401" s="81"/>
      <c r="CQ401" s="81"/>
      <c r="CR401" s="81"/>
      <c r="CS401" s="81"/>
      <c r="CT401" s="81"/>
      <c r="CU401" s="81"/>
      <c r="CV401" s="81"/>
      <c r="CW401" s="81"/>
      <c r="CX401" s="81"/>
      <c r="CY401" s="81"/>
      <c r="CZ401" s="81"/>
      <c r="DA401" s="81"/>
      <c r="DB401" s="81"/>
      <c r="DC401" s="81"/>
      <c r="DD401" s="81"/>
      <c r="DE401" s="81"/>
      <c r="DF401" s="81"/>
      <c r="DG401" s="81"/>
      <c r="DH401" s="81"/>
      <c r="DI401" s="81"/>
      <c r="DJ401" s="81"/>
      <c r="DK401" s="81"/>
      <c r="DL401" s="81"/>
      <c r="DM401" s="81"/>
      <c r="DN401" s="81"/>
      <c r="DO401" s="81"/>
      <c r="DP401" s="81"/>
      <c r="DQ401" s="81"/>
      <c r="DR401" s="81"/>
      <c r="DS401" s="81"/>
      <c r="DT401" s="81"/>
      <c r="DU401" s="81"/>
      <c r="DV401" s="81"/>
      <c r="DW401" s="81"/>
      <c r="DX401" s="81"/>
      <c r="DY401" s="81"/>
      <c r="DZ401" s="81"/>
      <c r="EA401" s="81"/>
      <c r="EB401" s="81"/>
      <c r="EC401" s="81"/>
      <c r="ED401" s="81"/>
      <c r="EE401" s="81"/>
      <c r="EF401" s="81"/>
      <c r="EG401" s="81"/>
      <c r="EH401" s="81"/>
      <c r="EI401" s="81"/>
      <c r="EJ401" s="81"/>
      <c r="EK401" s="81"/>
      <c r="EL401" s="81"/>
      <c r="EM401" s="81"/>
      <c r="EN401" s="81"/>
      <c r="EO401" s="81"/>
      <c r="EP401" s="81"/>
      <c r="EQ401" s="81"/>
      <c r="ER401" s="81"/>
      <c r="ES401" s="81"/>
      <c r="ET401" s="81"/>
      <c r="EU401" s="81"/>
      <c r="EV401" s="81"/>
      <c r="EW401" s="81"/>
      <c r="EX401" s="81"/>
      <c r="EY401" s="81"/>
      <c r="EZ401" s="81"/>
      <c r="FA401" s="81"/>
      <c r="FB401" s="81"/>
      <c r="FC401" s="81"/>
      <c r="FD401" s="81"/>
      <c r="FE401" s="81"/>
      <c r="FF401" s="81"/>
      <c r="FG401" s="81"/>
      <c r="FH401" s="81"/>
      <c r="FI401" s="81"/>
      <c r="FJ401" s="81"/>
      <c r="FK401" s="81"/>
      <c r="FL401" s="81"/>
      <c r="FM401" s="81"/>
      <c r="FN401" s="81"/>
      <c r="FO401" s="81"/>
      <c r="FP401" s="81"/>
      <c r="FQ401" s="81"/>
      <c r="FR401" s="81"/>
      <c r="FS401" s="81"/>
      <c r="FT401" s="81"/>
      <c r="FU401" s="81"/>
      <c r="FV401" s="81"/>
      <c r="FW401" s="81"/>
      <c r="FX401" s="81"/>
      <c r="FY401" s="81"/>
      <c r="FZ401" s="81"/>
      <c r="GA401" s="81"/>
      <c r="GB401" s="81"/>
      <c r="GC401" s="81"/>
      <c r="GD401" s="81"/>
      <c r="GE401" s="81"/>
      <c r="GF401" s="81"/>
      <c r="GG401" s="81"/>
      <c r="GH401" s="81"/>
      <c r="GI401" s="81"/>
      <c r="GJ401" s="81"/>
      <c r="GK401" s="81"/>
      <c r="GL401" s="81"/>
      <c r="GM401" s="81"/>
      <c r="GN401" s="81"/>
      <c r="GO401" s="81"/>
      <c r="GP401" s="81"/>
      <c r="GQ401" s="81"/>
      <c r="GR401" s="81"/>
      <c r="GS401" s="81"/>
      <c r="GT401" s="81"/>
      <c r="GU401" s="81"/>
      <c r="GV401" s="81"/>
      <c r="GW401" s="81"/>
      <c r="GX401" s="81"/>
      <c r="GY401" s="81"/>
      <c r="GZ401" s="81"/>
      <c r="HA401" s="81"/>
      <c r="HB401" s="81"/>
      <c r="HC401" s="81"/>
      <c r="HD401" s="81"/>
      <c r="HE401" s="81"/>
      <c r="HF401" s="81"/>
      <c r="HG401" s="81"/>
      <c r="HH401" s="81"/>
      <c r="HI401" s="81"/>
      <c r="HJ401" s="81"/>
      <c r="HK401" s="81"/>
      <c r="HL401" s="81"/>
      <c r="HM401" s="81"/>
      <c r="HN401" s="81"/>
      <c r="HO401" s="81"/>
      <c r="HP401" s="81"/>
      <c r="HQ401" s="81"/>
      <c r="HR401" s="81"/>
      <c r="HS401" s="81"/>
      <c r="HT401" s="81"/>
      <c r="HU401" s="81"/>
      <c r="HV401" s="81"/>
      <c r="HW401" s="81"/>
      <c r="HX401" s="81"/>
      <c r="HY401" s="81"/>
      <c r="HZ401" s="81"/>
      <c r="IA401" s="81"/>
      <c r="IB401" s="81"/>
      <c r="IC401" s="81"/>
      <c r="ID401" s="81"/>
      <c r="IE401" s="81"/>
      <c r="IF401" s="81"/>
      <c r="IG401" s="81"/>
      <c r="IH401" s="81"/>
      <c r="II401" s="81"/>
      <c r="IJ401" s="81"/>
      <c r="IK401" s="81"/>
      <c r="IL401" s="81"/>
      <c r="IM401" s="81"/>
      <c r="IN401" s="81"/>
      <c r="IO401" s="81"/>
      <c r="IP401" s="81"/>
      <c r="IQ401" s="81"/>
      <c r="IR401" s="81"/>
      <c r="IS401" s="81"/>
      <c r="IT401" s="81"/>
      <c r="IU401" s="81"/>
      <c r="IV401" s="81"/>
      <c r="IW401" s="81"/>
      <c r="IX401" s="81"/>
      <c r="IY401" s="81"/>
      <c r="IZ401" s="81"/>
      <c r="JA401" s="81"/>
      <c r="JB401" s="81"/>
      <c r="JC401" s="81"/>
      <c r="JD401" s="81"/>
      <c r="JE401" s="81"/>
      <c r="JF401" s="81"/>
      <c r="JG401" s="81"/>
      <c r="JH401" s="81"/>
      <c r="JI401" s="81"/>
      <c r="JJ401" s="81"/>
      <c r="JK401" s="81"/>
      <c r="JL401" s="81"/>
      <c r="JM401" s="81"/>
      <c r="JN401" s="81"/>
      <c r="JO401" s="81"/>
      <c r="JP401" s="81"/>
      <c r="JQ401" s="81"/>
      <c r="JR401" s="81"/>
      <c r="JS401" s="81"/>
      <c r="JT401" s="81"/>
      <c r="JU401" s="81"/>
      <c r="JV401" s="81"/>
      <c r="JW401" s="81"/>
      <c r="JX401" s="81"/>
      <c r="JY401" s="81"/>
    </row>
    <row r="402" spans="2:285" s="14" customFormat="1" ht="120" hidden="1" customHeight="1" x14ac:dyDescent="0.25">
      <c r="B402" s="29" t="s">
        <v>2370</v>
      </c>
      <c r="C402" s="214" t="s">
        <v>1093</v>
      </c>
      <c r="D402" s="211">
        <v>43812</v>
      </c>
      <c r="E402" s="29" t="s">
        <v>1494</v>
      </c>
      <c r="F402" s="12" t="s">
        <v>3808</v>
      </c>
      <c r="G402" s="12" t="s">
        <v>1010</v>
      </c>
      <c r="H402" s="12" t="s">
        <v>1011</v>
      </c>
      <c r="I402" s="11" t="s">
        <v>1012</v>
      </c>
      <c r="J402" s="92" t="s">
        <v>1013</v>
      </c>
      <c r="K402" s="82">
        <v>1</v>
      </c>
      <c r="L402" s="306">
        <v>43864</v>
      </c>
      <c r="M402" s="306">
        <v>44104</v>
      </c>
      <c r="N402" s="83">
        <f t="shared" si="12"/>
        <v>35</v>
      </c>
      <c r="O402" s="110">
        <v>1</v>
      </c>
      <c r="P402" s="4" t="s">
        <v>3405</v>
      </c>
      <c r="Q402" s="178">
        <f t="shared" si="13"/>
        <v>228</v>
      </c>
      <c r="R402" s="34" t="s">
        <v>61</v>
      </c>
      <c r="S402" s="34" t="s">
        <v>1061</v>
      </c>
      <c r="T402" s="32" t="s">
        <v>3965</v>
      </c>
      <c r="U402" s="32" t="s">
        <v>3966</v>
      </c>
      <c r="V402" s="32" t="s">
        <v>3967</v>
      </c>
      <c r="W402" s="32" t="s">
        <v>4106</v>
      </c>
      <c r="X402" s="32" t="s">
        <v>4107</v>
      </c>
      <c r="Y402" s="34" t="s">
        <v>3968</v>
      </c>
      <c r="Z402" s="34"/>
      <c r="AA402" s="34"/>
      <c r="AB402" s="34"/>
      <c r="AC402" s="214"/>
      <c r="AD402" s="28" t="s">
        <v>1348</v>
      </c>
      <c r="AE402" s="28" t="s">
        <v>1348</v>
      </c>
      <c r="AF402" s="28" t="s">
        <v>1348</v>
      </c>
      <c r="AG402" s="28" t="s">
        <v>1348</v>
      </c>
      <c r="AH402" s="3" t="s">
        <v>1348</v>
      </c>
      <c r="AI402" s="3" t="s">
        <v>1348</v>
      </c>
      <c r="AJ402" s="3" t="s">
        <v>1348</v>
      </c>
      <c r="AK402" s="141" t="s">
        <v>1746</v>
      </c>
      <c r="AL402" s="3" t="s">
        <v>1712</v>
      </c>
      <c r="AM402" s="287" t="s">
        <v>1756</v>
      </c>
      <c r="AN402" s="3" t="s">
        <v>1772</v>
      </c>
      <c r="AO402" s="3" t="s">
        <v>2710</v>
      </c>
      <c r="AP402" s="6" t="s">
        <v>2751</v>
      </c>
      <c r="AQ402" s="6" t="s">
        <v>3141</v>
      </c>
      <c r="AR402" s="6" t="s">
        <v>3141</v>
      </c>
      <c r="AS402" s="10" t="s">
        <v>4676</v>
      </c>
      <c r="AT402" s="6" t="s">
        <v>3141</v>
      </c>
      <c r="AU402" s="205" t="s">
        <v>918</v>
      </c>
      <c r="AV402" s="210">
        <v>44126</v>
      </c>
      <c r="AW402" s="34" t="s">
        <v>1070</v>
      </c>
      <c r="AX402" s="35"/>
      <c r="AY402" s="31"/>
      <c r="AZ402" s="31"/>
      <c r="BA402" s="31"/>
      <c r="BB402" s="31"/>
      <c r="BC402" s="30" t="s">
        <v>1372</v>
      </c>
      <c r="BD402" s="30"/>
      <c r="BE402" s="35"/>
      <c r="BF402" s="81"/>
      <c r="BG402" s="81"/>
      <c r="BH402" s="81"/>
      <c r="BI402" s="81"/>
      <c r="BJ402" s="81"/>
      <c r="BK402" s="81"/>
      <c r="BL402" s="81"/>
      <c r="BM402" s="81"/>
      <c r="BN402" s="81"/>
      <c r="BO402" s="81"/>
      <c r="BP402" s="81"/>
      <c r="BQ402" s="81"/>
      <c r="BR402" s="81"/>
      <c r="BS402" s="81"/>
      <c r="BT402" s="81"/>
      <c r="BU402" s="81"/>
      <c r="BV402" s="81"/>
      <c r="BW402" s="81"/>
      <c r="BX402" s="81"/>
      <c r="BY402" s="81"/>
      <c r="BZ402" s="81"/>
      <c r="CA402" s="81"/>
      <c r="CB402" s="81"/>
      <c r="CC402" s="81"/>
      <c r="CD402" s="81"/>
      <c r="CE402" s="81"/>
      <c r="CF402" s="81"/>
      <c r="CG402" s="81"/>
      <c r="CH402" s="81"/>
      <c r="CI402" s="81"/>
      <c r="CJ402" s="81"/>
      <c r="CK402" s="81"/>
      <c r="CL402" s="81"/>
      <c r="CM402" s="81"/>
      <c r="CN402" s="81"/>
      <c r="CO402" s="81"/>
      <c r="CP402" s="81"/>
      <c r="CQ402" s="81"/>
      <c r="CR402" s="81"/>
      <c r="CS402" s="81"/>
      <c r="CT402" s="81"/>
      <c r="CU402" s="81"/>
      <c r="CV402" s="81"/>
      <c r="CW402" s="81"/>
      <c r="CX402" s="81"/>
      <c r="CY402" s="81"/>
      <c r="CZ402" s="81"/>
      <c r="DA402" s="81"/>
      <c r="DB402" s="81"/>
      <c r="DC402" s="81"/>
      <c r="DD402" s="81"/>
      <c r="DE402" s="81"/>
      <c r="DF402" s="81"/>
      <c r="DG402" s="81"/>
      <c r="DH402" s="81"/>
      <c r="DI402" s="81"/>
      <c r="DJ402" s="81"/>
      <c r="DK402" s="81"/>
      <c r="DL402" s="81"/>
      <c r="DM402" s="81"/>
      <c r="DN402" s="81"/>
      <c r="DO402" s="81"/>
      <c r="DP402" s="81"/>
      <c r="DQ402" s="81"/>
      <c r="DR402" s="81"/>
      <c r="DS402" s="81"/>
      <c r="DT402" s="81"/>
      <c r="DU402" s="81"/>
      <c r="DV402" s="81"/>
      <c r="DW402" s="81"/>
      <c r="DX402" s="81"/>
      <c r="DY402" s="81"/>
      <c r="DZ402" s="81"/>
      <c r="EA402" s="81"/>
      <c r="EB402" s="81"/>
      <c r="EC402" s="81"/>
      <c r="ED402" s="81"/>
      <c r="EE402" s="81"/>
      <c r="EF402" s="81"/>
      <c r="EG402" s="81"/>
      <c r="EH402" s="81"/>
      <c r="EI402" s="81"/>
      <c r="EJ402" s="81"/>
      <c r="EK402" s="81"/>
      <c r="EL402" s="81"/>
      <c r="EM402" s="81"/>
      <c r="EN402" s="81"/>
      <c r="EO402" s="81"/>
      <c r="EP402" s="81"/>
      <c r="EQ402" s="81"/>
      <c r="ER402" s="81"/>
      <c r="ES402" s="81"/>
      <c r="ET402" s="81"/>
      <c r="EU402" s="81"/>
      <c r="EV402" s="81"/>
      <c r="EW402" s="81"/>
      <c r="EX402" s="81"/>
      <c r="EY402" s="81"/>
      <c r="EZ402" s="81"/>
      <c r="FA402" s="81"/>
      <c r="FB402" s="81"/>
      <c r="FC402" s="81"/>
      <c r="FD402" s="81"/>
      <c r="FE402" s="81"/>
      <c r="FF402" s="81"/>
      <c r="FG402" s="81"/>
      <c r="FH402" s="81"/>
      <c r="FI402" s="81"/>
      <c r="FJ402" s="81"/>
      <c r="FK402" s="81"/>
      <c r="FL402" s="81"/>
      <c r="FM402" s="81"/>
      <c r="FN402" s="81"/>
      <c r="FO402" s="81"/>
      <c r="FP402" s="81"/>
      <c r="FQ402" s="81"/>
      <c r="FR402" s="81"/>
      <c r="FS402" s="81"/>
      <c r="FT402" s="81"/>
      <c r="FU402" s="81"/>
      <c r="FV402" s="81"/>
      <c r="FW402" s="81"/>
      <c r="FX402" s="81"/>
      <c r="FY402" s="81"/>
      <c r="FZ402" s="81"/>
      <c r="GA402" s="81"/>
      <c r="GB402" s="81"/>
      <c r="GC402" s="81"/>
      <c r="GD402" s="81"/>
      <c r="GE402" s="81"/>
      <c r="GF402" s="81"/>
      <c r="GG402" s="81"/>
      <c r="GH402" s="81"/>
      <c r="GI402" s="81"/>
      <c r="GJ402" s="81"/>
      <c r="GK402" s="81"/>
      <c r="GL402" s="81"/>
      <c r="GM402" s="81"/>
      <c r="GN402" s="81"/>
      <c r="GO402" s="81"/>
      <c r="GP402" s="81"/>
      <c r="GQ402" s="81"/>
      <c r="GR402" s="81"/>
      <c r="GS402" s="81"/>
      <c r="GT402" s="81"/>
      <c r="GU402" s="81"/>
      <c r="GV402" s="81"/>
      <c r="GW402" s="81"/>
      <c r="GX402" s="81"/>
      <c r="GY402" s="81"/>
      <c r="GZ402" s="81"/>
      <c r="HA402" s="81"/>
      <c r="HB402" s="81"/>
      <c r="HC402" s="81"/>
      <c r="HD402" s="81"/>
      <c r="HE402" s="81"/>
      <c r="HF402" s="81"/>
      <c r="HG402" s="81"/>
      <c r="HH402" s="81"/>
      <c r="HI402" s="81"/>
      <c r="HJ402" s="81"/>
      <c r="HK402" s="81"/>
      <c r="HL402" s="81"/>
      <c r="HM402" s="81"/>
      <c r="HN402" s="81"/>
      <c r="HO402" s="81"/>
      <c r="HP402" s="81"/>
      <c r="HQ402" s="81"/>
      <c r="HR402" s="81"/>
      <c r="HS402" s="81"/>
      <c r="HT402" s="81"/>
      <c r="HU402" s="81"/>
      <c r="HV402" s="81"/>
      <c r="HW402" s="81"/>
      <c r="HX402" s="81"/>
      <c r="HY402" s="81"/>
      <c r="HZ402" s="81"/>
      <c r="IA402" s="81"/>
      <c r="IB402" s="81"/>
      <c r="IC402" s="81"/>
      <c r="ID402" s="81"/>
      <c r="IE402" s="81"/>
      <c r="IF402" s="81"/>
      <c r="IG402" s="81"/>
      <c r="IH402" s="81"/>
      <c r="II402" s="81"/>
      <c r="IJ402" s="81"/>
      <c r="IK402" s="81"/>
      <c r="IL402" s="81"/>
      <c r="IM402" s="81"/>
      <c r="IN402" s="81"/>
      <c r="IO402" s="81"/>
      <c r="IP402" s="81"/>
      <c r="IQ402" s="81"/>
      <c r="IR402" s="81"/>
      <c r="IS402" s="81"/>
      <c r="IT402" s="81"/>
      <c r="IU402" s="81"/>
      <c r="IV402" s="81"/>
      <c r="IW402" s="81"/>
      <c r="IX402" s="81"/>
      <c r="IY402" s="81"/>
      <c r="IZ402" s="81"/>
      <c r="JA402" s="81"/>
      <c r="JB402" s="81"/>
      <c r="JC402" s="81"/>
      <c r="JD402" s="81"/>
      <c r="JE402" s="81"/>
      <c r="JF402" s="81"/>
      <c r="JG402" s="81"/>
      <c r="JH402" s="81"/>
      <c r="JI402" s="81"/>
      <c r="JJ402" s="81"/>
      <c r="JK402" s="81"/>
      <c r="JL402" s="81"/>
      <c r="JM402" s="81"/>
      <c r="JN402" s="81"/>
      <c r="JO402" s="81"/>
      <c r="JP402" s="81"/>
      <c r="JQ402" s="81"/>
      <c r="JR402" s="81"/>
      <c r="JS402" s="81"/>
      <c r="JT402" s="81"/>
      <c r="JU402" s="81"/>
      <c r="JV402" s="81"/>
      <c r="JW402" s="81"/>
      <c r="JX402" s="81"/>
      <c r="JY402" s="81"/>
    </row>
    <row r="403" spans="2:285" s="14" customFormat="1" ht="213.75" customHeight="1" x14ac:dyDescent="0.25">
      <c r="B403" s="29" t="s">
        <v>2371</v>
      </c>
      <c r="C403" s="214" t="s">
        <v>1093</v>
      </c>
      <c r="D403" s="211">
        <v>43812</v>
      </c>
      <c r="E403" s="29" t="s">
        <v>1494</v>
      </c>
      <c r="F403" s="12" t="s">
        <v>3808</v>
      </c>
      <c r="G403" s="12" t="s">
        <v>1010</v>
      </c>
      <c r="H403" s="12" t="s">
        <v>1316</v>
      </c>
      <c r="I403" s="12" t="s">
        <v>1014</v>
      </c>
      <c r="J403" s="92" t="s">
        <v>1015</v>
      </c>
      <c r="K403" s="82">
        <v>1</v>
      </c>
      <c r="L403" s="307">
        <v>44105</v>
      </c>
      <c r="M403" s="307">
        <v>44530</v>
      </c>
      <c r="N403" s="83">
        <f t="shared" si="12"/>
        <v>9</v>
      </c>
      <c r="O403" s="115">
        <v>0</v>
      </c>
      <c r="P403" s="10" t="s">
        <v>4899</v>
      </c>
      <c r="Q403" s="178">
        <f t="shared" si="13"/>
        <v>144</v>
      </c>
      <c r="R403" s="34" t="s">
        <v>61</v>
      </c>
      <c r="S403" s="38"/>
      <c r="T403" s="32" t="s">
        <v>3965</v>
      </c>
      <c r="U403" s="32" t="s">
        <v>3966</v>
      </c>
      <c r="V403" s="32" t="s">
        <v>3967</v>
      </c>
      <c r="W403" s="32" t="s">
        <v>4106</v>
      </c>
      <c r="X403" s="32" t="s">
        <v>4107</v>
      </c>
      <c r="Y403" s="34" t="s">
        <v>3968</v>
      </c>
      <c r="Z403" s="38"/>
      <c r="AA403" s="38"/>
      <c r="AB403" s="38"/>
      <c r="AC403" s="288"/>
      <c r="AD403" s="28" t="s">
        <v>1348</v>
      </c>
      <c r="AE403" s="28" t="s">
        <v>1348</v>
      </c>
      <c r="AF403" s="28" t="s">
        <v>1348</v>
      </c>
      <c r="AG403" s="28" t="s">
        <v>1348</v>
      </c>
      <c r="AH403" s="3" t="s">
        <v>1348</v>
      </c>
      <c r="AI403" s="3" t="s">
        <v>1348</v>
      </c>
      <c r="AJ403" s="3" t="s">
        <v>1348</v>
      </c>
      <c r="AK403" s="3" t="s">
        <v>1366</v>
      </c>
      <c r="AL403" s="3" t="s">
        <v>1713</v>
      </c>
      <c r="AM403" s="3" t="s">
        <v>1762</v>
      </c>
      <c r="AN403" s="3" t="s">
        <v>1808</v>
      </c>
      <c r="AO403" s="3" t="s">
        <v>2711</v>
      </c>
      <c r="AP403" s="279" t="s">
        <v>2748</v>
      </c>
      <c r="AQ403" s="279" t="s">
        <v>2711</v>
      </c>
      <c r="AR403" s="6" t="s">
        <v>3323</v>
      </c>
      <c r="AS403" s="10" t="s">
        <v>4677</v>
      </c>
      <c r="AT403" s="6" t="s">
        <v>4794</v>
      </c>
      <c r="AU403" s="205" t="s">
        <v>920</v>
      </c>
      <c r="AV403" s="210">
        <v>44390</v>
      </c>
      <c r="AW403" s="34" t="s">
        <v>1070</v>
      </c>
      <c r="AX403" s="35"/>
      <c r="AY403" s="31"/>
      <c r="AZ403" s="31"/>
      <c r="BA403" s="31"/>
      <c r="BB403" s="31"/>
      <c r="BC403" s="30" t="s">
        <v>1372</v>
      </c>
      <c r="BD403" s="30"/>
      <c r="BE403" s="35"/>
      <c r="BF403" s="81"/>
      <c r="BG403" s="81"/>
      <c r="BH403" s="81"/>
      <c r="BI403" s="81"/>
      <c r="BJ403" s="81"/>
      <c r="BK403" s="81"/>
      <c r="BL403" s="81"/>
      <c r="BM403" s="81"/>
      <c r="BN403" s="81"/>
      <c r="BO403" s="81"/>
      <c r="BP403" s="81"/>
      <c r="BQ403" s="81"/>
      <c r="BR403" s="81"/>
      <c r="BS403" s="81"/>
      <c r="BT403" s="81"/>
      <c r="BU403" s="81"/>
      <c r="BV403" s="81"/>
      <c r="BW403" s="81"/>
      <c r="BX403" s="81"/>
      <c r="BY403" s="81"/>
      <c r="BZ403" s="81"/>
      <c r="CA403" s="81"/>
      <c r="CB403" s="81"/>
      <c r="CC403" s="81"/>
      <c r="CD403" s="81"/>
      <c r="CE403" s="81"/>
      <c r="CF403" s="81"/>
      <c r="CG403" s="81"/>
      <c r="CH403" s="81"/>
      <c r="CI403" s="81"/>
      <c r="CJ403" s="81"/>
      <c r="CK403" s="81"/>
      <c r="CL403" s="81"/>
      <c r="CM403" s="81"/>
      <c r="CN403" s="81"/>
      <c r="CO403" s="81"/>
      <c r="CP403" s="81"/>
      <c r="CQ403" s="81"/>
      <c r="CR403" s="81"/>
      <c r="CS403" s="81"/>
      <c r="CT403" s="81"/>
      <c r="CU403" s="81"/>
      <c r="CV403" s="81"/>
      <c r="CW403" s="81"/>
      <c r="CX403" s="81"/>
      <c r="CY403" s="81"/>
      <c r="CZ403" s="81"/>
      <c r="DA403" s="81"/>
      <c r="DB403" s="81"/>
      <c r="DC403" s="81"/>
      <c r="DD403" s="81"/>
      <c r="DE403" s="81"/>
      <c r="DF403" s="81"/>
      <c r="DG403" s="81"/>
      <c r="DH403" s="81"/>
      <c r="DI403" s="81"/>
      <c r="DJ403" s="81"/>
      <c r="DK403" s="81"/>
      <c r="DL403" s="81"/>
      <c r="DM403" s="81"/>
      <c r="DN403" s="81"/>
      <c r="DO403" s="81"/>
      <c r="DP403" s="81"/>
      <c r="DQ403" s="81"/>
      <c r="DR403" s="81"/>
      <c r="DS403" s="81"/>
      <c r="DT403" s="81"/>
      <c r="DU403" s="81"/>
      <c r="DV403" s="81"/>
      <c r="DW403" s="81"/>
      <c r="DX403" s="81"/>
      <c r="DY403" s="81"/>
      <c r="DZ403" s="81"/>
      <c r="EA403" s="81"/>
      <c r="EB403" s="81"/>
      <c r="EC403" s="81"/>
      <c r="ED403" s="81"/>
      <c r="EE403" s="81"/>
      <c r="EF403" s="81"/>
      <c r="EG403" s="81"/>
      <c r="EH403" s="81"/>
      <c r="EI403" s="81"/>
      <c r="EJ403" s="81"/>
      <c r="EK403" s="81"/>
      <c r="EL403" s="81"/>
      <c r="EM403" s="81"/>
      <c r="EN403" s="81"/>
      <c r="EO403" s="81"/>
      <c r="EP403" s="81"/>
      <c r="EQ403" s="81"/>
      <c r="ER403" s="81"/>
      <c r="ES403" s="81"/>
      <c r="ET403" s="81"/>
      <c r="EU403" s="81"/>
      <c r="EV403" s="81"/>
      <c r="EW403" s="81"/>
      <c r="EX403" s="81"/>
      <c r="EY403" s="81"/>
      <c r="EZ403" s="81"/>
      <c r="FA403" s="81"/>
      <c r="FB403" s="81"/>
      <c r="FC403" s="81"/>
      <c r="FD403" s="81"/>
      <c r="FE403" s="81"/>
      <c r="FF403" s="81"/>
      <c r="FG403" s="81"/>
      <c r="FH403" s="81"/>
      <c r="FI403" s="81"/>
      <c r="FJ403" s="81"/>
      <c r="FK403" s="81"/>
      <c r="FL403" s="81"/>
      <c r="FM403" s="81"/>
      <c r="FN403" s="81"/>
      <c r="FO403" s="81"/>
      <c r="FP403" s="81"/>
      <c r="FQ403" s="81"/>
      <c r="FR403" s="81"/>
      <c r="FS403" s="81"/>
      <c r="FT403" s="81"/>
      <c r="FU403" s="81"/>
      <c r="FV403" s="81"/>
      <c r="FW403" s="81"/>
      <c r="FX403" s="81"/>
      <c r="FY403" s="81"/>
      <c r="FZ403" s="81"/>
      <c r="GA403" s="81"/>
      <c r="GB403" s="81"/>
      <c r="GC403" s="81"/>
      <c r="GD403" s="81"/>
      <c r="GE403" s="81"/>
      <c r="GF403" s="81"/>
      <c r="GG403" s="81"/>
      <c r="GH403" s="81"/>
      <c r="GI403" s="81"/>
      <c r="GJ403" s="81"/>
      <c r="GK403" s="81"/>
      <c r="GL403" s="81"/>
      <c r="GM403" s="81"/>
      <c r="GN403" s="81"/>
      <c r="GO403" s="81"/>
      <c r="GP403" s="81"/>
      <c r="GQ403" s="81"/>
      <c r="GR403" s="81"/>
      <c r="GS403" s="81"/>
      <c r="GT403" s="81"/>
      <c r="GU403" s="81"/>
      <c r="GV403" s="81"/>
      <c r="GW403" s="81"/>
      <c r="GX403" s="81"/>
      <c r="GY403" s="81"/>
      <c r="GZ403" s="81"/>
      <c r="HA403" s="81"/>
      <c r="HB403" s="81"/>
      <c r="HC403" s="81"/>
      <c r="HD403" s="81"/>
      <c r="HE403" s="81"/>
      <c r="HF403" s="81"/>
      <c r="HG403" s="81"/>
      <c r="HH403" s="81"/>
      <c r="HI403" s="81"/>
      <c r="HJ403" s="81"/>
      <c r="HK403" s="81"/>
      <c r="HL403" s="81"/>
      <c r="HM403" s="81"/>
      <c r="HN403" s="81"/>
      <c r="HO403" s="81"/>
      <c r="HP403" s="81"/>
      <c r="HQ403" s="81"/>
      <c r="HR403" s="81"/>
      <c r="HS403" s="81"/>
      <c r="HT403" s="81"/>
      <c r="HU403" s="81"/>
      <c r="HV403" s="81"/>
      <c r="HW403" s="81"/>
      <c r="HX403" s="81"/>
      <c r="HY403" s="81"/>
      <c r="HZ403" s="81"/>
      <c r="IA403" s="81"/>
      <c r="IB403" s="81"/>
      <c r="IC403" s="81"/>
      <c r="ID403" s="81"/>
      <c r="IE403" s="81"/>
      <c r="IF403" s="81"/>
      <c r="IG403" s="81"/>
      <c r="IH403" s="81"/>
      <c r="II403" s="81"/>
      <c r="IJ403" s="81"/>
      <c r="IK403" s="81"/>
      <c r="IL403" s="81"/>
      <c r="IM403" s="81"/>
      <c r="IN403" s="81"/>
      <c r="IO403" s="81"/>
      <c r="IP403" s="81"/>
      <c r="IQ403" s="81"/>
      <c r="IR403" s="81"/>
      <c r="IS403" s="81"/>
      <c r="IT403" s="81"/>
      <c r="IU403" s="81"/>
      <c r="IV403" s="81"/>
      <c r="IW403" s="81"/>
      <c r="IX403" s="81"/>
      <c r="IY403" s="81"/>
      <c r="IZ403" s="81"/>
      <c r="JA403" s="81"/>
      <c r="JB403" s="81"/>
      <c r="JC403" s="81"/>
      <c r="JD403" s="81"/>
      <c r="JE403" s="81"/>
      <c r="JF403" s="81"/>
      <c r="JG403" s="81"/>
      <c r="JH403" s="81"/>
      <c r="JI403" s="81"/>
      <c r="JJ403" s="81"/>
      <c r="JK403" s="81"/>
      <c r="JL403" s="81"/>
      <c r="JM403" s="81"/>
      <c r="JN403" s="81"/>
      <c r="JO403" s="81"/>
      <c r="JP403" s="81"/>
      <c r="JQ403" s="81"/>
      <c r="JR403" s="81"/>
      <c r="JS403" s="81"/>
      <c r="JT403" s="81"/>
      <c r="JU403" s="81"/>
      <c r="JV403" s="81"/>
      <c r="JW403" s="81"/>
      <c r="JX403" s="81"/>
      <c r="JY403" s="81"/>
    </row>
    <row r="404" spans="2:285" s="14" customFormat="1" ht="120" customHeight="1" x14ac:dyDescent="0.25">
      <c r="B404" s="29" t="s">
        <v>2372</v>
      </c>
      <c r="C404" s="214" t="s">
        <v>1093</v>
      </c>
      <c r="D404" s="211">
        <v>43812</v>
      </c>
      <c r="E404" s="29" t="s">
        <v>1583</v>
      </c>
      <c r="F404" s="11" t="s">
        <v>3180</v>
      </c>
      <c r="G404" s="11" t="s">
        <v>1016</v>
      </c>
      <c r="H404" s="11" t="s">
        <v>1017</v>
      </c>
      <c r="I404" s="11" t="s">
        <v>1018</v>
      </c>
      <c r="J404" s="86" t="s">
        <v>1019</v>
      </c>
      <c r="K404" s="82">
        <v>791</v>
      </c>
      <c r="L404" s="306">
        <v>43864</v>
      </c>
      <c r="M404" s="306">
        <v>44165</v>
      </c>
      <c r="N404" s="83">
        <f t="shared" si="12"/>
        <v>43</v>
      </c>
      <c r="O404" s="192">
        <v>791</v>
      </c>
      <c r="P404" s="4" t="s">
        <v>5146</v>
      </c>
      <c r="Q404" s="178">
        <f t="shared" si="13"/>
        <v>235</v>
      </c>
      <c r="R404" s="34" t="s">
        <v>61</v>
      </c>
      <c r="S404" s="38"/>
      <c r="T404" s="34" t="s">
        <v>3822</v>
      </c>
      <c r="U404" s="34" t="s">
        <v>3823</v>
      </c>
      <c r="V404" s="34" t="s">
        <v>3824</v>
      </c>
      <c r="W404" s="34" t="s">
        <v>3954</v>
      </c>
      <c r="X404" s="34" t="s">
        <v>3864</v>
      </c>
      <c r="Y404" s="34"/>
      <c r="Z404" s="34"/>
      <c r="AA404" s="38"/>
      <c r="AB404" s="38"/>
      <c r="AC404" s="288"/>
      <c r="AD404" s="28" t="s">
        <v>1348</v>
      </c>
      <c r="AE404" s="28" t="s">
        <v>1348</v>
      </c>
      <c r="AF404" s="28" t="s">
        <v>1348</v>
      </c>
      <c r="AG404" s="28" t="s">
        <v>1348</v>
      </c>
      <c r="AH404" s="3" t="s">
        <v>1348</v>
      </c>
      <c r="AI404" s="3" t="s">
        <v>1348</v>
      </c>
      <c r="AJ404" s="3" t="s">
        <v>1348</v>
      </c>
      <c r="AK404" s="141" t="s">
        <v>1746</v>
      </c>
      <c r="AL404" s="3" t="s">
        <v>1714</v>
      </c>
      <c r="AM404" s="287" t="s">
        <v>1757</v>
      </c>
      <c r="AN404" s="3" t="s">
        <v>1809</v>
      </c>
      <c r="AO404" s="3" t="s">
        <v>2712</v>
      </c>
      <c r="AP404" s="6" t="s">
        <v>2749</v>
      </c>
      <c r="AQ404" s="6" t="s">
        <v>3161</v>
      </c>
      <c r="AR404" s="6" t="s">
        <v>3398</v>
      </c>
      <c r="AS404" s="10" t="s">
        <v>4678</v>
      </c>
      <c r="AT404" s="364" t="s">
        <v>5145</v>
      </c>
      <c r="AU404" s="265" t="s">
        <v>1066</v>
      </c>
      <c r="AV404" s="210">
        <v>44316</v>
      </c>
      <c r="AW404" s="34" t="s">
        <v>1070</v>
      </c>
      <c r="AX404" s="35"/>
      <c r="AY404" s="31"/>
      <c r="AZ404" s="31"/>
      <c r="BA404" s="31"/>
      <c r="BB404" s="31"/>
      <c r="BC404" s="30" t="s">
        <v>1372</v>
      </c>
      <c r="BD404" s="30"/>
      <c r="BE404" s="35"/>
      <c r="BF404" s="81"/>
      <c r="BG404" s="81"/>
      <c r="BH404" s="81"/>
      <c r="BI404" s="81"/>
      <c r="BJ404" s="81"/>
      <c r="BK404" s="81"/>
      <c r="BL404" s="81"/>
      <c r="BM404" s="81"/>
      <c r="BN404" s="81"/>
      <c r="BO404" s="81"/>
      <c r="BP404" s="81"/>
      <c r="BQ404" s="81"/>
      <c r="BR404" s="81"/>
      <c r="BS404" s="81"/>
      <c r="BT404" s="81"/>
      <c r="BU404" s="81"/>
      <c r="BV404" s="81"/>
      <c r="BW404" s="81"/>
      <c r="BX404" s="81"/>
      <c r="BY404" s="81"/>
      <c r="BZ404" s="81"/>
      <c r="CA404" s="81"/>
      <c r="CB404" s="81"/>
      <c r="CC404" s="81"/>
      <c r="CD404" s="81"/>
      <c r="CE404" s="81"/>
      <c r="CF404" s="81"/>
      <c r="CG404" s="81"/>
      <c r="CH404" s="81"/>
      <c r="CI404" s="81"/>
      <c r="CJ404" s="81"/>
      <c r="CK404" s="81"/>
      <c r="CL404" s="81"/>
      <c r="CM404" s="81"/>
      <c r="CN404" s="81"/>
      <c r="CO404" s="81"/>
      <c r="CP404" s="81"/>
      <c r="CQ404" s="81"/>
      <c r="CR404" s="81"/>
      <c r="CS404" s="81"/>
      <c r="CT404" s="81"/>
      <c r="CU404" s="81"/>
      <c r="CV404" s="81"/>
      <c r="CW404" s="81"/>
      <c r="CX404" s="81"/>
      <c r="CY404" s="81"/>
      <c r="CZ404" s="81"/>
      <c r="DA404" s="81"/>
      <c r="DB404" s="81"/>
      <c r="DC404" s="81"/>
      <c r="DD404" s="81"/>
      <c r="DE404" s="81"/>
      <c r="DF404" s="81"/>
      <c r="DG404" s="81"/>
      <c r="DH404" s="81"/>
      <c r="DI404" s="81"/>
      <c r="DJ404" s="81"/>
      <c r="DK404" s="81"/>
      <c r="DL404" s="81"/>
      <c r="DM404" s="81"/>
      <c r="DN404" s="81"/>
      <c r="DO404" s="81"/>
      <c r="DP404" s="81"/>
      <c r="DQ404" s="81"/>
      <c r="DR404" s="81"/>
      <c r="DS404" s="81"/>
      <c r="DT404" s="81"/>
      <c r="DU404" s="81"/>
      <c r="DV404" s="81"/>
      <c r="DW404" s="81"/>
      <c r="DX404" s="81"/>
      <c r="DY404" s="81"/>
      <c r="DZ404" s="81"/>
      <c r="EA404" s="81"/>
      <c r="EB404" s="81"/>
      <c r="EC404" s="81"/>
      <c r="ED404" s="81"/>
      <c r="EE404" s="81"/>
      <c r="EF404" s="81"/>
      <c r="EG404" s="81"/>
      <c r="EH404" s="81"/>
      <c r="EI404" s="81"/>
      <c r="EJ404" s="81"/>
      <c r="EK404" s="81"/>
      <c r="EL404" s="81"/>
      <c r="EM404" s="81"/>
      <c r="EN404" s="81"/>
      <c r="EO404" s="81"/>
      <c r="EP404" s="81"/>
      <c r="EQ404" s="81"/>
      <c r="ER404" s="81"/>
      <c r="ES404" s="81"/>
      <c r="ET404" s="81"/>
      <c r="EU404" s="81"/>
      <c r="EV404" s="81"/>
      <c r="EW404" s="81"/>
      <c r="EX404" s="81"/>
      <c r="EY404" s="81"/>
      <c r="EZ404" s="81"/>
      <c r="FA404" s="81"/>
      <c r="FB404" s="81"/>
      <c r="FC404" s="81"/>
      <c r="FD404" s="81"/>
      <c r="FE404" s="81"/>
      <c r="FF404" s="81"/>
      <c r="FG404" s="81"/>
      <c r="FH404" s="81"/>
      <c r="FI404" s="81"/>
      <c r="FJ404" s="81"/>
      <c r="FK404" s="81"/>
      <c r="FL404" s="81"/>
      <c r="FM404" s="81"/>
      <c r="FN404" s="81"/>
      <c r="FO404" s="81"/>
      <c r="FP404" s="81"/>
      <c r="FQ404" s="81"/>
      <c r="FR404" s="81"/>
      <c r="FS404" s="81"/>
      <c r="FT404" s="81"/>
      <c r="FU404" s="81"/>
      <c r="FV404" s="81"/>
      <c r="FW404" s="81"/>
      <c r="FX404" s="81"/>
      <c r="FY404" s="81"/>
      <c r="FZ404" s="81"/>
      <c r="GA404" s="81"/>
      <c r="GB404" s="81"/>
      <c r="GC404" s="81"/>
      <c r="GD404" s="81"/>
      <c r="GE404" s="81"/>
      <c r="GF404" s="81"/>
      <c r="GG404" s="81"/>
      <c r="GH404" s="81"/>
      <c r="GI404" s="81"/>
      <c r="GJ404" s="81"/>
      <c r="GK404" s="81"/>
      <c r="GL404" s="81"/>
      <c r="GM404" s="81"/>
      <c r="GN404" s="81"/>
      <c r="GO404" s="81"/>
      <c r="GP404" s="81"/>
      <c r="GQ404" s="81"/>
      <c r="GR404" s="81"/>
      <c r="GS404" s="81"/>
      <c r="GT404" s="81"/>
      <c r="GU404" s="81"/>
      <c r="GV404" s="81"/>
      <c r="GW404" s="81"/>
      <c r="GX404" s="81"/>
      <c r="GY404" s="81"/>
      <c r="GZ404" s="81"/>
      <c r="HA404" s="81"/>
      <c r="HB404" s="81"/>
      <c r="HC404" s="81"/>
      <c r="HD404" s="81"/>
      <c r="HE404" s="81"/>
      <c r="HF404" s="81"/>
      <c r="HG404" s="81"/>
      <c r="HH404" s="81"/>
      <c r="HI404" s="81"/>
      <c r="HJ404" s="81"/>
      <c r="HK404" s="81"/>
      <c r="HL404" s="81"/>
      <c r="HM404" s="81"/>
      <c r="HN404" s="81"/>
      <c r="HO404" s="81"/>
      <c r="HP404" s="81"/>
      <c r="HQ404" s="81"/>
      <c r="HR404" s="81"/>
      <c r="HS404" s="81"/>
      <c r="HT404" s="81"/>
      <c r="HU404" s="81"/>
      <c r="HV404" s="81"/>
      <c r="HW404" s="81"/>
      <c r="HX404" s="81"/>
      <c r="HY404" s="81"/>
      <c r="HZ404" s="81"/>
      <c r="IA404" s="81"/>
      <c r="IB404" s="81"/>
      <c r="IC404" s="81"/>
      <c r="ID404" s="81"/>
      <c r="IE404" s="81"/>
      <c r="IF404" s="81"/>
      <c r="IG404" s="81"/>
      <c r="IH404" s="81"/>
      <c r="II404" s="81"/>
      <c r="IJ404" s="81"/>
      <c r="IK404" s="81"/>
      <c r="IL404" s="81"/>
      <c r="IM404" s="81"/>
      <c r="IN404" s="81"/>
      <c r="IO404" s="81"/>
      <c r="IP404" s="81"/>
      <c r="IQ404" s="81"/>
      <c r="IR404" s="81"/>
      <c r="IS404" s="81"/>
      <c r="IT404" s="81"/>
      <c r="IU404" s="81"/>
      <c r="IV404" s="81"/>
      <c r="IW404" s="81"/>
      <c r="IX404" s="81"/>
      <c r="IY404" s="81"/>
      <c r="IZ404" s="81"/>
      <c r="JA404" s="81"/>
      <c r="JB404" s="81"/>
      <c r="JC404" s="81"/>
      <c r="JD404" s="81"/>
      <c r="JE404" s="81"/>
      <c r="JF404" s="81"/>
      <c r="JG404" s="81"/>
      <c r="JH404" s="81"/>
      <c r="JI404" s="81"/>
      <c r="JJ404" s="81"/>
      <c r="JK404" s="81"/>
      <c r="JL404" s="81"/>
      <c r="JM404" s="81"/>
      <c r="JN404" s="81"/>
      <c r="JO404" s="81"/>
      <c r="JP404" s="81"/>
      <c r="JQ404" s="81"/>
      <c r="JR404" s="81"/>
      <c r="JS404" s="81"/>
      <c r="JT404" s="81"/>
      <c r="JU404" s="81"/>
      <c r="JV404" s="81"/>
      <c r="JW404" s="81"/>
      <c r="JX404" s="81"/>
      <c r="JY404" s="81"/>
    </row>
    <row r="405" spans="2:285" s="14" customFormat="1" ht="120" customHeight="1" x14ac:dyDescent="0.25">
      <c r="B405" s="29" t="s">
        <v>2373</v>
      </c>
      <c r="C405" s="214" t="s">
        <v>1093</v>
      </c>
      <c r="D405" s="211">
        <v>43812</v>
      </c>
      <c r="E405" s="29" t="s">
        <v>1583</v>
      </c>
      <c r="F405" s="11" t="s">
        <v>3180</v>
      </c>
      <c r="G405" s="11" t="s">
        <v>1016</v>
      </c>
      <c r="H405" s="11" t="s">
        <v>1020</v>
      </c>
      <c r="I405" s="11" t="s">
        <v>1021</v>
      </c>
      <c r="J405" s="86" t="s">
        <v>1022</v>
      </c>
      <c r="K405" s="82">
        <v>1</v>
      </c>
      <c r="L405" s="306">
        <v>44166</v>
      </c>
      <c r="M405" s="306">
        <v>44255</v>
      </c>
      <c r="N405" s="83">
        <f t="shared" si="12"/>
        <v>13</v>
      </c>
      <c r="O405" s="192">
        <v>1</v>
      </c>
      <c r="P405" s="4" t="s">
        <v>5147</v>
      </c>
      <c r="Q405" s="178">
        <f t="shared" si="13"/>
        <v>305</v>
      </c>
      <c r="R405" s="34" t="s">
        <v>61</v>
      </c>
      <c r="S405" s="38"/>
      <c r="T405" s="34" t="s">
        <v>3822</v>
      </c>
      <c r="U405" s="34" t="s">
        <v>3823</v>
      </c>
      <c r="V405" s="34" t="s">
        <v>3824</v>
      </c>
      <c r="W405" s="34" t="s">
        <v>3954</v>
      </c>
      <c r="X405" s="34" t="s">
        <v>3864</v>
      </c>
      <c r="Y405" s="34"/>
      <c r="Z405" s="34"/>
      <c r="AA405" s="38"/>
      <c r="AB405" s="38"/>
      <c r="AC405" s="288"/>
      <c r="AD405" s="28" t="s">
        <v>1348</v>
      </c>
      <c r="AE405" s="28" t="s">
        <v>1348</v>
      </c>
      <c r="AF405" s="28" t="s">
        <v>1348</v>
      </c>
      <c r="AG405" s="28" t="s">
        <v>1348</v>
      </c>
      <c r="AH405" s="3" t="s">
        <v>1348</v>
      </c>
      <c r="AI405" s="3" t="s">
        <v>1348</v>
      </c>
      <c r="AJ405" s="3" t="s">
        <v>1348</v>
      </c>
      <c r="AK405" s="3" t="s">
        <v>1366</v>
      </c>
      <c r="AL405" s="3" t="s">
        <v>1715</v>
      </c>
      <c r="AM405" s="3" t="s">
        <v>1763</v>
      </c>
      <c r="AN405" s="3" t="s">
        <v>1768</v>
      </c>
      <c r="AO405" s="3" t="s">
        <v>2713</v>
      </c>
      <c r="AP405" s="6" t="s">
        <v>2734</v>
      </c>
      <c r="AQ405" s="6" t="s">
        <v>3162</v>
      </c>
      <c r="AR405" s="6" t="s">
        <v>3360</v>
      </c>
      <c r="AS405" s="10" t="s">
        <v>4679</v>
      </c>
      <c r="AT405" s="42" t="s">
        <v>4628</v>
      </c>
      <c r="AU405" s="205" t="s">
        <v>918</v>
      </c>
      <c r="AV405" s="210">
        <v>44316</v>
      </c>
      <c r="AW405" s="34" t="s">
        <v>1070</v>
      </c>
      <c r="AX405" s="35"/>
      <c r="AY405" s="31"/>
      <c r="AZ405" s="31"/>
      <c r="BA405" s="31"/>
      <c r="BB405" s="31"/>
      <c r="BC405" s="30" t="s">
        <v>1372</v>
      </c>
      <c r="BD405" s="30"/>
      <c r="BE405" s="35"/>
      <c r="BF405" s="81"/>
      <c r="BG405" s="81"/>
      <c r="BH405" s="81"/>
      <c r="BI405" s="81"/>
      <c r="BJ405" s="81"/>
      <c r="BK405" s="81"/>
      <c r="BL405" s="81"/>
      <c r="BM405" s="81"/>
      <c r="BN405" s="81"/>
      <c r="BO405" s="81"/>
      <c r="BP405" s="81"/>
      <c r="BQ405" s="81"/>
      <c r="BR405" s="81"/>
      <c r="BS405" s="81"/>
      <c r="BT405" s="81"/>
      <c r="BU405" s="81"/>
      <c r="BV405" s="81"/>
      <c r="BW405" s="81"/>
      <c r="BX405" s="81"/>
      <c r="BY405" s="81"/>
      <c r="BZ405" s="81"/>
      <c r="CA405" s="81"/>
      <c r="CB405" s="81"/>
      <c r="CC405" s="81"/>
      <c r="CD405" s="81"/>
      <c r="CE405" s="81"/>
      <c r="CF405" s="81"/>
      <c r="CG405" s="81"/>
      <c r="CH405" s="81"/>
      <c r="CI405" s="81"/>
      <c r="CJ405" s="81"/>
      <c r="CK405" s="81"/>
      <c r="CL405" s="81"/>
      <c r="CM405" s="81"/>
      <c r="CN405" s="81"/>
      <c r="CO405" s="81"/>
      <c r="CP405" s="81"/>
      <c r="CQ405" s="81"/>
      <c r="CR405" s="81"/>
      <c r="CS405" s="81"/>
      <c r="CT405" s="81"/>
      <c r="CU405" s="81"/>
      <c r="CV405" s="81"/>
      <c r="CW405" s="81"/>
      <c r="CX405" s="81"/>
      <c r="CY405" s="81"/>
      <c r="CZ405" s="81"/>
      <c r="DA405" s="81"/>
      <c r="DB405" s="81"/>
      <c r="DC405" s="81"/>
      <c r="DD405" s="81"/>
      <c r="DE405" s="81"/>
      <c r="DF405" s="81"/>
      <c r="DG405" s="81"/>
      <c r="DH405" s="81"/>
      <c r="DI405" s="81"/>
      <c r="DJ405" s="81"/>
      <c r="DK405" s="81"/>
      <c r="DL405" s="81"/>
      <c r="DM405" s="81"/>
      <c r="DN405" s="81"/>
      <c r="DO405" s="81"/>
      <c r="DP405" s="81"/>
      <c r="DQ405" s="81"/>
      <c r="DR405" s="81"/>
      <c r="DS405" s="81"/>
      <c r="DT405" s="81"/>
      <c r="DU405" s="81"/>
      <c r="DV405" s="81"/>
      <c r="DW405" s="81"/>
      <c r="DX405" s="81"/>
      <c r="DY405" s="81"/>
      <c r="DZ405" s="81"/>
      <c r="EA405" s="81"/>
      <c r="EB405" s="81"/>
      <c r="EC405" s="81"/>
      <c r="ED405" s="81"/>
      <c r="EE405" s="81"/>
      <c r="EF405" s="81"/>
      <c r="EG405" s="81"/>
      <c r="EH405" s="81"/>
      <c r="EI405" s="81"/>
      <c r="EJ405" s="81"/>
      <c r="EK405" s="81"/>
      <c r="EL405" s="81"/>
      <c r="EM405" s="81"/>
      <c r="EN405" s="81"/>
      <c r="EO405" s="81"/>
      <c r="EP405" s="81"/>
      <c r="EQ405" s="81"/>
      <c r="ER405" s="81"/>
      <c r="ES405" s="81"/>
      <c r="ET405" s="81"/>
      <c r="EU405" s="81"/>
      <c r="EV405" s="81"/>
      <c r="EW405" s="81"/>
      <c r="EX405" s="81"/>
      <c r="EY405" s="81"/>
      <c r="EZ405" s="81"/>
      <c r="FA405" s="81"/>
      <c r="FB405" s="81"/>
      <c r="FC405" s="81"/>
      <c r="FD405" s="81"/>
      <c r="FE405" s="81"/>
      <c r="FF405" s="81"/>
      <c r="FG405" s="81"/>
      <c r="FH405" s="81"/>
      <c r="FI405" s="81"/>
      <c r="FJ405" s="81"/>
      <c r="FK405" s="81"/>
      <c r="FL405" s="81"/>
      <c r="FM405" s="81"/>
      <c r="FN405" s="81"/>
      <c r="FO405" s="81"/>
      <c r="FP405" s="81"/>
      <c r="FQ405" s="81"/>
      <c r="FR405" s="81"/>
      <c r="FS405" s="81"/>
      <c r="FT405" s="81"/>
      <c r="FU405" s="81"/>
      <c r="FV405" s="81"/>
      <c r="FW405" s="81"/>
      <c r="FX405" s="81"/>
      <c r="FY405" s="81"/>
      <c r="FZ405" s="81"/>
      <c r="GA405" s="81"/>
      <c r="GB405" s="81"/>
      <c r="GC405" s="81"/>
      <c r="GD405" s="81"/>
      <c r="GE405" s="81"/>
      <c r="GF405" s="81"/>
      <c r="GG405" s="81"/>
      <c r="GH405" s="81"/>
      <c r="GI405" s="81"/>
      <c r="GJ405" s="81"/>
      <c r="GK405" s="81"/>
      <c r="GL405" s="81"/>
      <c r="GM405" s="81"/>
      <c r="GN405" s="81"/>
      <c r="GO405" s="81"/>
      <c r="GP405" s="81"/>
      <c r="GQ405" s="81"/>
      <c r="GR405" s="81"/>
      <c r="GS405" s="81"/>
      <c r="GT405" s="81"/>
      <c r="GU405" s="81"/>
      <c r="GV405" s="81"/>
      <c r="GW405" s="81"/>
      <c r="GX405" s="81"/>
      <c r="GY405" s="81"/>
      <c r="GZ405" s="81"/>
      <c r="HA405" s="81"/>
      <c r="HB405" s="81"/>
      <c r="HC405" s="81"/>
      <c r="HD405" s="81"/>
      <c r="HE405" s="81"/>
      <c r="HF405" s="81"/>
      <c r="HG405" s="81"/>
      <c r="HH405" s="81"/>
      <c r="HI405" s="81"/>
      <c r="HJ405" s="81"/>
      <c r="HK405" s="81"/>
      <c r="HL405" s="81"/>
      <c r="HM405" s="81"/>
      <c r="HN405" s="81"/>
      <c r="HO405" s="81"/>
      <c r="HP405" s="81"/>
      <c r="HQ405" s="81"/>
      <c r="HR405" s="81"/>
      <c r="HS405" s="81"/>
      <c r="HT405" s="81"/>
      <c r="HU405" s="81"/>
      <c r="HV405" s="81"/>
      <c r="HW405" s="81"/>
      <c r="HX405" s="81"/>
      <c r="HY405" s="81"/>
      <c r="HZ405" s="81"/>
      <c r="IA405" s="81"/>
      <c r="IB405" s="81"/>
      <c r="IC405" s="81"/>
      <c r="ID405" s="81"/>
      <c r="IE405" s="81"/>
      <c r="IF405" s="81"/>
      <c r="IG405" s="81"/>
      <c r="IH405" s="81"/>
      <c r="II405" s="81"/>
      <c r="IJ405" s="81"/>
      <c r="IK405" s="81"/>
      <c r="IL405" s="81"/>
      <c r="IM405" s="81"/>
      <c r="IN405" s="81"/>
      <c r="IO405" s="81"/>
      <c r="IP405" s="81"/>
      <c r="IQ405" s="81"/>
      <c r="IR405" s="81"/>
      <c r="IS405" s="81"/>
      <c r="IT405" s="81"/>
      <c r="IU405" s="81"/>
      <c r="IV405" s="81"/>
      <c r="IW405" s="81"/>
      <c r="IX405" s="81"/>
      <c r="IY405" s="81"/>
      <c r="IZ405" s="81"/>
      <c r="JA405" s="81"/>
      <c r="JB405" s="81"/>
      <c r="JC405" s="81"/>
      <c r="JD405" s="81"/>
      <c r="JE405" s="81"/>
      <c r="JF405" s="81"/>
      <c r="JG405" s="81"/>
      <c r="JH405" s="81"/>
      <c r="JI405" s="81"/>
      <c r="JJ405" s="81"/>
      <c r="JK405" s="81"/>
      <c r="JL405" s="81"/>
      <c r="JM405" s="81"/>
      <c r="JN405" s="81"/>
      <c r="JO405" s="81"/>
      <c r="JP405" s="81"/>
      <c r="JQ405" s="81"/>
      <c r="JR405" s="81"/>
      <c r="JS405" s="81"/>
      <c r="JT405" s="81"/>
      <c r="JU405" s="81"/>
      <c r="JV405" s="81"/>
      <c r="JW405" s="81"/>
      <c r="JX405" s="81"/>
      <c r="JY405" s="81"/>
    </row>
    <row r="406" spans="2:285" s="14" customFormat="1" ht="120" customHeight="1" x14ac:dyDescent="0.25">
      <c r="B406" s="29" t="s">
        <v>2374</v>
      </c>
      <c r="C406" s="214" t="s">
        <v>1093</v>
      </c>
      <c r="D406" s="211">
        <v>43812</v>
      </c>
      <c r="E406" s="29" t="s">
        <v>1583</v>
      </c>
      <c r="F406" s="11" t="s">
        <v>3180</v>
      </c>
      <c r="G406" s="11" t="s">
        <v>1016</v>
      </c>
      <c r="H406" s="11" t="s">
        <v>1017</v>
      </c>
      <c r="I406" s="11" t="s">
        <v>1023</v>
      </c>
      <c r="J406" s="86" t="s">
        <v>1019</v>
      </c>
      <c r="K406" s="82">
        <v>102</v>
      </c>
      <c r="L406" s="306">
        <v>44166</v>
      </c>
      <c r="M406" s="306">
        <v>44255</v>
      </c>
      <c r="N406" s="83">
        <f t="shared" si="12"/>
        <v>13</v>
      </c>
      <c r="O406" s="192">
        <v>102</v>
      </c>
      <c r="P406" s="4" t="s">
        <v>5149</v>
      </c>
      <c r="Q406" s="178">
        <f t="shared" si="13"/>
        <v>201</v>
      </c>
      <c r="R406" s="34" t="s">
        <v>61</v>
      </c>
      <c r="S406" s="38"/>
      <c r="T406" s="34" t="s">
        <v>3822</v>
      </c>
      <c r="U406" s="34" t="s">
        <v>3823</v>
      </c>
      <c r="V406" s="34" t="s">
        <v>3824</v>
      </c>
      <c r="W406" s="34" t="s">
        <v>3954</v>
      </c>
      <c r="X406" s="34" t="s">
        <v>3864</v>
      </c>
      <c r="Y406" s="34"/>
      <c r="Z406" s="34"/>
      <c r="AA406" s="38"/>
      <c r="AB406" s="38"/>
      <c r="AC406" s="288"/>
      <c r="AD406" s="28" t="s">
        <v>1348</v>
      </c>
      <c r="AE406" s="28" t="s">
        <v>1348</v>
      </c>
      <c r="AF406" s="28" t="s">
        <v>1348</v>
      </c>
      <c r="AG406" s="28" t="s">
        <v>1348</v>
      </c>
      <c r="AH406" s="3" t="s">
        <v>1348</v>
      </c>
      <c r="AI406" s="3" t="s">
        <v>1348</v>
      </c>
      <c r="AJ406" s="3" t="s">
        <v>1348</v>
      </c>
      <c r="AK406" s="3" t="s">
        <v>1366</v>
      </c>
      <c r="AL406" s="3" t="s">
        <v>1716</v>
      </c>
      <c r="AM406" s="287" t="s">
        <v>1757</v>
      </c>
      <c r="AN406" s="3" t="s">
        <v>1810</v>
      </c>
      <c r="AO406" s="3" t="s">
        <v>2714</v>
      </c>
      <c r="AP406" s="6" t="s">
        <v>2733</v>
      </c>
      <c r="AQ406" s="6" t="s">
        <v>3163</v>
      </c>
      <c r="AR406" s="6" t="s">
        <v>3361</v>
      </c>
      <c r="AS406" s="10" t="s">
        <v>4680</v>
      </c>
      <c r="AT406" s="42" t="s">
        <v>5148</v>
      </c>
      <c r="AU406" s="205" t="s">
        <v>918</v>
      </c>
      <c r="AV406" s="210">
        <v>44328</v>
      </c>
      <c r="AW406" s="34" t="s">
        <v>1070</v>
      </c>
      <c r="AX406" s="35"/>
      <c r="AY406" s="31"/>
      <c r="AZ406" s="31"/>
      <c r="BA406" s="31"/>
      <c r="BB406" s="31"/>
      <c r="BC406" s="30" t="s">
        <v>1372</v>
      </c>
      <c r="BD406" s="30"/>
      <c r="BE406" s="35"/>
      <c r="BF406" s="81"/>
      <c r="BG406" s="81"/>
      <c r="BH406" s="81"/>
      <c r="BI406" s="81"/>
      <c r="BJ406" s="81"/>
      <c r="BK406" s="81"/>
      <c r="BL406" s="81"/>
      <c r="BM406" s="81"/>
      <c r="BN406" s="81"/>
      <c r="BO406" s="81"/>
      <c r="BP406" s="81"/>
      <c r="BQ406" s="81"/>
      <c r="BR406" s="81"/>
      <c r="BS406" s="81"/>
      <c r="BT406" s="81"/>
      <c r="BU406" s="81"/>
      <c r="BV406" s="81"/>
      <c r="BW406" s="81"/>
      <c r="BX406" s="81"/>
      <c r="BY406" s="81"/>
      <c r="BZ406" s="81"/>
      <c r="CA406" s="81"/>
      <c r="CB406" s="81"/>
      <c r="CC406" s="81"/>
      <c r="CD406" s="81"/>
      <c r="CE406" s="81"/>
      <c r="CF406" s="81"/>
      <c r="CG406" s="81"/>
      <c r="CH406" s="81"/>
      <c r="CI406" s="81"/>
      <c r="CJ406" s="81"/>
      <c r="CK406" s="81"/>
      <c r="CL406" s="81"/>
      <c r="CM406" s="81"/>
      <c r="CN406" s="81"/>
      <c r="CO406" s="81"/>
      <c r="CP406" s="81"/>
      <c r="CQ406" s="81"/>
      <c r="CR406" s="81"/>
      <c r="CS406" s="81"/>
      <c r="CT406" s="81"/>
      <c r="CU406" s="81"/>
      <c r="CV406" s="81"/>
      <c r="CW406" s="81"/>
      <c r="CX406" s="81"/>
      <c r="CY406" s="81"/>
      <c r="CZ406" s="81"/>
      <c r="DA406" s="81"/>
      <c r="DB406" s="81"/>
      <c r="DC406" s="81"/>
      <c r="DD406" s="81"/>
      <c r="DE406" s="81"/>
      <c r="DF406" s="81"/>
      <c r="DG406" s="81"/>
      <c r="DH406" s="81"/>
      <c r="DI406" s="81"/>
      <c r="DJ406" s="81"/>
      <c r="DK406" s="81"/>
      <c r="DL406" s="81"/>
      <c r="DM406" s="81"/>
      <c r="DN406" s="81"/>
      <c r="DO406" s="81"/>
      <c r="DP406" s="81"/>
      <c r="DQ406" s="81"/>
      <c r="DR406" s="81"/>
      <c r="DS406" s="81"/>
      <c r="DT406" s="81"/>
      <c r="DU406" s="81"/>
      <c r="DV406" s="81"/>
      <c r="DW406" s="81"/>
      <c r="DX406" s="81"/>
      <c r="DY406" s="81"/>
      <c r="DZ406" s="81"/>
      <c r="EA406" s="81"/>
      <c r="EB406" s="81"/>
      <c r="EC406" s="81"/>
      <c r="ED406" s="81"/>
      <c r="EE406" s="81"/>
      <c r="EF406" s="81"/>
      <c r="EG406" s="81"/>
      <c r="EH406" s="81"/>
      <c r="EI406" s="81"/>
      <c r="EJ406" s="81"/>
      <c r="EK406" s="81"/>
      <c r="EL406" s="81"/>
      <c r="EM406" s="81"/>
      <c r="EN406" s="81"/>
      <c r="EO406" s="81"/>
      <c r="EP406" s="81"/>
      <c r="EQ406" s="81"/>
      <c r="ER406" s="81"/>
      <c r="ES406" s="81"/>
      <c r="ET406" s="81"/>
      <c r="EU406" s="81"/>
      <c r="EV406" s="81"/>
      <c r="EW406" s="81"/>
      <c r="EX406" s="81"/>
      <c r="EY406" s="81"/>
      <c r="EZ406" s="81"/>
      <c r="FA406" s="81"/>
      <c r="FB406" s="81"/>
      <c r="FC406" s="81"/>
      <c r="FD406" s="81"/>
      <c r="FE406" s="81"/>
      <c r="FF406" s="81"/>
      <c r="FG406" s="81"/>
      <c r="FH406" s="81"/>
      <c r="FI406" s="81"/>
      <c r="FJ406" s="81"/>
      <c r="FK406" s="81"/>
      <c r="FL406" s="81"/>
      <c r="FM406" s="81"/>
      <c r="FN406" s="81"/>
      <c r="FO406" s="81"/>
      <c r="FP406" s="81"/>
      <c r="FQ406" s="81"/>
      <c r="FR406" s="81"/>
      <c r="FS406" s="81"/>
      <c r="FT406" s="81"/>
      <c r="FU406" s="81"/>
      <c r="FV406" s="81"/>
      <c r="FW406" s="81"/>
      <c r="FX406" s="81"/>
      <c r="FY406" s="81"/>
      <c r="FZ406" s="81"/>
      <c r="GA406" s="81"/>
      <c r="GB406" s="81"/>
      <c r="GC406" s="81"/>
      <c r="GD406" s="81"/>
      <c r="GE406" s="81"/>
      <c r="GF406" s="81"/>
      <c r="GG406" s="81"/>
      <c r="GH406" s="81"/>
      <c r="GI406" s="81"/>
      <c r="GJ406" s="81"/>
      <c r="GK406" s="81"/>
      <c r="GL406" s="81"/>
      <c r="GM406" s="81"/>
      <c r="GN406" s="81"/>
      <c r="GO406" s="81"/>
      <c r="GP406" s="81"/>
      <c r="GQ406" s="81"/>
      <c r="GR406" s="81"/>
      <c r="GS406" s="81"/>
      <c r="GT406" s="81"/>
      <c r="GU406" s="81"/>
      <c r="GV406" s="81"/>
      <c r="GW406" s="81"/>
      <c r="GX406" s="81"/>
      <c r="GY406" s="81"/>
      <c r="GZ406" s="81"/>
      <c r="HA406" s="81"/>
      <c r="HB406" s="81"/>
      <c r="HC406" s="81"/>
      <c r="HD406" s="81"/>
      <c r="HE406" s="81"/>
      <c r="HF406" s="81"/>
      <c r="HG406" s="81"/>
      <c r="HH406" s="81"/>
      <c r="HI406" s="81"/>
      <c r="HJ406" s="81"/>
      <c r="HK406" s="81"/>
      <c r="HL406" s="81"/>
      <c r="HM406" s="81"/>
      <c r="HN406" s="81"/>
      <c r="HO406" s="81"/>
      <c r="HP406" s="81"/>
      <c r="HQ406" s="81"/>
      <c r="HR406" s="81"/>
      <c r="HS406" s="81"/>
      <c r="HT406" s="81"/>
      <c r="HU406" s="81"/>
      <c r="HV406" s="81"/>
      <c r="HW406" s="81"/>
      <c r="HX406" s="81"/>
      <c r="HY406" s="81"/>
      <c r="HZ406" s="81"/>
      <c r="IA406" s="81"/>
      <c r="IB406" s="81"/>
      <c r="IC406" s="81"/>
      <c r="ID406" s="81"/>
      <c r="IE406" s="81"/>
      <c r="IF406" s="81"/>
      <c r="IG406" s="81"/>
      <c r="IH406" s="81"/>
      <c r="II406" s="81"/>
      <c r="IJ406" s="81"/>
      <c r="IK406" s="81"/>
      <c r="IL406" s="81"/>
      <c r="IM406" s="81"/>
      <c r="IN406" s="81"/>
      <c r="IO406" s="81"/>
      <c r="IP406" s="81"/>
      <c r="IQ406" s="81"/>
      <c r="IR406" s="81"/>
      <c r="IS406" s="81"/>
      <c r="IT406" s="81"/>
      <c r="IU406" s="81"/>
      <c r="IV406" s="81"/>
      <c r="IW406" s="81"/>
      <c r="IX406" s="81"/>
      <c r="IY406" s="81"/>
      <c r="IZ406" s="81"/>
      <c r="JA406" s="81"/>
      <c r="JB406" s="81"/>
      <c r="JC406" s="81"/>
      <c r="JD406" s="81"/>
      <c r="JE406" s="81"/>
      <c r="JF406" s="81"/>
      <c r="JG406" s="81"/>
      <c r="JH406" s="81"/>
      <c r="JI406" s="81"/>
      <c r="JJ406" s="81"/>
      <c r="JK406" s="81"/>
      <c r="JL406" s="81"/>
      <c r="JM406" s="81"/>
      <c r="JN406" s="81"/>
      <c r="JO406" s="81"/>
      <c r="JP406" s="81"/>
      <c r="JQ406" s="81"/>
      <c r="JR406" s="81"/>
      <c r="JS406" s="81"/>
      <c r="JT406" s="81"/>
      <c r="JU406" s="81"/>
      <c r="JV406" s="81"/>
      <c r="JW406" s="81"/>
      <c r="JX406" s="81"/>
      <c r="JY406" s="81"/>
    </row>
    <row r="407" spans="2:285" s="14" customFormat="1" ht="348.75" customHeight="1" x14ac:dyDescent="0.25">
      <c r="B407" s="29" t="s">
        <v>2375</v>
      </c>
      <c r="C407" s="214" t="s">
        <v>1093</v>
      </c>
      <c r="D407" s="211">
        <v>43812</v>
      </c>
      <c r="E407" s="29" t="s">
        <v>1583</v>
      </c>
      <c r="F407" s="11" t="s">
        <v>3180</v>
      </c>
      <c r="G407" s="11" t="s">
        <v>1016</v>
      </c>
      <c r="H407" s="11" t="s">
        <v>1024</v>
      </c>
      <c r="I407" s="11" t="s">
        <v>1025</v>
      </c>
      <c r="J407" s="86" t="s">
        <v>1022</v>
      </c>
      <c r="K407" s="82">
        <v>1</v>
      </c>
      <c r="L407" s="306">
        <v>44256</v>
      </c>
      <c r="M407" s="306">
        <v>44286</v>
      </c>
      <c r="N407" s="83">
        <f t="shared" si="12"/>
        <v>5</v>
      </c>
      <c r="O407" s="110">
        <v>1</v>
      </c>
      <c r="P407" s="4" t="s">
        <v>4620</v>
      </c>
      <c r="Q407" s="178">
        <f t="shared" si="13"/>
        <v>181</v>
      </c>
      <c r="R407" s="34" t="s">
        <v>61</v>
      </c>
      <c r="S407" s="38"/>
      <c r="T407" s="34" t="s">
        <v>3822</v>
      </c>
      <c r="U407" s="34" t="s">
        <v>3823</v>
      </c>
      <c r="V407" s="34" t="s">
        <v>3824</v>
      </c>
      <c r="W407" s="34" t="s">
        <v>3954</v>
      </c>
      <c r="X407" s="34" t="s">
        <v>3864</v>
      </c>
      <c r="Y407" s="34"/>
      <c r="Z407" s="34"/>
      <c r="AA407" s="38"/>
      <c r="AB407" s="38"/>
      <c r="AC407" s="288"/>
      <c r="AD407" s="28" t="s">
        <v>1348</v>
      </c>
      <c r="AE407" s="28" t="s">
        <v>1348</v>
      </c>
      <c r="AF407" s="28" t="s">
        <v>1348</v>
      </c>
      <c r="AG407" s="28" t="s">
        <v>1348</v>
      </c>
      <c r="AH407" s="3" t="s">
        <v>1348</v>
      </c>
      <c r="AI407" s="3" t="s">
        <v>1348</v>
      </c>
      <c r="AJ407" s="3" t="s">
        <v>1348</v>
      </c>
      <c r="AK407" s="3" t="s">
        <v>1366</v>
      </c>
      <c r="AL407" s="3" t="s">
        <v>1719</v>
      </c>
      <c r="AM407" s="3" t="s">
        <v>1763</v>
      </c>
      <c r="AN407" s="3" t="s">
        <v>1766</v>
      </c>
      <c r="AO407" s="3" t="s">
        <v>2713</v>
      </c>
      <c r="AP407" s="6" t="s">
        <v>2736</v>
      </c>
      <c r="AQ407" s="6" t="s">
        <v>3164</v>
      </c>
      <c r="AR407" s="6" t="s">
        <v>3362</v>
      </c>
      <c r="AS407" s="10" t="s">
        <v>4681</v>
      </c>
      <c r="AT407" s="6" t="s">
        <v>4876</v>
      </c>
      <c r="AU407" s="205" t="s">
        <v>918</v>
      </c>
      <c r="AV407" s="210">
        <v>44390</v>
      </c>
      <c r="AW407" s="34" t="s">
        <v>1070</v>
      </c>
      <c r="AX407" s="35"/>
      <c r="AY407" s="31"/>
      <c r="AZ407" s="31"/>
      <c r="BA407" s="31"/>
      <c r="BB407" s="31"/>
      <c r="BC407" s="30" t="s">
        <v>1372</v>
      </c>
      <c r="BD407" s="30"/>
      <c r="BE407" s="35"/>
      <c r="BF407" s="81"/>
      <c r="BG407" s="81"/>
      <c r="BH407" s="81"/>
      <c r="BI407" s="81"/>
      <c r="BJ407" s="81"/>
      <c r="BK407" s="81"/>
      <c r="BL407" s="81"/>
      <c r="BM407" s="81"/>
      <c r="BN407" s="81"/>
      <c r="BO407" s="81"/>
      <c r="BP407" s="81"/>
      <c r="BQ407" s="81"/>
      <c r="BR407" s="81"/>
      <c r="BS407" s="81"/>
      <c r="BT407" s="81"/>
      <c r="BU407" s="81"/>
      <c r="BV407" s="81"/>
      <c r="BW407" s="81"/>
      <c r="BX407" s="81"/>
      <c r="BY407" s="81"/>
      <c r="BZ407" s="81"/>
      <c r="CA407" s="81"/>
      <c r="CB407" s="81"/>
      <c r="CC407" s="81"/>
      <c r="CD407" s="81"/>
      <c r="CE407" s="81"/>
      <c r="CF407" s="81"/>
      <c r="CG407" s="81"/>
      <c r="CH407" s="81"/>
      <c r="CI407" s="81"/>
      <c r="CJ407" s="81"/>
      <c r="CK407" s="81"/>
      <c r="CL407" s="81"/>
      <c r="CM407" s="81"/>
      <c r="CN407" s="81"/>
      <c r="CO407" s="81"/>
      <c r="CP407" s="81"/>
      <c r="CQ407" s="81"/>
      <c r="CR407" s="81"/>
      <c r="CS407" s="81"/>
      <c r="CT407" s="81"/>
      <c r="CU407" s="81"/>
      <c r="CV407" s="81"/>
      <c r="CW407" s="81"/>
      <c r="CX407" s="81"/>
      <c r="CY407" s="81"/>
      <c r="CZ407" s="81"/>
      <c r="DA407" s="81"/>
      <c r="DB407" s="81"/>
      <c r="DC407" s="81"/>
      <c r="DD407" s="81"/>
      <c r="DE407" s="81"/>
      <c r="DF407" s="81"/>
      <c r="DG407" s="81"/>
      <c r="DH407" s="81"/>
      <c r="DI407" s="81"/>
      <c r="DJ407" s="81"/>
      <c r="DK407" s="81"/>
      <c r="DL407" s="81"/>
      <c r="DM407" s="81"/>
      <c r="DN407" s="81"/>
      <c r="DO407" s="81"/>
      <c r="DP407" s="81"/>
      <c r="DQ407" s="81"/>
      <c r="DR407" s="81"/>
      <c r="DS407" s="81"/>
      <c r="DT407" s="81"/>
      <c r="DU407" s="81"/>
      <c r="DV407" s="81"/>
      <c r="DW407" s="81"/>
      <c r="DX407" s="81"/>
      <c r="DY407" s="81"/>
      <c r="DZ407" s="81"/>
      <c r="EA407" s="81"/>
      <c r="EB407" s="81"/>
      <c r="EC407" s="81"/>
      <c r="ED407" s="81"/>
      <c r="EE407" s="81"/>
      <c r="EF407" s="81"/>
      <c r="EG407" s="81"/>
      <c r="EH407" s="81"/>
      <c r="EI407" s="81"/>
      <c r="EJ407" s="81"/>
      <c r="EK407" s="81"/>
      <c r="EL407" s="81"/>
      <c r="EM407" s="81"/>
      <c r="EN407" s="81"/>
      <c r="EO407" s="81"/>
      <c r="EP407" s="81"/>
      <c r="EQ407" s="81"/>
      <c r="ER407" s="81"/>
      <c r="ES407" s="81"/>
      <c r="ET407" s="81"/>
      <c r="EU407" s="81"/>
      <c r="EV407" s="81"/>
      <c r="EW407" s="81"/>
      <c r="EX407" s="81"/>
      <c r="EY407" s="81"/>
      <c r="EZ407" s="81"/>
      <c r="FA407" s="81"/>
      <c r="FB407" s="81"/>
      <c r="FC407" s="81"/>
      <c r="FD407" s="81"/>
      <c r="FE407" s="81"/>
      <c r="FF407" s="81"/>
      <c r="FG407" s="81"/>
      <c r="FH407" s="81"/>
      <c r="FI407" s="81"/>
      <c r="FJ407" s="81"/>
      <c r="FK407" s="81"/>
      <c r="FL407" s="81"/>
      <c r="FM407" s="81"/>
      <c r="FN407" s="81"/>
      <c r="FO407" s="81"/>
      <c r="FP407" s="81"/>
      <c r="FQ407" s="81"/>
      <c r="FR407" s="81"/>
      <c r="FS407" s="81"/>
      <c r="FT407" s="81"/>
      <c r="FU407" s="81"/>
      <c r="FV407" s="81"/>
      <c r="FW407" s="81"/>
      <c r="FX407" s="81"/>
      <c r="FY407" s="81"/>
      <c r="FZ407" s="81"/>
      <c r="GA407" s="81"/>
      <c r="GB407" s="81"/>
      <c r="GC407" s="81"/>
      <c r="GD407" s="81"/>
      <c r="GE407" s="81"/>
      <c r="GF407" s="81"/>
      <c r="GG407" s="81"/>
      <c r="GH407" s="81"/>
      <c r="GI407" s="81"/>
      <c r="GJ407" s="81"/>
      <c r="GK407" s="81"/>
      <c r="GL407" s="81"/>
      <c r="GM407" s="81"/>
      <c r="GN407" s="81"/>
      <c r="GO407" s="81"/>
      <c r="GP407" s="81"/>
      <c r="GQ407" s="81"/>
      <c r="GR407" s="81"/>
      <c r="GS407" s="81"/>
      <c r="GT407" s="81"/>
      <c r="GU407" s="81"/>
      <c r="GV407" s="81"/>
      <c r="GW407" s="81"/>
      <c r="GX407" s="81"/>
      <c r="GY407" s="81"/>
      <c r="GZ407" s="81"/>
      <c r="HA407" s="81"/>
      <c r="HB407" s="81"/>
      <c r="HC407" s="81"/>
      <c r="HD407" s="81"/>
      <c r="HE407" s="81"/>
      <c r="HF407" s="81"/>
      <c r="HG407" s="81"/>
      <c r="HH407" s="81"/>
      <c r="HI407" s="81"/>
      <c r="HJ407" s="81"/>
      <c r="HK407" s="81"/>
      <c r="HL407" s="81"/>
      <c r="HM407" s="81"/>
      <c r="HN407" s="81"/>
      <c r="HO407" s="81"/>
      <c r="HP407" s="81"/>
      <c r="HQ407" s="81"/>
      <c r="HR407" s="81"/>
      <c r="HS407" s="81"/>
      <c r="HT407" s="81"/>
      <c r="HU407" s="81"/>
      <c r="HV407" s="81"/>
      <c r="HW407" s="81"/>
      <c r="HX407" s="81"/>
      <c r="HY407" s="81"/>
      <c r="HZ407" s="81"/>
      <c r="IA407" s="81"/>
      <c r="IB407" s="81"/>
      <c r="IC407" s="81"/>
      <c r="ID407" s="81"/>
      <c r="IE407" s="81"/>
      <c r="IF407" s="81"/>
      <c r="IG407" s="81"/>
      <c r="IH407" s="81"/>
      <c r="II407" s="81"/>
      <c r="IJ407" s="81"/>
      <c r="IK407" s="81"/>
      <c r="IL407" s="81"/>
      <c r="IM407" s="81"/>
      <c r="IN407" s="81"/>
      <c r="IO407" s="81"/>
      <c r="IP407" s="81"/>
      <c r="IQ407" s="81"/>
      <c r="IR407" s="81"/>
      <c r="IS407" s="81"/>
      <c r="IT407" s="81"/>
      <c r="IU407" s="81"/>
      <c r="IV407" s="81"/>
      <c r="IW407" s="81"/>
      <c r="IX407" s="81"/>
      <c r="IY407" s="81"/>
      <c r="IZ407" s="81"/>
      <c r="JA407" s="81"/>
      <c r="JB407" s="81"/>
      <c r="JC407" s="81"/>
      <c r="JD407" s="81"/>
      <c r="JE407" s="81"/>
      <c r="JF407" s="81"/>
      <c r="JG407" s="81"/>
      <c r="JH407" s="81"/>
      <c r="JI407" s="81"/>
      <c r="JJ407" s="81"/>
      <c r="JK407" s="81"/>
      <c r="JL407" s="81"/>
      <c r="JM407" s="81"/>
      <c r="JN407" s="81"/>
      <c r="JO407" s="81"/>
      <c r="JP407" s="81"/>
      <c r="JQ407" s="81"/>
      <c r="JR407" s="81"/>
      <c r="JS407" s="81"/>
      <c r="JT407" s="81"/>
      <c r="JU407" s="81"/>
      <c r="JV407" s="81"/>
      <c r="JW407" s="81"/>
      <c r="JX407" s="81"/>
      <c r="JY407" s="81"/>
    </row>
    <row r="408" spans="2:285" s="14" customFormat="1" ht="130.5" customHeight="1" x14ac:dyDescent="0.25">
      <c r="B408" s="29" t="s">
        <v>2376</v>
      </c>
      <c r="C408" s="237" t="s">
        <v>1093</v>
      </c>
      <c r="D408" s="238">
        <v>43812</v>
      </c>
      <c r="E408" s="29" t="s">
        <v>1495</v>
      </c>
      <c r="F408" s="119" t="s">
        <v>3810</v>
      </c>
      <c r="G408" s="119" t="s">
        <v>1026</v>
      </c>
      <c r="H408" s="119" t="s">
        <v>1027</v>
      </c>
      <c r="I408" s="119" t="s">
        <v>1028</v>
      </c>
      <c r="J408" s="239" t="s">
        <v>1029</v>
      </c>
      <c r="K408" s="240">
        <v>1</v>
      </c>
      <c r="L408" s="308">
        <v>44291</v>
      </c>
      <c r="M408" s="308">
        <v>44421</v>
      </c>
      <c r="N408" s="83">
        <f t="shared" si="12"/>
        <v>19</v>
      </c>
      <c r="O408" s="139">
        <v>0</v>
      </c>
      <c r="P408" s="10" t="s">
        <v>4621</v>
      </c>
      <c r="Q408" s="178">
        <f t="shared" si="13"/>
        <v>249</v>
      </c>
      <c r="R408" s="140" t="s">
        <v>61</v>
      </c>
      <c r="S408" s="38"/>
      <c r="T408" s="32" t="s">
        <v>3797</v>
      </c>
      <c r="U408" s="32" t="s">
        <v>3811</v>
      </c>
      <c r="V408" s="32" t="s">
        <v>3812</v>
      </c>
      <c r="W408" s="32" t="s">
        <v>3969</v>
      </c>
      <c r="X408" s="34" t="s">
        <v>3970</v>
      </c>
      <c r="Y408" s="38"/>
      <c r="Z408" s="38"/>
      <c r="AA408" s="120"/>
      <c r="AB408" s="120"/>
      <c r="AC408" s="289"/>
      <c r="AD408" s="138" t="s">
        <v>1348</v>
      </c>
      <c r="AE408" s="138" t="s">
        <v>1348</v>
      </c>
      <c r="AF408" s="138" t="s">
        <v>1348</v>
      </c>
      <c r="AG408" s="138" t="s">
        <v>1348</v>
      </c>
      <c r="AH408" s="132" t="s">
        <v>1348</v>
      </c>
      <c r="AI408" s="132" t="s">
        <v>1348</v>
      </c>
      <c r="AJ408" s="132" t="s">
        <v>1348</v>
      </c>
      <c r="AK408" s="132" t="s">
        <v>1366</v>
      </c>
      <c r="AL408" s="132" t="s">
        <v>1720</v>
      </c>
      <c r="AM408" s="132" t="s">
        <v>1764</v>
      </c>
      <c r="AN408" s="3" t="s">
        <v>1767</v>
      </c>
      <c r="AO408" s="3" t="s">
        <v>2715</v>
      </c>
      <c r="AP408" s="6" t="s">
        <v>2737</v>
      </c>
      <c r="AQ408" s="6" t="s">
        <v>3165</v>
      </c>
      <c r="AR408" s="6" t="s">
        <v>3321</v>
      </c>
      <c r="AS408" s="10" t="s">
        <v>4682</v>
      </c>
      <c r="AT408" s="6" t="s">
        <v>4793</v>
      </c>
      <c r="AU408" s="205" t="s">
        <v>920</v>
      </c>
      <c r="AV408" s="210">
        <v>44390</v>
      </c>
      <c r="AW408" s="34" t="s">
        <v>1070</v>
      </c>
      <c r="AX408" s="35"/>
      <c r="AY408" s="31"/>
      <c r="AZ408" s="31"/>
      <c r="BA408" s="31"/>
      <c r="BB408" s="31"/>
      <c r="BC408" s="30" t="s">
        <v>1372</v>
      </c>
      <c r="BD408" s="30"/>
      <c r="BE408" s="35"/>
      <c r="BF408" s="81"/>
      <c r="BG408" s="81"/>
      <c r="BH408" s="81"/>
      <c r="BI408" s="81"/>
      <c r="BJ408" s="81"/>
      <c r="BK408" s="81"/>
      <c r="BL408" s="81"/>
      <c r="BM408" s="81"/>
      <c r="BN408" s="81"/>
      <c r="BO408" s="81"/>
      <c r="BP408" s="81"/>
      <c r="BQ408" s="81"/>
      <c r="BR408" s="81"/>
      <c r="BS408" s="81"/>
      <c r="BT408" s="81"/>
      <c r="BU408" s="81"/>
      <c r="BV408" s="81"/>
      <c r="BW408" s="81"/>
      <c r="BX408" s="81"/>
      <c r="BY408" s="81"/>
      <c r="BZ408" s="81"/>
      <c r="CA408" s="81"/>
      <c r="CB408" s="81"/>
      <c r="CC408" s="81"/>
      <c r="CD408" s="81"/>
      <c r="CE408" s="81"/>
      <c r="CF408" s="81"/>
      <c r="CG408" s="81"/>
      <c r="CH408" s="81"/>
      <c r="CI408" s="81"/>
      <c r="CJ408" s="81"/>
      <c r="CK408" s="81"/>
      <c r="CL408" s="81"/>
      <c r="CM408" s="81"/>
      <c r="CN408" s="81"/>
      <c r="CO408" s="81"/>
      <c r="CP408" s="81"/>
      <c r="CQ408" s="81"/>
      <c r="CR408" s="81"/>
      <c r="CS408" s="81"/>
      <c r="CT408" s="81"/>
      <c r="CU408" s="81"/>
      <c r="CV408" s="81"/>
      <c r="CW408" s="81"/>
      <c r="CX408" s="81"/>
      <c r="CY408" s="81"/>
      <c r="CZ408" s="81"/>
      <c r="DA408" s="81"/>
      <c r="DB408" s="81"/>
      <c r="DC408" s="81"/>
      <c r="DD408" s="81"/>
      <c r="DE408" s="81"/>
      <c r="DF408" s="81"/>
      <c r="DG408" s="81"/>
      <c r="DH408" s="81"/>
      <c r="DI408" s="81"/>
      <c r="DJ408" s="81"/>
      <c r="DK408" s="81"/>
      <c r="DL408" s="81"/>
      <c r="DM408" s="81"/>
      <c r="DN408" s="81"/>
      <c r="DO408" s="81"/>
      <c r="DP408" s="81"/>
      <c r="DQ408" s="81"/>
      <c r="DR408" s="81"/>
      <c r="DS408" s="81"/>
      <c r="DT408" s="81"/>
      <c r="DU408" s="81"/>
      <c r="DV408" s="81"/>
      <c r="DW408" s="81"/>
      <c r="DX408" s="81"/>
      <c r="DY408" s="81"/>
      <c r="DZ408" s="81"/>
      <c r="EA408" s="81"/>
      <c r="EB408" s="81"/>
      <c r="EC408" s="81"/>
      <c r="ED408" s="81"/>
      <c r="EE408" s="81"/>
      <c r="EF408" s="81"/>
      <c r="EG408" s="81"/>
      <c r="EH408" s="81"/>
      <c r="EI408" s="81"/>
      <c r="EJ408" s="81"/>
      <c r="EK408" s="81"/>
      <c r="EL408" s="81"/>
      <c r="EM408" s="81"/>
      <c r="EN408" s="81"/>
      <c r="EO408" s="81"/>
      <c r="EP408" s="81"/>
      <c r="EQ408" s="81"/>
      <c r="ER408" s="81"/>
      <c r="ES408" s="81"/>
      <c r="ET408" s="81"/>
      <c r="EU408" s="81"/>
      <c r="EV408" s="81"/>
      <c r="EW408" s="81"/>
      <c r="EX408" s="81"/>
      <c r="EY408" s="81"/>
      <c r="EZ408" s="81"/>
      <c r="FA408" s="81"/>
      <c r="FB408" s="81"/>
      <c r="FC408" s="81"/>
      <c r="FD408" s="81"/>
      <c r="FE408" s="81"/>
      <c r="FF408" s="81"/>
      <c r="FG408" s="81"/>
      <c r="FH408" s="81"/>
      <c r="FI408" s="81"/>
      <c r="FJ408" s="81"/>
      <c r="FK408" s="81"/>
      <c r="FL408" s="81"/>
      <c r="FM408" s="81"/>
      <c r="FN408" s="81"/>
      <c r="FO408" s="81"/>
      <c r="FP408" s="81"/>
      <c r="FQ408" s="81"/>
      <c r="FR408" s="81"/>
      <c r="FS408" s="81"/>
      <c r="FT408" s="81"/>
      <c r="FU408" s="81"/>
      <c r="FV408" s="81"/>
      <c r="FW408" s="81"/>
      <c r="FX408" s="81"/>
      <c r="FY408" s="81"/>
      <c r="FZ408" s="81"/>
      <c r="GA408" s="81"/>
      <c r="GB408" s="81"/>
      <c r="GC408" s="81"/>
      <c r="GD408" s="81"/>
      <c r="GE408" s="81"/>
      <c r="GF408" s="81"/>
      <c r="GG408" s="81"/>
      <c r="GH408" s="81"/>
      <c r="GI408" s="81"/>
      <c r="GJ408" s="81"/>
      <c r="GK408" s="81"/>
      <c r="GL408" s="81"/>
      <c r="GM408" s="81"/>
      <c r="GN408" s="81"/>
      <c r="GO408" s="81"/>
      <c r="GP408" s="81"/>
      <c r="GQ408" s="81"/>
      <c r="GR408" s="81"/>
      <c r="GS408" s="81"/>
      <c r="GT408" s="81"/>
      <c r="GU408" s="81"/>
      <c r="GV408" s="81"/>
      <c r="GW408" s="81"/>
      <c r="GX408" s="81"/>
      <c r="GY408" s="81"/>
      <c r="GZ408" s="81"/>
      <c r="HA408" s="81"/>
      <c r="HB408" s="81"/>
      <c r="HC408" s="81"/>
      <c r="HD408" s="81"/>
      <c r="HE408" s="81"/>
      <c r="HF408" s="81"/>
      <c r="HG408" s="81"/>
      <c r="HH408" s="81"/>
      <c r="HI408" s="81"/>
      <c r="HJ408" s="81"/>
      <c r="HK408" s="81"/>
      <c r="HL408" s="81"/>
      <c r="HM408" s="81"/>
      <c r="HN408" s="81"/>
      <c r="HO408" s="81"/>
      <c r="HP408" s="81"/>
      <c r="HQ408" s="81"/>
      <c r="HR408" s="81"/>
      <c r="HS408" s="81"/>
      <c r="HT408" s="81"/>
      <c r="HU408" s="81"/>
      <c r="HV408" s="81"/>
      <c r="HW408" s="81"/>
      <c r="HX408" s="81"/>
      <c r="HY408" s="81"/>
      <c r="HZ408" s="81"/>
      <c r="IA408" s="81"/>
      <c r="IB408" s="81"/>
      <c r="IC408" s="81"/>
      <c r="ID408" s="81"/>
      <c r="IE408" s="81"/>
      <c r="IF408" s="81"/>
      <c r="IG408" s="81"/>
      <c r="IH408" s="81"/>
      <c r="II408" s="81"/>
      <c r="IJ408" s="81"/>
      <c r="IK408" s="81"/>
      <c r="IL408" s="81"/>
      <c r="IM408" s="81"/>
      <c r="IN408" s="81"/>
      <c r="IO408" s="81"/>
      <c r="IP408" s="81"/>
      <c r="IQ408" s="81"/>
      <c r="IR408" s="81"/>
      <c r="IS408" s="81"/>
      <c r="IT408" s="81"/>
      <c r="IU408" s="81"/>
      <c r="IV408" s="81"/>
      <c r="IW408" s="81"/>
      <c r="IX408" s="81"/>
      <c r="IY408" s="81"/>
      <c r="IZ408" s="81"/>
      <c r="JA408" s="81"/>
      <c r="JB408" s="81"/>
      <c r="JC408" s="81"/>
      <c r="JD408" s="81"/>
      <c r="JE408" s="81"/>
      <c r="JF408" s="81"/>
      <c r="JG408" s="81"/>
      <c r="JH408" s="81"/>
      <c r="JI408" s="81"/>
      <c r="JJ408" s="81"/>
      <c r="JK408" s="81"/>
      <c r="JL408" s="81"/>
      <c r="JM408" s="81"/>
      <c r="JN408" s="81"/>
      <c r="JO408" s="81"/>
      <c r="JP408" s="81"/>
      <c r="JQ408" s="81"/>
      <c r="JR408" s="81"/>
      <c r="JS408" s="81"/>
      <c r="JT408" s="81"/>
      <c r="JU408" s="81"/>
      <c r="JV408" s="81"/>
      <c r="JW408" s="81"/>
      <c r="JX408" s="81"/>
      <c r="JY408" s="81"/>
    </row>
    <row r="409" spans="2:285" s="14" customFormat="1" ht="140.1" customHeight="1" x14ac:dyDescent="0.25">
      <c r="B409" s="29" t="s">
        <v>2377</v>
      </c>
      <c r="C409" s="214" t="s">
        <v>1093</v>
      </c>
      <c r="D409" s="211">
        <v>43812</v>
      </c>
      <c r="E409" s="29" t="s">
        <v>1584</v>
      </c>
      <c r="F409" s="11" t="s">
        <v>3813</v>
      </c>
      <c r="G409" s="11" t="s">
        <v>1030</v>
      </c>
      <c r="H409" s="11" t="s">
        <v>1031</v>
      </c>
      <c r="I409" s="11" t="s">
        <v>1032</v>
      </c>
      <c r="J409" s="86" t="s">
        <v>1033</v>
      </c>
      <c r="K409" s="82">
        <v>1</v>
      </c>
      <c r="L409" s="306">
        <v>43892</v>
      </c>
      <c r="M409" s="306">
        <v>44012</v>
      </c>
      <c r="N409" s="83">
        <f t="shared" si="12"/>
        <v>18</v>
      </c>
      <c r="O409" s="145">
        <v>0</v>
      </c>
      <c r="P409" s="4" t="s">
        <v>4778</v>
      </c>
      <c r="Q409" s="178">
        <f t="shared" si="13"/>
        <v>286</v>
      </c>
      <c r="R409" s="34" t="s">
        <v>61</v>
      </c>
      <c r="S409" s="34" t="s">
        <v>1055</v>
      </c>
      <c r="T409" s="32" t="s">
        <v>3797</v>
      </c>
      <c r="U409" s="32" t="s">
        <v>3798</v>
      </c>
      <c r="V409" s="32" t="s">
        <v>3799</v>
      </c>
      <c r="W409" s="32" t="s">
        <v>3798</v>
      </c>
      <c r="X409" s="34" t="s">
        <v>3920</v>
      </c>
      <c r="Y409" s="34" t="s">
        <v>3971</v>
      </c>
      <c r="Z409" s="34"/>
      <c r="AA409" s="34"/>
      <c r="AB409" s="34"/>
      <c r="AC409" s="214"/>
      <c r="AD409" s="28" t="s">
        <v>1348</v>
      </c>
      <c r="AE409" s="28" t="s">
        <v>1348</v>
      </c>
      <c r="AF409" s="28" t="s">
        <v>1348</v>
      </c>
      <c r="AG409" s="28" t="s">
        <v>1348</v>
      </c>
      <c r="AH409" s="3" t="s">
        <v>1348</v>
      </c>
      <c r="AI409" s="3" t="s">
        <v>1348</v>
      </c>
      <c r="AJ409" s="3" t="s">
        <v>1348</v>
      </c>
      <c r="AK409" s="3" t="s">
        <v>1746</v>
      </c>
      <c r="AL409" s="3" t="s">
        <v>1721</v>
      </c>
      <c r="AM409" s="287" t="s">
        <v>1742</v>
      </c>
      <c r="AN409" s="3" t="s">
        <v>1894</v>
      </c>
      <c r="AO409" s="3" t="s">
        <v>2716</v>
      </c>
      <c r="AP409" s="6" t="s">
        <v>2766</v>
      </c>
      <c r="AQ409" s="6" t="s">
        <v>3166</v>
      </c>
      <c r="AR409" s="6" t="s">
        <v>3379</v>
      </c>
      <c r="AS409" s="10" t="s">
        <v>4762</v>
      </c>
      <c r="AT409" s="6" t="s">
        <v>5081</v>
      </c>
      <c r="AU409" s="265" t="s">
        <v>1373</v>
      </c>
      <c r="AV409" s="210">
        <v>44377</v>
      </c>
      <c r="AW409" s="34" t="s">
        <v>2553</v>
      </c>
      <c r="AX409" s="210">
        <v>44377</v>
      </c>
      <c r="AY409" s="163" t="s">
        <v>4747</v>
      </c>
      <c r="AZ409" s="31" t="s">
        <v>4469</v>
      </c>
      <c r="BA409" s="31" t="s">
        <v>1666</v>
      </c>
      <c r="BB409" s="31" t="s">
        <v>1666</v>
      </c>
      <c r="BC409" s="32" t="s">
        <v>2801</v>
      </c>
      <c r="BD409" s="30"/>
      <c r="BE409" s="35"/>
      <c r="BF409" s="81"/>
      <c r="BG409" s="81"/>
      <c r="BH409" s="81"/>
      <c r="BI409" s="81"/>
      <c r="BJ409" s="81"/>
      <c r="BK409" s="81"/>
      <c r="BL409" s="81"/>
      <c r="BM409" s="81"/>
      <c r="BN409" s="81"/>
      <c r="BO409" s="81"/>
      <c r="BP409" s="81"/>
      <c r="BQ409" s="81"/>
      <c r="BR409" s="81"/>
      <c r="BS409" s="81"/>
      <c r="BT409" s="81"/>
      <c r="BU409" s="81"/>
      <c r="BV409" s="81"/>
      <c r="BW409" s="81"/>
      <c r="BX409" s="81"/>
      <c r="BY409" s="81"/>
      <c r="BZ409" s="81"/>
      <c r="CA409" s="81"/>
      <c r="CB409" s="81"/>
      <c r="CC409" s="81"/>
      <c r="CD409" s="81"/>
      <c r="CE409" s="81"/>
      <c r="CF409" s="81"/>
      <c r="CG409" s="81"/>
      <c r="CH409" s="81"/>
      <c r="CI409" s="81"/>
      <c r="CJ409" s="81"/>
      <c r="CK409" s="81"/>
      <c r="CL409" s="81"/>
      <c r="CM409" s="81"/>
      <c r="CN409" s="81"/>
      <c r="CO409" s="81"/>
      <c r="CP409" s="81"/>
      <c r="CQ409" s="81"/>
      <c r="CR409" s="81"/>
      <c r="CS409" s="81"/>
      <c r="CT409" s="81"/>
      <c r="CU409" s="81"/>
      <c r="CV409" s="81"/>
      <c r="CW409" s="81"/>
      <c r="CX409" s="81"/>
      <c r="CY409" s="81"/>
      <c r="CZ409" s="81"/>
      <c r="DA409" s="81"/>
      <c r="DB409" s="81"/>
      <c r="DC409" s="81"/>
      <c r="DD409" s="81"/>
      <c r="DE409" s="81"/>
      <c r="DF409" s="81"/>
      <c r="DG409" s="81"/>
      <c r="DH409" s="81"/>
      <c r="DI409" s="81"/>
      <c r="DJ409" s="81"/>
      <c r="DK409" s="81"/>
      <c r="DL409" s="81"/>
      <c r="DM409" s="81"/>
      <c r="DN409" s="81"/>
      <c r="DO409" s="81"/>
      <c r="DP409" s="81"/>
      <c r="DQ409" s="81"/>
      <c r="DR409" s="81"/>
      <c r="DS409" s="81"/>
      <c r="DT409" s="81"/>
      <c r="DU409" s="81"/>
      <c r="DV409" s="81"/>
      <c r="DW409" s="81"/>
      <c r="DX409" s="81"/>
      <c r="DY409" s="81"/>
      <c r="DZ409" s="81"/>
      <c r="EA409" s="81"/>
      <c r="EB409" s="81"/>
      <c r="EC409" s="81"/>
      <c r="ED409" s="81"/>
      <c r="EE409" s="81"/>
      <c r="EF409" s="81"/>
      <c r="EG409" s="81"/>
      <c r="EH409" s="81"/>
      <c r="EI409" s="81"/>
      <c r="EJ409" s="81"/>
      <c r="EK409" s="81"/>
      <c r="EL409" s="81"/>
      <c r="EM409" s="81"/>
      <c r="EN409" s="81"/>
      <c r="EO409" s="81"/>
      <c r="EP409" s="81"/>
      <c r="EQ409" s="81"/>
      <c r="ER409" s="81"/>
      <c r="ES409" s="81"/>
      <c r="ET409" s="81"/>
      <c r="EU409" s="81"/>
      <c r="EV409" s="81"/>
      <c r="EW409" s="81"/>
      <c r="EX409" s="81"/>
      <c r="EY409" s="81"/>
      <c r="EZ409" s="81"/>
      <c r="FA409" s="81"/>
      <c r="FB409" s="81"/>
      <c r="FC409" s="81"/>
      <c r="FD409" s="81"/>
      <c r="FE409" s="81"/>
      <c r="FF409" s="81"/>
      <c r="FG409" s="81"/>
      <c r="FH409" s="81"/>
      <c r="FI409" s="81"/>
      <c r="FJ409" s="81"/>
      <c r="FK409" s="81"/>
      <c r="FL409" s="81"/>
      <c r="FM409" s="81"/>
      <c r="FN409" s="81"/>
      <c r="FO409" s="81"/>
      <c r="FP409" s="81"/>
      <c r="FQ409" s="81"/>
      <c r="FR409" s="81"/>
      <c r="FS409" s="81"/>
      <c r="FT409" s="81"/>
      <c r="FU409" s="81"/>
      <c r="FV409" s="81"/>
      <c r="FW409" s="81"/>
      <c r="FX409" s="81"/>
      <c r="FY409" s="81"/>
      <c r="FZ409" s="81"/>
      <c r="GA409" s="81"/>
      <c r="GB409" s="81"/>
      <c r="GC409" s="81"/>
      <c r="GD409" s="81"/>
      <c r="GE409" s="81"/>
      <c r="GF409" s="81"/>
      <c r="GG409" s="81"/>
      <c r="GH409" s="81"/>
      <c r="GI409" s="81"/>
      <c r="GJ409" s="81"/>
      <c r="GK409" s="81"/>
      <c r="GL409" s="81"/>
      <c r="GM409" s="81"/>
      <c r="GN409" s="81"/>
      <c r="GO409" s="81"/>
      <c r="GP409" s="81"/>
      <c r="GQ409" s="81"/>
      <c r="GR409" s="81"/>
      <c r="GS409" s="81"/>
      <c r="GT409" s="81"/>
      <c r="GU409" s="81"/>
      <c r="GV409" s="81"/>
      <c r="GW409" s="81"/>
      <c r="GX409" s="81"/>
      <c r="GY409" s="81"/>
      <c r="GZ409" s="81"/>
      <c r="HA409" s="81"/>
      <c r="HB409" s="81"/>
      <c r="HC409" s="81"/>
      <c r="HD409" s="81"/>
      <c r="HE409" s="81"/>
      <c r="HF409" s="81"/>
      <c r="HG409" s="81"/>
      <c r="HH409" s="81"/>
      <c r="HI409" s="81"/>
      <c r="HJ409" s="81"/>
      <c r="HK409" s="81"/>
      <c r="HL409" s="81"/>
      <c r="HM409" s="81"/>
      <c r="HN409" s="81"/>
      <c r="HO409" s="81"/>
      <c r="HP409" s="81"/>
      <c r="HQ409" s="81"/>
      <c r="HR409" s="81"/>
      <c r="HS409" s="81"/>
      <c r="HT409" s="81"/>
      <c r="HU409" s="81"/>
      <c r="HV409" s="81"/>
      <c r="HW409" s="81"/>
      <c r="HX409" s="81"/>
      <c r="HY409" s="81"/>
      <c r="HZ409" s="81"/>
      <c r="IA409" s="81"/>
      <c r="IB409" s="81"/>
      <c r="IC409" s="81"/>
      <c r="ID409" s="81"/>
      <c r="IE409" s="81"/>
      <c r="IF409" s="81"/>
      <c r="IG409" s="81"/>
      <c r="IH409" s="81"/>
      <c r="II409" s="81"/>
      <c r="IJ409" s="81"/>
      <c r="IK409" s="81"/>
      <c r="IL409" s="81"/>
      <c r="IM409" s="81"/>
      <c r="IN409" s="81"/>
      <c r="IO409" s="81"/>
      <c r="IP409" s="81"/>
      <c r="IQ409" s="81"/>
      <c r="IR409" s="81"/>
      <c r="IS409" s="81"/>
      <c r="IT409" s="81"/>
      <c r="IU409" s="81"/>
      <c r="IV409" s="81"/>
      <c r="IW409" s="81"/>
      <c r="IX409" s="81"/>
      <c r="IY409" s="81"/>
      <c r="IZ409" s="81"/>
      <c r="JA409" s="81"/>
      <c r="JB409" s="81"/>
      <c r="JC409" s="81"/>
      <c r="JD409" s="81"/>
      <c r="JE409" s="81"/>
      <c r="JF409" s="81"/>
      <c r="JG409" s="81"/>
      <c r="JH409" s="81"/>
      <c r="JI409" s="81"/>
      <c r="JJ409" s="81"/>
      <c r="JK409" s="81"/>
      <c r="JL409" s="81"/>
      <c r="JM409" s="81"/>
      <c r="JN409" s="81"/>
      <c r="JO409" s="81"/>
      <c r="JP409" s="81"/>
      <c r="JQ409" s="81"/>
      <c r="JR409" s="81"/>
      <c r="JS409" s="81"/>
      <c r="JT409" s="81"/>
      <c r="JU409" s="81"/>
      <c r="JV409" s="81"/>
      <c r="JW409" s="81"/>
      <c r="JX409" s="81"/>
      <c r="JY409" s="81"/>
    </row>
    <row r="410" spans="2:285" s="14" customFormat="1" ht="111.75" customHeight="1" x14ac:dyDescent="0.25">
      <c r="B410" s="29" t="s">
        <v>2377</v>
      </c>
      <c r="C410" s="214" t="s">
        <v>1093</v>
      </c>
      <c r="D410" s="211">
        <v>43812</v>
      </c>
      <c r="E410" s="29" t="s">
        <v>1584</v>
      </c>
      <c r="F410" s="11" t="s">
        <v>3813</v>
      </c>
      <c r="G410" s="406" t="s">
        <v>4586</v>
      </c>
      <c r="H410" s="406" t="s">
        <v>4587</v>
      </c>
      <c r="I410" s="411" t="s">
        <v>4617</v>
      </c>
      <c r="J410" s="407" t="s">
        <v>1912</v>
      </c>
      <c r="K410" s="408">
        <v>1</v>
      </c>
      <c r="L410" s="409">
        <v>44228</v>
      </c>
      <c r="M410" s="409">
        <v>44560</v>
      </c>
      <c r="N410" s="83">
        <f t="shared" si="12"/>
        <v>48</v>
      </c>
      <c r="O410" s="115">
        <v>0</v>
      </c>
      <c r="P410" s="4" t="s">
        <v>4778</v>
      </c>
      <c r="Q410" s="178">
        <f t="shared" si="13"/>
        <v>286</v>
      </c>
      <c r="R410" s="34" t="s">
        <v>61</v>
      </c>
      <c r="S410" s="34"/>
      <c r="T410" s="32"/>
      <c r="U410" s="32"/>
      <c r="V410" s="32"/>
      <c r="W410" s="32"/>
      <c r="X410" s="34"/>
      <c r="Y410" s="34"/>
      <c r="Z410" s="34"/>
      <c r="AA410" s="98"/>
      <c r="AB410" s="98"/>
      <c r="AC410" s="230"/>
      <c r="AD410" s="281"/>
      <c r="AE410" s="281"/>
      <c r="AF410" s="281"/>
      <c r="AG410" s="281"/>
      <c r="AH410" s="141"/>
      <c r="AI410" s="141"/>
      <c r="AJ410" s="141"/>
      <c r="AK410" s="141"/>
      <c r="AL410" s="141"/>
      <c r="AM410" s="393"/>
      <c r="AN410" s="141"/>
      <c r="AO410" s="141"/>
      <c r="AP410" s="157"/>
      <c r="AQ410" s="6"/>
      <c r="AR410" s="6" t="s">
        <v>3379</v>
      </c>
      <c r="AS410" s="10" t="s">
        <v>4684</v>
      </c>
      <c r="AT410" s="4" t="s">
        <v>4792</v>
      </c>
      <c r="AU410" s="265" t="s">
        <v>920</v>
      </c>
      <c r="AV410" s="210">
        <v>44377</v>
      </c>
      <c r="AW410" s="34" t="s">
        <v>1070</v>
      </c>
      <c r="AX410" s="35"/>
      <c r="AY410" s="31"/>
      <c r="AZ410" s="31"/>
      <c r="BA410" s="31"/>
      <c r="BB410" s="31"/>
      <c r="BC410" s="30" t="s">
        <v>1372</v>
      </c>
      <c r="BD410" s="30"/>
      <c r="BE410" s="35"/>
      <c r="BF410" s="81"/>
      <c r="BG410" s="81"/>
      <c r="BH410" s="81"/>
      <c r="BI410" s="81"/>
      <c r="BJ410" s="81"/>
      <c r="BK410" s="81"/>
      <c r="BL410" s="81"/>
      <c r="BM410" s="81"/>
      <c r="BN410" s="81"/>
      <c r="BO410" s="81"/>
      <c r="BP410" s="81"/>
      <c r="BQ410" s="81"/>
      <c r="BR410" s="81"/>
      <c r="BS410" s="81"/>
      <c r="BT410" s="81"/>
      <c r="BU410" s="81"/>
      <c r="BV410" s="81"/>
      <c r="BW410" s="81"/>
      <c r="BX410" s="81"/>
      <c r="BY410" s="81"/>
      <c r="BZ410" s="81"/>
      <c r="CA410" s="81"/>
      <c r="CB410" s="81"/>
      <c r="CC410" s="81"/>
      <c r="CD410" s="81"/>
      <c r="CE410" s="81"/>
      <c r="CF410" s="81"/>
      <c r="CG410" s="81"/>
      <c r="CH410" s="81"/>
      <c r="CI410" s="81"/>
      <c r="CJ410" s="81"/>
      <c r="CK410" s="81"/>
      <c r="CL410" s="81"/>
      <c r="CM410" s="81"/>
      <c r="CN410" s="81"/>
      <c r="CO410" s="81"/>
      <c r="CP410" s="81"/>
      <c r="CQ410" s="81"/>
      <c r="CR410" s="81"/>
      <c r="CS410" s="81"/>
      <c r="CT410" s="81"/>
      <c r="CU410" s="81"/>
      <c r="CV410" s="81"/>
      <c r="CW410" s="81"/>
      <c r="CX410" s="81"/>
      <c r="CY410" s="81"/>
      <c r="CZ410" s="81"/>
      <c r="DA410" s="81"/>
      <c r="DB410" s="81"/>
      <c r="DC410" s="81"/>
      <c r="DD410" s="81"/>
      <c r="DE410" s="81"/>
      <c r="DF410" s="81"/>
      <c r="DG410" s="81"/>
      <c r="DH410" s="81"/>
      <c r="DI410" s="81"/>
      <c r="DJ410" s="81"/>
      <c r="DK410" s="81"/>
      <c r="DL410" s="81"/>
      <c r="DM410" s="81"/>
      <c r="DN410" s="81"/>
      <c r="DO410" s="81"/>
      <c r="DP410" s="81"/>
      <c r="DQ410" s="81"/>
      <c r="DR410" s="81"/>
      <c r="DS410" s="81"/>
      <c r="DT410" s="81"/>
      <c r="DU410" s="81"/>
      <c r="DV410" s="81"/>
      <c r="DW410" s="81"/>
      <c r="DX410" s="81"/>
      <c r="DY410" s="81"/>
      <c r="DZ410" s="81"/>
      <c r="EA410" s="81"/>
      <c r="EB410" s="81"/>
      <c r="EC410" s="81"/>
      <c r="ED410" s="81"/>
      <c r="EE410" s="81"/>
      <c r="EF410" s="81"/>
      <c r="EG410" s="81"/>
      <c r="EH410" s="81"/>
      <c r="EI410" s="81"/>
      <c r="EJ410" s="81"/>
      <c r="EK410" s="81"/>
      <c r="EL410" s="81"/>
      <c r="EM410" s="81"/>
      <c r="EN410" s="81"/>
      <c r="EO410" s="81"/>
      <c r="EP410" s="81"/>
      <c r="EQ410" s="81"/>
      <c r="ER410" s="81"/>
      <c r="ES410" s="81"/>
      <c r="ET410" s="81"/>
      <c r="EU410" s="81"/>
      <c r="EV410" s="81"/>
      <c r="EW410" s="81"/>
      <c r="EX410" s="81"/>
      <c r="EY410" s="81"/>
      <c r="EZ410" s="81"/>
      <c r="FA410" s="81"/>
      <c r="FB410" s="81"/>
      <c r="FC410" s="81"/>
      <c r="FD410" s="81"/>
      <c r="FE410" s="81"/>
      <c r="FF410" s="81"/>
      <c r="FG410" s="81"/>
      <c r="FH410" s="81"/>
      <c r="FI410" s="81"/>
      <c r="FJ410" s="81"/>
      <c r="FK410" s="81"/>
      <c r="FL410" s="81"/>
      <c r="FM410" s="81"/>
      <c r="FN410" s="81"/>
      <c r="FO410" s="81"/>
      <c r="FP410" s="81"/>
      <c r="FQ410" s="81"/>
      <c r="FR410" s="81"/>
      <c r="FS410" s="81"/>
      <c r="FT410" s="81"/>
      <c r="FU410" s="81"/>
      <c r="FV410" s="81"/>
      <c r="FW410" s="81"/>
      <c r="FX410" s="81"/>
      <c r="FY410" s="81"/>
      <c r="FZ410" s="81"/>
      <c r="GA410" s="81"/>
      <c r="GB410" s="81"/>
      <c r="GC410" s="81"/>
      <c r="GD410" s="81"/>
      <c r="GE410" s="81"/>
      <c r="GF410" s="81"/>
      <c r="GG410" s="81"/>
      <c r="GH410" s="81"/>
      <c r="GI410" s="81"/>
      <c r="GJ410" s="81"/>
      <c r="GK410" s="81"/>
      <c r="GL410" s="81"/>
      <c r="GM410" s="81"/>
      <c r="GN410" s="81"/>
      <c r="GO410" s="81"/>
      <c r="GP410" s="81"/>
      <c r="GQ410" s="81"/>
      <c r="GR410" s="81"/>
      <c r="GS410" s="81"/>
      <c r="GT410" s="81"/>
      <c r="GU410" s="81"/>
      <c r="GV410" s="81"/>
      <c r="GW410" s="81"/>
      <c r="GX410" s="81"/>
      <c r="GY410" s="81"/>
      <c r="GZ410" s="81"/>
      <c r="HA410" s="81"/>
      <c r="HB410" s="81"/>
      <c r="HC410" s="81"/>
      <c r="HD410" s="81"/>
      <c r="HE410" s="81"/>
      <c r="HF410" s="81"/>
      <c r="HG410" s="81"/>
      <c r="HH410" s="81"/>
      <c r="HI410" s="81"/>
      <c r="HJ410" s="81"/>
      <c r="HK410" s="81"/>
      <c r="HL410" s="81"/>
      <c r="HM410" s="81"/>
      <c r="HN410" s="81"/>
      <c r="HO410" s="81"/>
      <c r="HP410" s="81"/>
      <c r="HQ410" s="81"/>
      <c r="HR410" s="81"/>
      <c r="HS410" s="81"/>
      <c r="HT410" s="81"/>
      <c r="HU410" s="81"/>
      <c r="HV410" s="81"/>
      <c r="HW410" s="81"/>
      <c r="HX410" s="81"/>
      <c r="HY410" s="81"/>
      <c r="HZ410" s="81"/>
      <c r="IA410" s="81"/>
      <c r="IB410" s="81"/>
      <c r="IC410" s="81"/>
      <c r="ID410" s="81"/>
      <c r="IE410" s="81"/>
      <c r="IF410" s="81"/>
      <c r="IG410" s="81"/>
      <c r="IH410" s="81"/>
      <c r="II410" s="81"/>
      <c r="IJ410" s="81"/>
      <c r="IK410" s="81"/>
      <c r="IL410" s="81"/>
      <c r="IM410" s="81"/>
      <c r="IN410" s="81"/>
      <c r="IO410" s="81"/>
      <c r="IP410" s="81"/>
      <c r="IQ410" s="81"/>
      <c r="IR410" s="81"/>
      <c r="IS410" s="81"/>
      <c r="IT410" s="81"/>
      <c r="IU410" s="81"/>
      <c r="IV410" s="81"/>
      <c r="IW410" s="81"/>
      <c r="IX410" s="81"/>
      <c r="IY410" s="81"/>
      <c r="IZ410" s="81"/>
      <c r="JA410" s="81"/>
      <c r="JB410" s="81"/>
      <c r="JC410" s="81"/>
      <c r="JD410" s="81"/>
      <c r="JE410" s="81"/>
      <c r="JF410" s="81"/>
      <c r="JG410" s="81"/>
      <c r="JH410" s="81"/>
      <c r="JI410" s="81"/>
      <c r="JJ410" s="81"/>
      <c r="JK410" s="81"/>
      <c r="JL410" s="81"/>
      <c r="JM410" s="81"/>
      <c r="JN410" s="81"/>
      <c r="JO410" s="81"/>
      <c r="JP410" s="81"/>
      <c r="JQ410" s="81"/>
      <c r="JR410" s="81"/>
      <c r="JS410" s="81"/>
      <c r="JT410" s="81"/>
      <c r="JU410" s="81"/>
      <c r="JV410" s="81"/>
      <c r="JW410" s="81"/>
      <c r="JX410" s="81"/>
      <c r="JY410" s="81"/>
    </row>
    <row r="411" spans="2:285" s="14" customFormat="1" ht="120" hidden="1" customHeight="1" x14ac:dyDescent="0.25">
      <c r="B411" s="29" t="s">
        <v>2378</v>
      </c>
      <c r="C411" s="230" t="s">
        <v>1093</v>
      </c>
      <c r="D411" s="231">
        <v>43812</v>
      </c>
      <c r="E411" s="29" t="s">
        <v>1498</v>
      </c>
      <c r="F411" s="11" t="s">
        <v>3973</v>
      </c>
      <c r="G411" s="96" t="s">
        <v>1034</v>
      </c>
      <c r="H411" s="96" t="s">
        <v>1035</v>
      </c>
      <c r="I411" s="96" t="s">
        <v>1036</v>
      </c>
      <c r="J411" s="241" t="s">
        <v>1037</v>
      </c>
      <c r="K411" s="234">
        <v>1</v>
      </c>
      <c r="L411" s="305">
        <v>43864</v>
      </c>
      <c r="M411" s="305">
        <v>43983</v>
      </c>
      <c r="N411" s="83">
        <f t="shared" si="12"/>
        <v>17</v>
      </c>
      <c r="O411" s="142">
        <v>1</v>
      </c>
      <c r="P411" s="97" t="s">
        <v>3443</v>
      </c>
      <c r="Q411" s="178">
        <f t="shared" si="13"/>
        <v>379</v>
      </c>
      <c r="R411" s="98" t="s">
        <v>61</v>
      </c>
      <c r="S411" s="34" t="s">
        <v>1056</v>
      </c>
      <c r="T411" s="32" t="s">
        <v>3375</v>
      </c>
      <c r="U411" s="32"/>
      <c r="V411" s="32"/>
      <c r="W411" s="32" t="s">
        <v>3798</v>
      </c>
      <c r="X411" s="34" t="s">
        <v>3920</v>
      </c>
      <c r="Y411" s="34" t="s">
        <v>3972</v>
      </c>
      <c r="Z411" s="34"/>
      <c r="AA411" s="98"/>
      <c r="AB411" s="98"/>
      <c r="AC411" s="230"/>
      <c r="AD411" s="281" t="s">
        <v>1348</v>
      </c>
      <c r="AE411" s="281" t="s">
        <v>1348</v>
      </c>
      <c r="AF411" s="281" t="s">
        <v>1348</v>
      </c>
      <c r="AG411" s="281" t="s">
        <v>1348</v>
      </c>
      <c r="AH411" s="141" t="s">
        <v>1348</v>
      </c>
      <c r="AI411" s="141" t="s">
        <v>1348</v>
      </c>
      <c r="AJ411" s="141" t="s">
        <v>1348</v>
      </c>
      <c r="AK411" s="141" t="s">
        <v>1366</v>
      </c>
      <c r="AL411" s="141" t="s">
        <v>1722</v>
      </c>
      <c r="AM411" s="141" t="s">
        <v>2565</v>
      </c>
      <c r="AN411" s="141" t="s">
        <v>2568</v>
      </c>
      <c r="AO411" s="141" t="s">
        <v>2565</v>
      </c>
      <c r="AP411" s="157" t="s">
        <v>2568</v>
      </c>
      <c r="AQ411" s="6" t="s">
        <v>2568</v>
      </c>
      <c r="AR411" s="6" t="s">
        <v>2568</v>
      </c>
      <c r="AS411" s="10" t="s">
        <v>4685</v>
      </c>
      <c r="AT411" s="6" t="s">
        <v>2568</v>
      </c>
      <c r="AU411" s="205" t="s">
        <v>918</v>
      </c>
      <c r="AV411" s="210">
        <v>43935</v>
      </c>
      <c r="AW411" s="34" t="s">
        <v>1070</v>
      </c>
      <c r="AX411" s="35"/>
      <c r="AY411" s="31"/>
      <c r="AZ411" s="31"/>
      <c r="BA411" s="31"/>
      <c r="BB411" s="31"/>
      <c r="BC411" s="30" t="s">
        <v>1372</v>
      </c>
      <c r="BD411" s="30"/>
      <c r="BE411" s="35"/>
      <c r="BF411" s="81"/>
      <c r="BG411" s="81"/>
      <c r="BH411" s="81"/>
      <c r="BI411" s="81"/>
      <c r="BJ411" s="81"/>
      <c r="BK411" s="81"/>
      <c r="BL411" s="81"/>
      <c r="BM411" s="81"/>
      <c r="BN411" s="81"/>
      <c r="BO411" s="81"/>
      <c r="BP411" s="81"/>
      <c r="BQ411" s="81"/>
      <c r="BR411" s="81"/>
      <c r="BS411" s="81"/>
      <c r="BT411" s="81"/>
      <c r="BU411" s="81"/>
      <c r="BV411" s="81"/>
      <c r="BW411" s="81"/>
      <c r="BX411" s="81"/>
      <c r="BY411" s="81"/>
      <c r="BZ411" s="81"/>
      <c r="CA411" s="81"/>
      <c r="CB411" s="81"/>
      <c r="CC411" s="81"/>
      <c r="CD411" s="81"/>
      <c r="CE411" s="81"/>
      <c r="CF411" s="81"/>
      <c r="CG411" s="81"/>
      <c r="CH411" s="81"/>
      <c r="CI411" s="81"/>
      <c r="CJ411" s="81"/>
      <c r="CK411" s="81"/>
      <c r="CL411" s="81"/>
      <c r="CM411" s="81"/>
      <c r="CN411" s="81"/>
      <c r="CO411" s="81"/>
      <c r="CP411" s="81"/>
      <c r="CQ411" s="81"/>
      <c r="CR411" s="81"/>
      <c r="CS411" s="81"/>
      <c r="CT411" s="81"/>
      <c r="CU411" s="81"/>
      <c r="CV411" s="81"/>
      <c r="CW411" s="81"/>
      <c r="CX411" s="81"/>
      <c r="CY411" s="81"/>
      <c r="CZ411" s="81"/>
      <c r="DA411" s="81"/>
      <c r="DB411" s="81"/>
      <c r="DC411" s="81"/>
      <c r="DD411" s="81"/>
      <c r="DE411" s="81"/>
      <c r="DF411" s="81"/>
      <c r="DG411" s="81"/>
      <c r="DH411" s="81"/>
      <c r="DI411" s="81"/>
      <c r="DJ411" s="81"/>
      <c r="DK411" s="81"/>
      <c r="DL411" s="81"/>
      <c r="DM411" s="81"/>
      <c r="DN411" s="81"/>
      <c r="DO411" s="81"/>
      <c r="DP411" s="81"/>
      <c r="DQ411" s="81"/>
      <c r="DR411" s="81"/>
      <c r="DS411" s="81"/>
      <c r="DT411" s="81"/>
      <c r="DU411" s="81"/>
      <c r="DV411" s="81"/>
      <c r="DW411" s="81"/>
      <c r="DX411" s="81"/>
      <c r="DY411" s="81"/>
      <c r="DZ411" s="81"/>
      <c r="EA411" s="81"/>
      <c r="EB411" s="81"/>
      <c r="EC411" s="81"/>
      <c r="ED411" s="81"/>
      <c r="EE411" s="81"/>
      <c r="EF411" s="81"/>
      <c r="EG411" s="81"/>
      <c r="EH411" s="81"/>
      <c r="EI411" s="81"/>
      <c r="EJ411" s="81"/>
      <c r="EK411" s="81"/>
      <c r="EL411" s="81"/>
      <c r="EM411" s="81"/>
      <c r="EN411" s="81"/>
      <c r="EO411" s="81"/>
      <c r="EP411" s="81"/>
      <c r="EQ411" s="81"/>
      <c r="ER411" s="81"/>
      <c r="ES411" s="81"/>
      <c r="ET411" s="81"/>
      <c r="EU411" s="81"/>
      <c r="EV411" s="81"/>
      <c r="EW411" s="81"/>
      <c r="EX411" s="81"/>
      <c r="EY411" s="81"/>
      <c r="EZ411" s="81"/>
      <c r="FA411" s="81"/>
      <c r="FB411" s="81"/>
      <c r="FC411" s="81"/>
      <c r="FD411" s="81"/>
      <c r="FE411" s="81"/>
      <c r="FF411" s="81"/>
      <c r="FG411" s="81"/>
      <c r="FH411" s="81"/>
      <c r="FI411" s="81"/>
      <c r="FJ411" s="81"/>
      <c r="FK411" s="81"/>
      <c r="FL411" s="81"/>
      <c r="FM411" s="81"/>
      <c r="FN411" s="81"/>
      <c r="FO411" s="81"/>
      <c r="FP411" s="81"/>
      <c r="FQ411" s="81"/>
      <c r="FR411" s="81"/>
      <c r="FS411" s="81"/>
      <c r="FT411" s="81"/>
      <c r="FU411" s="81"/>
      <c r="FV411" s="81"/>
      <c r="FW411" s="81"/>
      <c r="FX411" s="81"/>
      <c r="FY411" s="81"/>
      <c r="FZ411" s="81"/>
      <c r="GA411" s="81"/>
      <c r="GB411" s="81"/>
      <c r="GC411" s="81"/>
      <c r="GD411" s="81"/>
      <c r="GE411" s="81"/>
      <c r="GF411" s="81"/>
      <c r="GG411" s="81"/>
      <c r="GH411" s="81"/>
      <c r="GI411" s="81"/>
      <c r="GJ411" s="81"/>
      <c r="GK411" s="81"/>
      <c r="GL411" s="81"/>
      <c r="GM411" s="81"/>
      <c r="GN411" s="81"/>
      <c r="GO411" s="81"/>
      <c r="GP411" s="81"/>
      <c r="GQ411" s="81"/>
      <c r="GR411" s="81"/>
      <c r="GS411" s="81"/>
      <c r="GT411" s="81"/>
      <c r="GU411" s="81"/>
      <c r="GV411" s="81"/>
      <c r="GW411" s="81"/>
      <c r="GX411" s="81"/>
      <c r="GY411" s="81"/>
      <c r="GZ411" s="81"/>
      <c r="HA411" s="81"/>
      <c r="HB411" s="81"/>
      <c r="HC411" s="81"/>
      <c r="HD411" s="81"/>
      <c r="HE411" s="81"/>
      <c r="HF411" s="81"/>
      <c r="HG411" s="81"/>
      <c r="HH411" s="81"/>
      <c r="HI411" s="81"/>
      <c r="HJ411" s="81"/>
      <c r="HK411" s="81"/>
      <c r="HL411" s="81"/>
      <c r="HM411" s="81"/>
      <c r="HN411" s="81"/>
      <c r="HO411" s="81"/>
      <c r="HP411" s="81"/>
      <c r="HQ411" s="81"/>
      <c r="HR411" s="81"/>
      <c r="HS411" s="81"/>
      <c r="HT411" s="81"/>
      <c r="HU411" s="81"/>
      <c r="HV411" s="81"/>
      <c r="HW411" s="81"/>
      <c r="HX411" s="81"/>
      <c r="HY411" s="81"/>
      <c r="HZ411" s="81"/>
      <c r="IA411" s="81"/>
      <c r="IB411" s="81"/>
      <c r="IC411" s="81"/>
      <c r="ID411" s="81"/>
      <c r="IE411" s="81"/>
      <c r="IF411" s="81"/>
      <c r="IG411" s="81"/>
      <c r="IH411" s="81"/>
      <c r="II411" s="81"/>
      <c r="IJ411" s="81"/>
      <c r="IK411" s="81"/>
      <c r="IL411" s="81"/>
      <c r="IM411" s="81"/>
      <c r="IN411" s="81"/>
      <c r="IO411" s="81"/>
      <c r="IP411" s="81"/>
      <c r="IQ411" s="81"/>
      <c r="IR411" s="81"/>
      <c r="IS411" s="81"/>
      <c r="IT411" s="81"/>
      <c r="IU411" s="81"/>
      <c r="IV411" s="81"/>
      <c r="IW411" s="81"/>
      <c r="IX411" s="81"/>
      <c r="IY411" s="81"/>
      <c r="IZ411" s="81"/>
      <c r="JA411" s="81"/>
      <c r="JB411" s="81"/>
      <c r="JC411" s="81"/>
      <c r="JD411" s="81"/>
      <c r="JE411" s="81"/>
      <c r="JF411" s="81"/>
      <c r="JG411" s="81"/>
      <c r="JH411" s="81"/>
      <c r="JI411" s="81"/>
      <c r="JJ411" s="81"/>
      <c r="JK411" s="81"/>
      <c r="JL411" s="81"/>
      <c r="JM411" s="81"/>
      <c r="JN411" s="81"/>
      <c r="JO411" s="81"/>
      <c r="JP411" s="81"/>
      <c r="JQ411" s="81"/>
      <c r="JR411" s="81"/>
      <c r="JS411" s="81"/>
      <c r="JT411" s="81"/>
      <c r="JU411" s="81"/>
      <c r="JV411" s="81"/>
      <c r="JW411" s="81"/>
      <c r="JX411" s="81"/>
      <c r="JY411" s="81"/>
    </row>
    <row r="412" spans="2:285" s="14" customFormat="1" ht="120" hidden="1" customHeight="1" x14ac:dyDescent="0.25">
      <c r="B412" s="29" t="s">
        <v>2379</v>
      </c>
      <c r="C412" s="214" t="s">
        <v>1093</v>
      </c>
      <c r="D412" s="211">
        <v>43812</v>
      </c>
      <c r="E412" s="29" t="s">
        <v>1498</v>
      </c>
      <c r="F412" s="11" t="s">
        <v>2750</v>
      </c>
      <c r="G412" s="11" t="s">
        <v>1034</v>
      </c>
      <c r="H412" s="11" t="s">
        <v>1038</v>
      </c>
      <c r="I412" s="11" t="s">
        <v>1039</v>
      </c>
      <c r="J412" s="86" t="s">
        <v>1040</v>
      </c>
      <c r="K412" s="82">
        <v>2</v>
      </c>
      <c r="L412" s="306">
        <v>43864</v>
      </c>
      <c r="M412" s="306">
        <v>44134</v>
      </c>
      <c r="N412" s="83">
        <f t="shared" si="12"/>
        <v>39</v>
      </c>
      <c r="O412" s="110">
        <v>2</v>
      </c>
      <c r="P412" s="4" t="s">
        <v>3368</v>
      </c>
      <c r="Q412" s="178">
        <f t="shared" si="13"/>
        <v>68</v>
      </c>
      <c r="R412" s="34" t="s">
        <v>61</v>
      </c>
      <c r="S412" s="34" t="s">
        <v>1056</v>
      </c>
      <c r="T412" s="32" t="s">
        <v>3375</v>
      </c>
      <c r="U412" s="32"/>
      <c r="V412" s="32"/>
      <c r="W412" s="32" t="s">
        <v>3798</v>
      </c>
      <c r="X412" s="34" t="s">
        <v>3920</v>
      </c>
      <c r="Y412" s="34" t="s">
        <v>3972</v>
      </c>
      <c r="Z412" s="34"/>
      <c r="AA412" s="34"/>
      <c r="AB412" s="34"/>
      <c r="AC412" s="214"/>
      <c r="AD412" s="28" t="s">
        <v>1348</v>
      </c>
      <c r="AE412" s="28" t="s">
        <v>1348</v>
      </c>
      <c r="AF412" s="28" t="s">
        <v>1348</v>
      </c>
      <c r="AG412" s="28" t="s">
        <v>1348</v>
      </c>
      <c r="AH412" s="3" t="s">
        <v>1348</v>
      </c>
      <c r="AI412" s="3" t="s">
        <v>1348</v>
      </c>
      <c r="AJ412" s="3" t="s">
        <v>1348</v>
      </c>
      <c r="AK412" s="141" t="s">
        <v>1746</v>
      </c>
      <c r="AL412" s="3" t="s">
        <v>1723</v>
      </c>
      <c r="AM412" s="287" t="s">
        <v>1758</v>
      </c>
      <c r="AN412" s="3" t="s">
        <v>1811</v>
      </c>
      <c r="AO412" s="3" t="s">
        <v>2717</v>
      </c>
      <c r="AP412" s="6" t="s">
        <v>2767</v>
      </c>
      <c r="AQ412" s="6" t="s">
        <v>3141</v>
      </c>
      <c r="AR412" s="6" t="s">
        <v>3141</v>
      </c>
      <c r="AS412" s="10" t="s">
        <v>4686</v>
      </c>
      <c r="AT412" s="6" t="s">
        <v>3141</v>
      </c>
      <c r="AU412" s="205" t="s">
        <v>918</v>
      </c>
      <c r="AV412" s="210">
        <v>44126</v>
      </c>
      <c r="AW412" s="34" t="s">
        <v>1070</v>
      </c>
      <c r="AX412" s="35"/>
      <c r="AY412" s="31"/>
      <c r="AZ412" s="31"/>
      <c r="BA412" s="31"/>
      <c r="BB412" s="31"/>
      <c r="BC412" s="30" t="s">
        <v>1372</v>
      </c>
      <c r="BD412" s="30"/>
      <c r="BE412" s="35"/>
      <c r="BF412" s="81"/>
      <c r="BG412" s="81"/>
      <c r="BH412" s="81"/>
      <c r="BI412" s="81"/>
      <c r="BJ412" s="81"/>
      <c r="BK412" s="81"/>
      <c r="BL412" s="81"/>
      <c r="BM412" s="81"/>
      <c r="BN412" s="81"/>
      <c r="BO412" s="81"/>
      <c r="BP412" s="81"/>
      <c r="BQ412" s="81"/>
      <c r="BR412" s="81"/>
      <c r="BS412" s="81"/>
      <c r="BT412" s="81"/>
      <c r="BU412" s="81"/>
      <c r="BV412" s="81"/>
      <c r="BW412" s="81"/>
      <c r="BX412" s="81"/>
      <c r="BY412" s="81"/>
      <c r="BZ412" s="81"/>
      <c r="CA412" s="81"/>
      <c r="CB412" s="81"/>
      <c r="CC412" s="81"/>
      <c r="CD412" s="81"/>
      <c r="CE412" s="81"/>
      <c r="CF412" s="81"/>
      <c r="CG412" s="81"/>
      <c r="CH412" s="81"/>
      <c r="CI412" s="81"/>
      <c r="CJ412" s="81"/>
      <c r="CK412" s="81"/>
      <c r="CL412" s="81"/>
      <c r="CM412" s="81"/>
      <c r="CN412" s="81"/>
      <c r="CO412" s="81"/>
      <c r="CP412" s="81"/>
      <c r="CQ412" s="81"/>
      <c r="CR412" s="81"/>
      <c r="CS412" s="81"/>
      <c r="CT412" s="81"/>
      <c r="CU412" s="81"/>
      <c r="CV412" s="81"/>
      <c r="CW412" s="81"/>
      <c r="CX412" s="81"/>
      <c r="CY412" s="81"/>
      <c r="CZ412" s="81"/>
      <c r="DA412" s="81"/>
      <c r="DB412" s="81"/>
      <c r="DC412" s="81"/>
      <c r="DD412" s="81"/>
      <c r="DE412" s="81"/>
      <c r="DF412" s="81"/>
      <c r="DG412" s="81"/>
      <c r="DH412" s="81"/>
      <c r="DI412" s="81"/>
      <c r="DJ412" s="81"/>
      <c r="DK412" s="81"/>
      <c r="DL412" s="81"/>
      <c r="DM412" s="81"/>
      <c r="DN412" s="81"/>
      <c r="DO412" s="81"/>
      <c r="DP412" s="81"/>
      <c r="DQ412" s="81"/>
      <c r="DR412" s="81"/>
      <c r="DS412" s="81"/>
      <c r="DT412" s="81"/>
      <c r="DU412" s="81"/>
      <c r="DV412" s="81"/>
      <c r="DW412" s="81"/>
      <c r="DX412" s="81"/>
      <c r="DY412" s="81"/>
      <c r="DZ412" s="81"/>
      <c r="EA412" s="81"/>
      <c r="EB412" s="81"/>
      <c r="EC412" s="81"/>
      <c r="ED412" s="81"/>
      <c r="EE412" s="81"/>
      <c r="EF412" s="81"/>
      <c r="EG412" s="81"/>
      <c r="EH412" s="81"/>
      <c r="EI412" s="81"/>
      <c r="EJ412" s="81"/>
      <c r="EK412" s="81"/>
      <c r="EL412" s="81"/>
      <c r="EM412" s="81"/>
      <c r="EN412" s="81"/>
      <c r="EO412" s="81"/>
      <c r="EP412" s="81"/>
      <c r="EQ412" s="81"/>
      <c r="ER412" s="81"/>
      <c r="ES412" s="81"/>
      <c r="ET412" s="81"/>
      <c r="EU412" s="81"/>
      <c r="EV412" s="81"/>
      <c r="EW412" s="81"/>
      <c r="EX412" s="81"/>
      <c r="EY412" s="81"/>
      <c r="EZ412" s="81"/>
      <c r="FA412" s="81"/>
      <c r="FB412" s="81"/>
      <c r="FC412" s="81"/>
      <c r="FD412" s="81"/>
      <c r="FE412" s="81"/>
      <c r="FF412" s="81"/>
      <c r="FG412" s="81"/>
      <c r="FH412" s="81"/>
      <c r="FI412" s="81"/>
      <c r="FJ412" s="81"/>
      <c r="FK412" s="81"/>
      <c r="FL412" s="81"/>
      <c r="FM412" s="81"/>
      <c r="FN412" s="81"/>
      <c r="FO412" s="81"/>
      <c r="FP412" s="81"/>
      <c r="FQ412" s="81"/>
      <c r="FR412" s="81"/>
      <c r="FS412" s="81"/>
      <c r="FT412" s="81"/>
      <c r="FU412" s="81"/>
      <c r="FV412" s="81"/>
      <c r="FW412" s="81"/>
      <c r="FX412" s="81"/>
      <c r="FY412" s="81"/>
      <c r="FZ412" s="81"/>
      <c r="GA412" s="81"/>
      <c r="GB412" s="81"/>
      <c r="GC412" s="81"/>
      <c r="GD412" s="81"/>
      <c r="GE412" s="81"/>
      <c r="GF412" s="81"/>
      <c r="GG412" s="81"/>
      <c r="GH412" s="81"/>
      <c r="GI412" s="81"/>
      <c r="GJ412" s="81"/>
      <c r="GK412" s="81"/>
      <c r="GL412" s="81"/>
      <c r="GM412" s="81"/>
      <c r="GN412" s="81"/>
      <c r="GO412" s="81"/>
      <c r="GP412" s="81"/>
      <c r="GQ412" s="81"/>
      <c r="GR412" s="81"/>
      <c r="GS412" s="81"/>
      <c r="GT412" s="81"/>
      <c r="GU412" s="81"/>
      <c r="GV412" s="81"/>
      <c r="GW412" s="81"/>
      <c r="GX412" s="81"/>
      <c r="GY412" s="81"/>
      <c r="GZ412" s="81"/>
      <c r="HA412" s="81"/>
      <c r="HB412" s="81"/>
      <c r="HC412" s="81"/>
      <c r="HD412" s="81"/>
      <c r="HE412" s="81"/>
      <c r="HF412" s="81"/>
      <c r="HG412" s="81"/>
      <c r="HH412" s="81"/>
      <c r="HI412" s="81"/>
      <c r="HJ412" s="81"/>
      <c r="HK412" s="81"/>
      <c r="HL412" s="81"/>
      <c r="HM412" s="81"/>
      <c r="HN412" s="81"/>
      <c r="HO412" s="81"/>
      <c r="HP412" s="81"/>
      <c r="HQ412" s="81"/>
      <c r="HR412" s="81"/>
      <c r="HS412" s="81"/>
      <c r="HT412" s="81"/>
      <c r="HU412" s="81"/>
      <c r="HV412" s="81"/>
      <c r="HW412" s="81"/>
      <c r="HX412" s="81"/>
      <c r="HY412" s="81"/>
      <c r="HZ412" s="81"/>
      <c r="IA412" s="81"/>
      <c r="IB412" s="81"/>
      <c r="IC412" s="81"/>
      <c r="ID412" s="81"/>
      <c r="IE412" s="81"/>
      <c r="IF412" s="81"/>
      <c r="IG412" s="81"/>
      <c r="IH412" s="81"/>
      <c r="II412" s="81"/>
      <c r="IJ412" s="81"/>
      <c r="IK412" s="81"/>
      <c r="IL412" s="81"/>
      <c r="IM412" s="81"/>
      <c r="IN412" s="81"/>
      <c r="IO412" s="81"/>
      <c r="IP412" s="81"/>
      <c r="IQ412" s="81"/>
      <c r="IR412" s="81"/>
      <c r="IS412" s="81"/>
      <c r="IT412" s="81"/>
      <c r="IU412" s="81"/>
      <c r="IV412" s="81"/>
      <c r="IW412" s="81"/>
      <c r="IX412" s="81"/>
      <c r="IY412" s="81"/>
      <c r="IZ412" s="81"/>
      <c r="JA412" s="81"/>
      <c r="JB412" s="81"/>
      <c r="JC412" s="81"/>
      <c r="JD412" s="81"/>
      <c r="JE412" s="81"/>
      <c r="JF412" s="81"/>
      <c r="JG412" s="81"/>
      <c r="JH412" s="81"/>
      <c r="JI412" s="81"/>
      <c r="JJ412" s="81"/>
      <c r="JK412" s="81"/>
      <c r="JL412" s="81"/>
      <c r="JM412" s="81"/>
      <c r="JN412" s="81"/>
      <c r="JO412" s="81"/>
      <c r="JP412" s="81"/>
      <c r="JQ412" s="81"/>
      <c r="JR412" s="81"/>
      <c r="JS412" s="81"/>
      <c r="JT412" s="81"/>
      <c r="JU412" s="81"/>
      <c r="JV412" s="81"/>
      <c r="JW412" s="81"/>
      <c r="JX412" s="81"/>
      <c r="JY412" s="81"/>
    </row>
    <row r="413" spans="2:285" s="14" customFormat="1" ht="120" customHeight="1" x14ac:dyDescent="0.25">
      <c r="B413" s="29" t="s">
        <v>2380</v>
      </c>
      <c r="C413" s="214" t="s">
        <v>1093</v>
      </c>
      <c r="D413" s="211">
        <v>43812</v>
      </c>
      <c r="E413" s="29" t="s">
        <v>1504</v>
      </c>
      <c r="F413" s="11" t="s">
        <v>2752</v>
      </c>
      <c r="G413" s="11" t="s">
        <v>1041</v>
      </c>
      <c r="H413" s="11" t="s">
        <v>1042</v>
      </c>
      <c r="I413" s="11" t="s">
        <v>1043</v>
      </c>
      <c r="J413" s="86" t="s">
        <v>1044</v>
      </c>
      <c r="K413" s="82">
        <v>2</v>
      </c>
      <c r="L413" s="306">
        <v>43864</v>
      </c>
      <c r="M413" s="306">
        <v>44012</v>
      </c>
      <c r="N413" s="83">
        <f t="shared" si="12"/>
        <v>22</v>
      </c>
      <c r="O413" s="145">
        <v>0</v>
      </c>
      <c r="P413" s="4" t="s">
        <v>4779</v>
      </c>
      <c r="Q413" s="178">
        <f t="shared" si="13"/>
        <v>286</v>
      </c>
      <c r="R413" s="34" t="s">
        <v>61</v>
      </c>
      <c r="S413" s="34" t="s">
        <v>1060</v>
      </c>
      <c r="T413" s="32" t="s">
        <v>3211</v>
      </c>
      <c r="U413" s="34"/>
      <c r="V413" s="34"/>
      <c r="W413" s="34" t="s">
        <v>3956</v>
      </c>
      <c r="X413" s="34" t="s">
        <v>3800</v>
      </c>
      <c r="Y413" s="34"/>
      <c r="Z413" s="34"/>
      <c r="AA413" s="34"/>
      <c r="AB413" s="34"/>
      <c r="AC413" s="214"/>
      <c r="AD413" s="28" t="s">
        <v>1348</v>
      </c>
      <c r="AE413" s="28" t="s">
        <v>1348</v>
      </c>
      <c r="AF413" s="28" t="s">
        <v>1348</v>
      </c>
      <c r="AG413" s="28" t="s">
        <v>1348</v>
      </c>
      <c r="AH413" s="3" t="s">
        <v>1348</v>
      </c>
      <c r="AI413" s="3" t="s">
        <v>1348</v>
      </c>
      <c r="AJ413" s="3" t="s">
        <v>1348</v>
      </c>
      <c r="AK413" s="141" t="s">
        <v>1746</v>
      </c>
      <c r="AL413" s="3" t="s">
        <v>1718</v>
      </c>
      <c r="AM413" s="290" t="s">
        <v>1743</v>
      </c>
      <c r="AN413" s="3" t="s">
        <v>1876</v>
      </c>
      <c r="AO413" s="3" t="s">
        <v>2718</v>
      </c>
      <c r="AP413" s="6" t="s">
        <v>2768</v>
      </c>
      <c r="AQ413" s="6" t="s">
        <v>3167</v>
      </c>
      <c r="AR413" s="6" t="s">
        <v>3177</v>
      </c>
      <c r="AS413" s="10" t="s">
        <v>4763</v>
      </c>
      <c r="AT413" s="6" t="s">
        <v>5082</v>
      </c>
      <c r="AU413" s="265" t="s">
        <v>2047</v>
      </c>
      <c r="AV413" s="210">
        <v>44377</v>
      </c>
      <c r="AW413" s="34" t="s">
        <v>2553</v>
      </c>
      <c r="AX413" s="210">
        <v>44377</v>
      </c>
      <c r="AY413" s="163" t="s">
        <v>4747</v>
      </c>
      <c r="AZ413" s="31" t="s">
        <v>4469</v>
      </c>
      <c r="BA413" s="31" t="s">
        <v>1666</v>
      </c>
      <c r="BB413" s="31" t="s">
        <v>1666</v>
      </c>
      <c r="BC413" s="32" t="s">
        <v>2801</v>
      </c>
      <c r="BD413" s="30"/>
      <c r="BE413" s="35"/>
      <c r="BF413" s="81"/>
      <c r="BG413" s="81"/>
      <c r="BH413" s="81"/>
      <c r="BI413" s="81"/>
      <c r="BJ413" s="81"/>
      <c r="BK413" s="81"/>
      <c r="BL413" s="81"/>
      <c r="BM413" s="81"/>
      <c r="BN413" s="81"/>
      <c r="BO413" s="81"/>
      <c r="BP413" s="81"/>
      <c r="BQ413" s="81"/>
      <c r="BR413" s="81"/>
      <c r="BS413" s="81"/>
      <c r="BT413" s="81"/>
      <c r="BU413" s="81"/>
      <c r="BV413" s="81"/>
      <c r="BW413" s="81"/>
      <c r="BX413" s="81"/>
      <c r="BY413" s="81"/>
      <c r="BZ413" s="81"/>
      <c r="CA413" s="81"/>
      <c r="CB413" s="81"/>
      <c r="CC413" s="81"/>
      <c r="CD413" s="81"/>
      <c r="CE413" s="81"/>
      <c r="CF413" s="81"/>
      <c r="CG413" s="81"/>
      <c r="CH413" s="81"/>
      <c r="CI413" s="81"/>
      <c r="CJ413" s="81"/>
      <c r="CK413" s="81"/>
      <c r="CL413" s="81"/>
      <c r="CM413" s="81"/>
      <c r="CN413" s="81"/>
      <c r="CO413" s="81"/>
      <c r="CP413" s="81"/>
      <c r="CQ413" s="81"/>
      <c r="CR413" s="81"/>
      <c r="CS413" s="81"/>
      <c r="CT413" s="81"/>
      <c r="CU413" s="81"/>
      <c r="CV413" s="81"/>
      <c r="CW413" s="81"/>
      <c r="CX413" s="81"/>
      <c r="CY413" s="81"/>
      <c r="CZ413" s="81"/>
      <c r="DA413" s="81"/>
      <c r="DB413" s="81"/>
      <c r="DC413" s="81"/>
      <c r="DD413" s="81"/>
      <c r="DE413" s="81"/>
      <c r="DF413" s="81"/>
      <c r="DG413" s="81"/>
      <c r="DH413" s="81"/>
      <c r="DI413" s="81"/>
      <c r="DJ413" s="81"/>
      <c r="DK413" s="81"/>
      <c r="DL413" s="81"/>
      <c r="DM413" s="81"/>
      <c r="DN413" s="81"/>
      <c r="DO413" s="81"/>
      <c r="DP413" s="81"/>
      <c r="DQ413" s="81"/>
      <c r="DR413" s="81"/>
      <c r="DS413" s="81"/>
      <c r="DT413" s="81"/>
      <c r="DU413" s="81"/>
      <c r="DV413" s="81"/>
      <c r="DW413" s="81"/>
      <c r="DX413" s="81"/>
      <c r="DY413" s="81"/>
      <c r="DZ413" s="81"/>
      <c r="EA413" s="81"/>
      <c r="EB413" s="81"/>
      <c r="EC413" s="81"/>
      <c r="ED413" s="81"/>
      <c r="EE413" s="81"/>
      <c r="EF413" s="81"/>
      <c r="EG413" s="81"/>
      <c r="EH413" s="81"/>
      <c r="EI413" s="81"/>
      <c r="EJ413" s="81"/>
      <c r="EK413" s="81"/>
      <c r="EL413" s="81"/>
      <c r="EM413" s="81"/>
      <c r="EN413" s="81"/>
      <c r="EO413" s="81"/>
      <c r="EP413" s="81"/>
      <c r="EQ413" s="81"/>
      <c r="ER413" s="81"/>
      <c r="ES413" s="81"/>
      <c r="ET413" s="81"/>
      <c r="EU413" s="81"/>
      <c r="EV413" s="81"/>
      <c r="EW413" s="81"/>
      <c r="EX413" s="81"/>
      <c r="EY413" s="81"/>
      <c r="EZ413" s="81"/>
      <c r="FA413" s="81"/>
      <c r="FB413" s="81"/>
      <c r="FC413" s="81"/>
      <c r="FD413" s="81"/>
      <c r="FE413" s="81"/>
      <c r="FF413" s="81"/>
      <c r="FG413" s="81"/>
      <c r="FH413" s="81"/>
      <c r="FI413" s="81"/>
      <c r="FJ413" s="81"/>
      <c r="FK413" s="81"/>
      <c r="FL413" s="81"/>
      <c r="FM413" s="81"/>
      <c r="FN413" s="81"/>
      <c r="FO413" s="81"/>
      <c r="FP413" s="81"/>
      <c r="FQ413" s="81"/>
      <c r="FR413" s="81"/>
      <c r="FS413" s="81"/>
      <c r="FT413" s="81"/>
      <c r="FU413" s="81"/>
      <c r="FV413" s="81"/>
      <c r="FW413" s="81"/>
      <c r="FX413" s="81"/>
      <c r="FY413" s="81"/>
      <c r="FZ413" s="81"/>
      <c r="GA413" s="81"/>
      <c r="GB413" s="81"/>
      <c r="GC413" s="81"/>
      <c r="GD413" s="81"/>
      <c r="GE413" s="81"/>
      <c r="GF413" s="81"/>
      <c r="GG413" s="81"/>
      <c r="GH413" s="81"/>
      <c r="GI413" s="81"/>
      <c r="GJ413" s="81"/>
      <c r="GK413" s="81"/>
      <c r="GL413" s="81"/>
      <c r="GM413" s="81"/>
      <c r="GN413" s="81"/>
      <c r="GO413" s="81"/>
      <c r="GP413" s="81"/>
      <c r="GQ413" s="81"/>
      <c r="GR413" s="81"/>
      <c r="GS413" s="81"/>
      <c r="GT413" s="81"/>
      <c r="GU413" s="81"/>
      <c r="GV413" s="81"/>
      <c r="GW413" s="81"/>
      <c r="GX413" s="81"/>
      <c r="GY413" s="81"/>
      <c r="GZ413" s="81"/>
      <c r="HA413" s="81"/>
      <c r="HB413" s="81"/>
      <c r="HC413" s="81"/>
      <c r="HD413" s="81"/>
      <c r="HE413" s="81"/>
      <c r="HF413" s="81"/>
      <c r="HG413" s="81"/>
      <c r="HH413" s="81"/>
      <c r="HI413" s="81"/>
      <c r="HJ413" s="81"/>
      <c r="HK413" s="81"/>
      <c r="HL413" s="81"/>
      <c r="HM413" s="81"/>
      <c r="HN413" s="81"/>
      <c r="HO413" s="81"/>
      <c r="HP413" s="81"/>
      <c r="HQ413" s="81"/>
      <c r="HR413" s="81"/>
      <c r="HS413" s="81"/>
      <c r="HT413" s="81"/>
      <c r="HU413" s="81"/>
      <c r="HV413" s="81"/>
      <c r="HW413" s="81"/>
      <c r="HX413" s="81"/>
      <c r="HY413" s="81"/>
      <c r="HZ413" s="81"/>
      <c r="IA413" s="81"/>
      <c r="IB413" s="81"/>
      <c r="IC413" s="81"/>
      <c r="ID413" s="81"/>
      <c r="IE413" s="81"/>
      <c r="IF413" s="81"/>
      <c r="IG413" s="81"/>
      <c r="IH413" s="81"/>
      <c r="II413" s="81"/>
      <c r="IJ413" s="81"/>
      <c r="IK413" s="81"/>
      <c r="IL413" s="81"/>
      <c r="IM413" s="81"/>
      <c r="IN413" s="81"/>
      <c r="IO413" s="81"/>
      <c r="IP413" s="81"/>
      <c r="IQ413" s="81"/>
      <c r="IR413" s="81"/>
      <c r="IS413" s="81"/>
      <c r="IT413" s="81"/>
      <c r="IU413" s="81"/>
      <c r="IV413" s="81"/>
      <c r="IW413" s="81"/>
      <c r="IX413" s="81"/>
      <c r="IY413" s="81"/>
      <c r="IZ413" s="81"/>
      <c r="JA413" s="81"/>
      <c r="JB413" s="81"/>
      <c r="JC413" s="81"/>
      <c r="JD413" s="81"/>
      <c r="JE413" s="81"/>
      <c r="JF413" s="81"/>
      <c r="JG413" s="81"/>
      <c r="JH413" s="81"/>
      <c r="JI413" s="81"/>
      <c r="JJ413" s="81"/>
      <c r="JK413" s="81"/>
      <c r="JL413" s="81"/>
      <c r="JM413" s="81"/>
      <c r="JN413" s="81"/>
      <c r="JO413" s="81"/>
      <c r="JP413" s="81"/>
      <c r="JQ413" s="81"/>
      <c r="JR413" s="81"/>
      <c r="JS413" s="81"/>
      <c r="JT413" s="81"/>
      <c r="JU413" s="81"/>
      <c r="JV413" s="81"/>
      <c r="JW413" s="81"/>
      <c r="JX413" s="81"/>
      <c r="JY413" s="81"/>
    </row>
    <row r="414" spans="2:285" s="14" customFormat="1" ht="120" customHeight="1" x14ac:dyDescent="0.25">
      <c r="B414" s="29" t="s">
        <v>2380</v>
      </c>
      <c r="C414" s="214" t="s">
        <v>1093</v>
      </c>
      <c r="D414" s="211">
        <v>43812</v>
      </c>
      <c r="E414" s="29" t="s">
        <v>1504</v>
      </c>
      <c r="F414" s="11" t="s">
        <v>2752</v>
      </c>
      <c r="G414" s="406" t="s">
        <v>4588</v>
      </c>
      <c r="H414" s="406" t="s">
        <v>4589</v>
      </c>
      <c r="I414" s="406" t="s">
        <v>4590</v>
      </c>
      <c r="J414" s="407" t="s">
        <v>4591</v>
      </c>
      <c r="K414" s="412">
        <v>6</v>
      </c>
      <c r="L414" s="405">
        <v>44075</v>
      </c>
      <c r="M414" s="405">
        <v>44864</v>
      </c>
      <c r="N414" s="83">
        <f t="shared" si="12"/>
        <v>9</v>
      </c>
      <c r="O414" s="115">
        <v>0</v>
      </c>
      <c r="P414" s="4" t="s">
        <v>4779</v>
      </c>
      <c r="Q414" s="178">
        <f t="shared" si="13"/>
        <v>286</v>
      </c>
      <c r="R414" s="34" t="s">
        <v>61</v>
      </c>
      <c r="S414" s="34"/>
      <c r="T414" s="32"/>
      <c r="U414" s="34"/>
      <c r="V414" s="34"/>
      <c r="W414" s="34"/>
      <c r="X414" s="34"/>
      <c r="Y414" s="34"/>
      <c r="Z414" s="34"/>
      <c r="AA414" s="34"/>
      <c r="AB414" s="34"/>
      <c r="AC414" s="214"/>
      <c r="AD414" s="28"/>
      <c r="AE414" s="28"/>
      <c r="AF414" s="28"/>
      <c r="AG414" s="28"/>
      <c r="AH414" s="3"/>
      <c r="AI414" s="3"/>
      <c r="AJ414" s="3"/>
      <c r="AK414" s="141"/>
      <c r="AL414" s="3"/>
      <c r="AM414" s="290"/>
      <c r="AN414" s="3"/>
      <c r="AO414" s="3"/>
      <c r="AP414" s="6"/>
      <c r="AQ414" s="6"/>
      <c r="AR414" s="6" t="s">
        <v>3177</v>
      </c>
      <c r="AS414" s="10" t="s">
        <v>4763</v>
      </c>
      <c r="AT414" s="4" t="s">
        <v>4791</v>
      </c>
      <c r="AU414" s="265" t="s">
        <v>920</v>
      </c>
      <c r="AV414" s="210">
        <v>44377</v>
      </c>
      <c r="AW414" s="34" t="s">
        <v>1070</v>
      </c>
      <c r="AX414" s="35"/>
      <c r="AY414" s="31"/>
      <c r="AZ414" s="31"/>
      <c r="BA414" s="31"/>
      <c r="BB414" s="31"/>
      <c r="BC414" s="30" t="s">
        <v>1372</v>
      </c>
      <c r="BD414" s="30"/>
      <c r="BE414" s="35"/>
      <c r="BF414" s="81"/>
      <c r="BG414" s="81"/>
      <c r="BH414" s="81"/>
      <c r="BI414" s="81"/>
      <c r="BJ414" s="81"/>
      <c r="BK414" s="81"/>
      <c r="BL414" s="81"/>
      <c r="BM414" s="81"/>
      <c r="BN414" s="81"/>
      <c r="BO414" s="81"/>
      <c r="BP414" s="81"/>
      <c r="BQ414" s="81"/>
      <c r="BR414" s="81"/>
      <c r="BS414" s="81"/>
      <c r="BT414" s="81"/>
      <c r="BU414" s="81"/>
      <c r="BV414" s="81"/>
      <c r="BW414" s="81"/>
      <c r="BX414" s="81"/>
      <c r="BY414" s="81"/>
      <c r="BZ414" s="81"/>
      <c r="CA414" s="81"/>
      <c r="CB414" s="81"/>
      <c r="CC414" s="81"/>
      <c r="CD414" s="81"/>
      <c r="CE414" s="81"/>
      <c r="CF414" s="81"/>
      <c r="CG414" s="81"/>
      <c r="CH414" s="81"/>
      <c r="CI414" s="81"/>
      <c r="CJ414" s="81"/>
      <c r="CK414" s="81"/>
      <c r="CL414" s="81"/>
      <c r="CM414" s="81"/>
      <c r="CN414" s="81"/>
      <c r="CO414" s="81"/>
      <c r="CP414" s="81"/>
      <c r="CQ414" s="81"/>
      <c r="CR414" s="81"/>
      <c r="CS414" s="81"/>
      <c r="CT414" s="81"/>
      <c r="CU414" s="81"/>
      <c r="CV414" s="81"/>
      <c r="CW414" s="81"/>
      <c r="CX414" s="81"/>
      <c r="CY414" s="81"/>
      <c r="CZ414" s="81"/>
      <c r="DA414" s="81"/>
      <c r="DB414" s="81"/>
      <c r="DC414" s="81"/>
      <c r="DD414" s="81"/>
      <c r="DE414" s="81"/>
      <c r="DF414" s="81"/>
      <c r="DG414" s="81"/>
      <c r="DH414" s="81"/>
      <c r="DI414" s="81"/>
      <c r="DJ414" s="81"/>
      <c r="DK414" s="81"/>
      <c r="DL414" s="81"/>
      <c r="DM414" s="81"/>
      <c r="DN414" s="81"/>
      <c r="DO414" s="81"/>
      <c r="DP414" s="81"/>
      <c r="DQ414" s="81"/>
      <c r="DR414" s="81"/>
      <c r="DS414" s="81"/>
      <c r="DT414" s="81"/>
      <c r="DU414" s="81"/>
      <c r="DV414" s="81"/>
      <c r="DW414" s="81"/>
      <c r="DX414" s="81"/>
      <c r="DY414" s="81"/>
      <c r="DZ414" s="81"/>
      <c r="EA414" s="81"/>
      <c r="EB414" s="81"/>
      <c r="EC414" s="81"/>
      <c r="ED414" s="81"/>
      <c r="EE414" s="81"/>
      <c r="EF414" s="81"/>
      <c r="EG414" s="81"/>
      <c r="EH414" s="81"/>
      <c r="EI414" s="81"/>
      <c r="EJ414" s="81"/>
      <c r="EK414" s="81"/>
      <c r="EL414" s="81"/>
      <c r="EM414" s="81"/>
      <c r="EN414" s="81"/>
      <c r="EO414" s="81"/>
      <c r="EP414" s="81"/>
      <c r="EQ414" s="81"/>
      <c r="ER414" s="81"/>
      <c r="ES414" s="81"/>
      <c r="ET414" s="81"/>
      <c r="EU414" s="81"/>
      <c r="EV414" s="81"/>
      <c r="EW414" s="81"/>
      <c r="EX414" s="81"/>
      <c r="EY414" s="81"/>
      <c r="EZ414" s="81"/>
      <c r="FA414" s="81"/>
      <c r="FB414" s="81"/>
      <c r="FC414" s="81"/>
      <c r="FD414" s="81"/>
      <c r="FE414" s="81"/>
      <c r="FF414" s="81"/>
      <c r="FG414" s="81"/>
      <c r="FH414" s="81"/>
      <c r="FI414" s="81"/>
      <c r="FJ414" s="81"/>
      <c r="FK414" s="81"/>
      <c r="FL414" s="81"/>
      <c r="FM414" s="81"/>
      <c r="FN414" s="81"/>
      <c r="FO414" s="81"/>
      <c r="FP414" s="81"/>
      <c r="FQ414" s="81"/>
      <c r="FR414" s="81"/>
      <c r="FS414" s="81"/>
      <c r="FT414" s="81"/>
      <c r="FU414" s="81"/>
      <c r="FV414" s="81"/>
      <c r="FW414" s="81"/>
      <c r="FX414" s="81"/>
      <c r="FY414" s="81"/>
      <c r="FZ414" s="81"/>
      <c r="GA414" s="81"/>
      <c r="GB414" s="81"/>
      <c r="GC414" s="81"/>
      <c r="GD414" s="81"/>
      <c r="GE414" s="81"/>
      <c r="GF414" s="81"/>
      <c r="GG414" s="81"/>
      <c r="GH414" s="81"/>
      <c r="GI414" s="81"/>
      <c r="GJ414" s="81"/>
      <c r="GK414" s="81"/>
      <c r="GL414" s="81"/>
      <c r="GM414" s="81"/>
      <c r="GN414" s="81"/>
      <c r="GO414" s="81"/>
      <c r="GP414" s="81"/>
      <c r="GQ414" s="81"/>
      <c r="GR414" s="81"/>
      <c r="GS414" s="81"/>
      <c r="GT414" s="81"/>
      <c r="GU414" s="81"/>
      <c r="GV414" s="81"/>
      <c r="GW414" s="81"/>
      <c r="GX414" s="81"/>
      <c r="GY414" s="81"/>
      <c r="GZ414" s="81"/>
      <c r="HA414" s="81"/>
      <c r="HB414" s="81"/>
      <c r="HC414" s="81"/>
      <c r="HD414" s="81"/>
      <c r="HE414" s="81"/>
      <c r="HF414" s="81"/>
      <c r="HG414" s="81"/>
      <c r="HH414" s="81"/>
      <c r="HI414" s="81"/>
      <c r="HJ414" s="81"/>
      <c r="HK414" s="81"/>
      <c r="HL414" s="81"/>
      <c r="HM414" s="81"/>
      <c r="HN414" s="81"/>
      <c r="HO414" s="81"/>
      <c r="HP414" s="81"/>
      <c r="HQ414" s="81"/>
      <c r="HR414" s="81"/>
      <c r="HS414" s="81"/>
      <c r="HT414" s="81"/>
      <c r="HU414" s="81"/>
      <c r="HV414" s="81"/>
      <c r="HW414" s="81"/>
      <c r="HX414" s="81"/>
      <c r="HY414" s="81"/>
      <c r="HZ414" s="81"/>
      <c r="IA414" s="81"/>
      <c r="IB414" s="81"/>
      <c r="IC414" s="81"/>
      <c r="ID414" s="81"/>
      <c r="IE414" s="81"/>
      <c r="IF414" s="81"/>
      <c r="IG414" s="81"/>
      <c r="IH414" s="81"/>
      <c r="II414" s="81"/>
      <c r="IJ414" s="81"/>
      <c r="IK414" s="81"/>
      <c r="IL414" s="81"/>
      <c r="IM414" s="81"/>
      <c r="IN414" s="81"/>
      <c r="IO414" s="81"/>
      <c r="IP414" s="81"/>
      <c r="IQ414" s="81"/>
      <c r="IR414" s="81"/>
      <c r="IS414" s="81"/>
      <c r="IT414" s="81"/>
      <c r="IU414" s="81"/>
      <c r="IV414" s="81"/>
      <c r="IW414" s="81"/>
      <c r="IX414" s="81"/>
      <c r="IY414" s="81"/>
      <c r="IZ414" s="81"/>
      <c r="JA414" s="81"/>
      <c r="JB414" s="81"/>
      <c r="JC414" s="81"/>
      <c r="JD414" s="81"/>
      <c r="JE414" s="81"/>
      <c r="JF414" s="81"/>
      <c r="JG414" s="81"/>
      <c r="JH414" s="81"/>
      <c r="JI414" s="81"/>
      <c r="JJ414" s="81"/>
      <c r="JK414" s="81"/>
      <c r="JL414" s="81"/>
      <c r="JM414" s="81"/>
      <c r="JN414" s="81"/>
      <c r="JO414" s="81"/>
      <c r="JP414" s="81"/>
      <c r="JQ414" s="81"/>
      <c r="JR414" s="81"/>
      <c r="JS414" s="81"/>
      <c r="JT414" s="81"/>
      <c r="JU414" s="81"/>
      <c r="JV414" s="81"/>
      <c r="JW414" s="81"/>
      <c r="JX414" s="81"/>
      <c r="JY414" s="81"/>
    </row>
    <row r="415" spans="2:285" s="14" customFormat="1" ht="120" hidden="1" customHeight="1" x14ac:dyDescent="0.25">
      <c r="B415" s="29" t="s">
        <v>2381</v>
      </c>
      <c r="C415" s="214" t="s">
        <v>1093</v>
      </c>
      <c r="D415" s="211">
        <v>43812</v>
      </c>
      <c r="E415" s="29" t="s">
        <v>1504</v>
      </c>
      <c r="F415" s="11" t="s">
        <v>2629</v>
      </c>
      <c r="G415" s="11" t="s">
        <v>1041</v>
      </c>
      <c r="H415" s="11" t="s">
        <v>1045</v>
      </c>
      <c r="I415" s="11" t="s">
        <v>1046</v>
      </c>
      <c r="J415" s="86" t="s">
        <v>1047</v>
      </c>
      <c r="K415" s="82">
        <v>1</v>
      </c>
      <c r="L415" s="306">
        <v>44013</v>
      </c>
      <c r="M415" s="306">
        <v>44104</v>
      </c>
      <c r="N415" s="83">
        <f t="shared" si="12"/>
        <v>13</v>
      </c>
      <c r="O415" s="110">
        <v>1</v>
      </c>
      <c r="P415" s="8" t="s">
        <v>3240</v>
      </c>
      <c r="Q415" s="178">
        <f t="shared" si="13"/>
        <v>318</v>
      </c>
      <c r="R415" s="34" t="s">
        <v>262</v>
      </c>
      <c r="S415" s="34" t="s">
        <v>1872</v>
      </c>
      <c r="T415" s="32" t="s">
        <v>3211</v>
      </c>
      <c r="U415" s="34"/>
      <c r="V415" s="34"/>
      <c r="W415" s="34" t="s">
        <v>3956</v>
      </c>
      <c r="X415" s="34" t="s">
        <v>3800</v>
      </c>
      <c r="Y415" s="34"/>
      <c r="Z415" s="34"/>
      <c r="AA415" s="34"/>
      <c r="AB415" s="34"/>
      <c r="AC415" s="214"/>
      <c r="AD415" s="28" t="s">
        <v>1348</v>
      </c>
      <c r="AE415" s="28" t="s">
        <v>1348</v>
      </c>
      <c r="AF415" s="28" t="s">
        <v>1348</v>
      </c>
      <c r="AG415" s="28" t="s">
        <v>1348</v>
      </c>
      <c r="AH415" s="3" t="s">
        <v>1348</v>
      </c>
      <c r="AI415" s="3" t="s">
        <v>1348</v>
      </c>
      <c r="AJ415" s="3" t="s">
        <v>1348</v>
      </c>
      <c r="AK415" s="3" t="s">
        <v>1366</v>
      </c>
      <c r="AL415" s="3" t="s">
        <v>1874</v>
      </c>
      <c r="AM415" s="3" t="s">
        <v>1873</v>
      </c>
      <c r="AN415" s="3" t="s">
        <v>1877</v>
      </c>
      <c r="AO415" s="3" t="s">
        <v>2628</v>
      </c>
      <c r="AP415" s="6" t="s">
        <v>2753</v>
      </c>
      <c r="AQ415" s="6" t="s">
        <v>3141</v>
      </c>
      <c r="AR415" s="6" t="s">
        <v>3141</v>
      </c>
      <c r="AS415" s="6" t="s">
        <v>1666</v>
      </c>
      <c r="AT415" s="6" t="s">
        <v>4303</v>
      </c>
      <c r="AU415" s="205" t="s">
        <v>918</v>
      </c>
      <c r="AV415" s="210">
        <v>44123</v>
      </c>
      <c r="AW415" s="34" t="s">
        <v>1070</v>
      </c>
      <c r="AX415" s="35"/>
      <c r="AY415" s="31"/>
      <c r="AZ415" s="31"/>
      <c r="BA415" s="31"/>
      <c r="BB415" s="31"/>
      <c r="BC415" s="30" t="s">
        <v>1372</v>
      </c>
      <c r="BD415" s="30"/>
      <c r="BE415" s="35"/>
      <c r="BF415" s="81"/>
      <c r="BG415" s="81"/>
      <c r="BH415" s="81"/>
      <c r="BI415" s="81"/>
      <c r="BJ415" s="81"/>
      <c r="BK415" s="81"/>
      <c r="BL415" s="81"/>
      <c r="BM415" s="81"/>
      <c r="BN415" s="81"/>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CS415" s="81"/>
      <c r="CT415" s="81"/>
      <c r="CU415" s="81"/>
      <c r="CV415" s="81"/>
      <c r="CW415" s="81"/>
      <c r="CX415" s="81"/>
      <c r="CY415" s="81"/>
      <c r="CZ415" s="81"/>
      <c r="DA415" s="81"/>
      <c r="DB415" s="81"/>
      <c r="DC415" s="81"/>
      <c r="DD415" s="81"/>
      <c r="DE415" s="81"/>
      <c r="DF415" s="81"/>
      <c r="DG415" s="81"/>
      <c r="DH415" s="81"/>
      <c r="DI415" s="81"/>
      <c r="DJ415" s="81"/>
      <c r="DK415" s="81"/>
      <c r="DL415" s="81"/>
      <c r="DM415" s="81"/>
      <c r="DN415" s="81"/>
      <c r="DO415" s="81"/>
      <c r="DP415" s="81"/>
      <c r="DQ415" s="81"/>
      <c r="DR415" s="81"/>
      <c r="DS415" s="81"/>
      <c r="DT415" s="81"/>
      <c r="DU415" s="81"/>
      <c r="DV415" s="81"/>
      <c r="DW415" s="81"/>
      <c r="DX415" s="81"/>
      <c r="DY415" s="81"/>
      <c r="DZ415" s="81"/>
      <c r="EA415" s="81"/>
      <c r="EB415" s="81"/>
      <c r="EC415" s="81"/>
      <c r="ED415" s="81"/>
      <c r="EE415" s="81"/>
      <c r="EF415" s="81"/>
      <c r="EG415" s="81"/>
      <c r="EH415" s="81"/>
      <c r="EI415" s="81"/>
      <c r="EJ415" s="81"/>
      <c r="EK415" s="81"/>
      <c r="EL415" s="81"/>
      <c r="EM415" s="81"/>
      <c r="EN415" s="81"/>
      <c r="EO415" s="81"/>
      <c r="EP415" s="81"/>
      <c r="EQ415" s="81"/>
      <c r="ER415" s="81"/>
      <c r="ES415" s="81"/>
      <c r="ET415" s="81"/>
      <c r="EU415" s="81"/>
      <c r="EV415" s="81"/>
      <c r="EW415" s="81"/>
      <c r="EX415" s="81"/>
      <c r="EY415" s="81"/>
      <c r="EZ415" s="81"/>
      <c r="FA415" s="81"/>
      <c r="FB415" s="81"/>
      <c r="FC415" s="81"/>
      <c r="FD415" s="81"/>
      <c r="FE415" s="81"/>
      <c r="FF415" s="81"/>
      <c r="FG415" s="81"/>
      <c r="FH415" s="81"/>
      <c r="FI415" s="81"/>
      <c r="FJ415" s="81"/>
      <c r="FK415" s="81"/>
      <c r="FL415" s="81"/>
      <c r="FM415" s="81"/>
      <c r="FN415" s="81"/>
      <c r="FO415" s="81"/>
      <c r="FP415" s="81"/>
      <c r="FQ415" s="81"/>
      <c r="FR415" s="81"/>
      <c r="FS415" s="81"/>
      <c r="FT415" s="81"/>
      <c r="FU415" s="81"/>
      <c r="FV415" s="81"/>
      <c r="FW415" s="81"/>
      <c r="FX415" s="81"/>
      <c r="FY415" s="81"/>
      <c r="FZ415" s="81"/>
      <c r="GA415" s="81"/>
      <c r="GB415" s="81"/>
      <c r="GC415" s="81"/>
      <c r="GD415" s="81"/>
      <c r="GE415" s="81"/>
      <c r="GF415" s="81"/>
      <c r="GG415" s="81"/>
      <c r="GH415" s="81"/>
      <c r="GI415" s="81"/>
      <c r="GJ415" s="81"/>
      <c r="GK415" s="81"/>
      <c r="GL415" s="81"/>
      <c r="GM415" s="81"/>
      <c r="GN415" s="81"/>
      <c r="GO415" s="81"/>
      <c r="GP415" s="81"/>
      <c r="GQ415" s="81"/>
      <c r="GR415" s="81"/>
      <c r="GS415" s="81"/>
      <c r="GT415" s="81"/>
      <c r="GU415" s="81"/>
      <c r="GV415" s="81"/>
      <c r="GW415" s="81"/>
      <c r="GX415" s="81"/>
      <c r="GY415" s="81"/>
      <c r="GZ415" s="81"/>
      <c r="HA415" s="81"/>
      <c r="HB415" s="81"/>
      <c r="HC415" s="81"/>
      <c r="HD415" s="81"/>
      <c r="HE415" s="81"/>
      <c r="HF415" s="81"/>
      <c r="HG415" s="81"/>
      <c r="HH415" s="81"/>
      <c r="HI415" s="81"/>
      <c r="HJ415" s="81"/>
      <c r="HK415" s="81"/>
      <c r="HL415" s="81"/>
      <c r="HM415" s="81"/>
      <c r="HN415" s="81"/>
      <c r="HO415" s="81"/>
      <c r="HP415" s="81"/>
      <c r="HQ415" s="81"/>
      <c r="HR415" s="81"/>
      <c r="HS415" s="81"/>
      <c r="HT415" s="81"/>
      <c r="HU415" s="81"/>
      <c r="HV415" s="81"/>
      <c r="HW415" s="81"/>
      <c r="HX415" s="81"/>
      <c r="HY415" s="81"/>
      <c r="HZ415" s="81"/>
      <c r="IA415" s="81"/>
      <c r="IB415" s="81"/>
      <c r="IC415" s="81"/>
      <c r="ID415" s="81"/>
      <c r="IE415" s="81"/>
      <c r="IF415" s="81"/>
      <c r="IG415" s="81"/>
      <c r="IH415" s="81"/>
      <c r="II415" s="81"/>
      <c r="IJ415" s="81"/>
      <c r="IK415" s="81"/>
      <c r="IL415" s="81"/>
      <c r="IM415" s="81"/>
      <c r="IN415" s="81"/>
      <c r="IO415" s="81"/>
      <c r="IP415" s="81"/>
      <c r="IQ415" s="81"/>
      <c r="IR415" s="81"/>
      <c r="IS415" s="81"/>
      <c r="IT415" s="81"/>
      <c r="IU415" s="81"/>
      <c r="IV415" s="81"/>
      <c r="IW415" s="81"/>
      <c r="IX415" s="81"/>
      <c r="IY415" s="81"/>
      <c r="IZ415" s="81"/>
      <c r="JA415" s="81"/>
      <c r="JB415" s="81"/>
      <c r="JC415" s="81"/>
      <c r="JD415" s="81"/>
      <c r="JE415" s="81"/>
      <c r="JF415" s="81"/>
      <c r="JG415" s="81"/>
      <c r="JH415" s="81"/>
      <c r="JI415" s="81"/>
      <c r="JJ415" s="81"/>
      <c r="JK415" s="81"/>
      <c r="JL415" s="81"/>
      <c r="JM415" s="81"/>
      <c r="JN415" s="81"/>
      <c r="JO415" s="81"/>
      <c r="JP415" s="81"/>
      <c r="JQ415" s="81"/>
      <c r="JR415" s="81"/>
      <c r="JS415" s="81"/>
      <c r="JT415" s="81"/>
      <c r="JU415" s="81"/>
      <c r="JV415" s="81"/>
      <c r="JW415" s="81"/>
      <c r="JX415" s="81"/>
      <c r="JY415" s="81"/>
    </row>
    <row r="416" spans="2:285" s="14" customFormat="1" ht="120" hidden="1" customHeight="1" x14ac:dyDescent="0.25">
      <c r="B416" s="29" t="s">
        <v>2382</v>
      </c>
      <c r="C416" s="214" t="s">
        <v>1093</v>
      </c>
      <c r="D416" s="211">
        <v>43812</v>
      </c>
      <c r="E416" s="29" t="s">
        <v>1530</v>
      </c>
      <c r="F416" s="11" t="s">
        <v>3801</v>
      </c>
      <c r="G416" s="11" t="s">
        <v>1048</v>
      </c>
      <c r="H416" s="11" t="s">
        <v>1049</v>
      </c>
      <c r="I416" s="11" t="s">
        <v>1050</v>
      </c>
      <c r="J416" s="86" t="s">
        <v>1051</v>
      </c>
      <c r="K416" s="82">
        <v>1</v>
      </c>
      <c r="L416" s="306">
        <v>43864</v>
      </c>
      <c r="M416" s="306">
        <v>44012</v>
      </c>
      <c r="N416" s="83">
        <f t="shared" si="12"/>
        <v>22</v>
      </c>
      <c r="O416" s="110">
        <v>1</v>
      </c>
      <c r="P416" s="4" t="s">
        <v>3452</v>
      </c>
      <c r="Q416" s="178">
        <f t="shared" si="13"/>
        <v>380</v>
      </c>
      <c r="R416" s="39" t="s">
        <v>61</v>
      </c>
      <c r="S416" s="39" t="s">
        <v>1058</v>
      </c>
      <c r="T416" s="365" t="s">
        <v>3375</v>
      </c>
      <c r="U416" s="39"/>
      <c r="V416" s="39"/>
      <c r="W416" s="39" t="s">
        <v>4108</v>
      </c>
      <c r="X416" s="39" t="s">
        <v>3974</v>
      </c>
      <c r="Y416" s="39" t="s">
        <v>3975</v>
      </c>
      <c r="Z416" s="39"/>
      <c r="AA416" s="39"/>
      <c r="AB416" s="39"/>
      <c r="AC416" s="214"/>
      <c r="AD416" s="28" t="s">
        <v>1348</v>
      </c>
      <c r="AE416" s="28" t="s">
        <v>1348</v>
      </c>
      <c r="AF416" s="28" t="s">
        <v>1348</v>
      </c>
      <c r="AG416" s="28" t="s">
        <v>1348</v>
      </c>
      <c r="AH416" s="3" t="s">
        <v>1348</v>
      </c>
      <c r="AI416" s="3" t="s">
        <v>1348</v>
      </c>
      <c r="AJ416" s="3" t="s">
        <v>1348</v>
      </c>
      <c r="AK416" s="3" t="s">
        <v>1366</v>
      </c>
      <c r="AL416" s="3" t="s">
        <v>1717</v>
      </c>
      <c r="AM416" s="21" t="s">
        <v>1744</v>
      </c>
      <c r="AN416" s="3" t="s">
        <v>1812</v>
      </c>
      <c r="AO416" s="464" t="s">
        <v>3142</v>
      </c>
      <c r="AP416" s="6" t="s">
        <v>3143</v>
      </c>
      <c r="AQ416" s="6" t="s">
        <v>3143</v>
      </c>
      <c r="AR416" s="6" t="s">
        <v>3143</v>
      </c>
      <c r="AS416" s="6" t="s">
        <v>1666</v>
      </c>
      <c r="AT416" s="6" t="s">
        <v>3143</v>
      </c>
      <c r="AU416" s="205" t="s">
        <v>918</v>
      </c>
      <c r="AV416" s="210">
        <v>44025</v>
      </c>
      <c r="AW416" s="34" t="s">
        <v>1070</v>
      </c>
      <c r="AX416" s="40"/>
      <c r="AY416" s="37"/>
      <c r="AZ416" s="37"/>
      <c r="BA416" s="37"/>
      <c r="BB416" s="37"/>
      <c r="BC416" s="30" t="s">
        <v>1372</v>
      </c>
      <c r="BD416" s="30"/>
      <c r="BE416" s="40"/>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c r="CM416" s="84"/>
      <c r="CN416" s="84"/>
      <c r="CO416" s="84"/>
      <c r="CP416" s="84"/>
      <c r="CQ416" s="84"/>
      <c r="CR416" s="84"/>
      <c r="CS416" s="84"/>
      <c r="CT416" s="84"/>
      <c r="CU416" s="84"/>
      <c r="CV416" s="84"/>
      <c r="CW416" s="84"/>
      <c r="CX416" s="84"/>
      <c r="CY416" s="84"/>
      <c r="CZ416" s="84"/>
      <c r="DA416" s="84"/>
      <c r="DB416" s="84"/>
      <c r="DC416" s="84"/>
      <c r="DD416" s="84"/>
      <c r="DE416" s="84"/>
      <c r="DF416" s="84"/>
      <c r="DG416" s="84"/>
      <c r="DH416" s="84"/>
      <c r="DI416" s="84"/>
      <c r="DJ416" s="84"/>
      <c r="DK416" s="84"/>
      <c r="DL416" s="84"/>
      <c r="DM416" s="84"/>
      <c r="DN416" s="84"/>
      <c r="DO416" s="84"/>
      <c r="DP416" s="84"/>
      <c r="DQ416" s="84"/>
      <c r="DR416" s="84"/>
      <c r="DS416" s="84"/>
      <c r="DT416" s="84"/>
      <c r="DU416" s="84"/>
      <c r="DV416" s="84"/>
      <c r="DW416" s="84"/>
      <c r="DX416" s="84"/>
      <c r="DY416" s="84"/>
      <c r="DZ416" s="84"/>
      <c r="EA416" s="84"/>
      <c r="EB416" s="84"/>
      <c r="EC416" s="84"/>
      <c r="ED416" s="84"/>
      <c r="EE416" s="84"/>
      <c r="EF416" s="84"/>
      <c r="EG416" s="84"/>
      <c r="EH416" s="84"/>
      <c r="EI416" s="84"/>
      <c r="EJ416" s="84"/>
      <c r="EK416" s="84"/>
      <c r="EL416" s="84"/>
      <c r="EM416" s="84"/>
      <c r="EN416" s="84"/>
      <c r="EO416" s="84"/>
      <c r="EP416" s="84"/>
      <c r="EQ416" s="84"/>
      <c r="ER416" s="84"/>
      <c r="ES416" s="84"/>
      <c r="ET416" s="84"/>
      <c r="EU416" s="84"/>
      <c r="EV416" s="84"/>
      <c r="EW416" s="84"/>
      <c r="EX416" s="84"/>
      <c r="EY416" s="84"/>
      <c r="EZ416" s="84"/>
      <c r="FA416" s="84"/>
      <c r="FB416" s="84"/>
      <c r="FC416" s="84"/>
      <c r="FD416" s="84"/>
      <c r="FE416" s="84"/>
      <c r="FF416" s="84"/>
      <c r="FG416" s="84"/>
      <c r="FH416" s="84"/>
      <c r="FI416" s="84"/>
      <c r="FJ416" s="84"/>
      <c r="FK416" s="84"/>
      <c r="FL416" s="84"/>
      <c r="FM416" s="84"/>
      <c r="FN416" s="84"/>
      <c r="FO416" s="84"/>
      <c r="FP416" s="84"/>
      <c r="FQ416" s="84"/>
      <c r="FR416" s="84"/>
      <c r="FS416" s="84"/>
      <c r="FT416" s="84"/>
      <c r="FU416" s="84"/>
      <c r="FV416" s="84"/>
      <c r="FW416" s="84"/>
      <c r="FX416" s="84"/>
      <c r="FY416" s="84"/>
      <c r="FZ416" s="84"/>
      <c r="GA416" s="84"/>
      <c r="GB416" s="84"/>
      <c r="GC416" s="84"/>
      <c r="GD416" s="84"/>
      <c r="GE416" s="84"/>
      <c r="GF416" s="84"/>
      <c r="GG416" s="84"/>
      <c r="GH416" s="84"/>
      <c r="GI416" s="84"/>
      <c r="GJ416" s="84"/>
      <c r="GK416" s="84"/>
      <c r="GL416" s="84"/>
      <c r="GM416" s="84"/>
      <c r="GN416" s="84"/>
      <c r="GO416" s="84"/>
      <c r="GP416" s="84"/>
      <c r="GQ416" s="84"/>
      <c r="GR416" s="84"/>
      <c r="GS416" s="84"/>
      <c r="GT416" s="84"/>
      <c r="GU416" s="84"/>
      <c r="GV416" s="84"/>
      <c r="GW416" s="84"/>
      <c r="GX416" s="84"/>
      <c r="GY416" s="84"/>
      <c r="GZ416" s="84"/>
      <c r="HA416" s="84"/>
      <c r="HB416" s="84"/>
      <c r="HC416" s="84"/>
      <c r="HD416" s="84"/>
      <c r="HE416" s="84"/>
      <c r="HF416" s="84"/>
      <c r="HG416" s="84"/>
      <c r="HH416" s="84"/>
      <c r="HI416" s="84"/>
      <c r="HJ416" s="84"/>
      <c r="HK416" s="84"/>
      <c r="HL416" s="84"/>
      <c r="HM416" s="84"/>
      <c r="HN416" s="84"/>
      <c r="HO416" s="84"/>
      <c r="HP416" s="84"/>
      <c r="HQ416" s="84"/>
      <c r="HR416" s="84"/>
      <c r="HS416" s="84"/>
      <c r="HT416" s="84"/>
      <c r="HU416" s="84"/>
      <c r="HV416" s="84"/>
      <c r="HW416" s="84"/>
      <c r="HX416" s="84"/>
      <c r="HY416" s="84"/>
      <c r="HZ416" s="84"/>
      <c r="IA416" s="84"/>
      <c r="IB416" s="84"/>
      <c r="IC416" s="84"/>
      <c r="ID416" s="84"/>
      <c r="IE416" s="84"/>
      <c r="IF416" s="84"/>
      <c r="IG416" s="84"/>
      <c r="IH416" s="84"/>
      <c r="II416" s="84"/>
      <c r="IJ416" s="84"/>
      <c r="IK416" s="84"/>
      <c r="IL416" s="84"/>
      <c r="IM416" s="84"/>
      <c r="IN416" s="84"/>
      <c r="IO416" s="84"/>
      <c r="IP416" s="84"/>
      <c r="IQ416" s="84"/>
      <c r="IR416" s="84"/>
      <c r="IS416" s="84"/>
      <c r="IT416" s="84"/>
      <c r="IU416" s="84"/>
      <c r="IV416" s="84"/>
      <c r="IW416" s="84"/>
      <c r="IX416" s="84"/>
      <c r="IY416" s="84"/>
      <c r="IZ416" s="84"/>
      <c r="JA416" s="84"/>
      <c r="JB416" s="84"/>
      <c r="JC416" s="84"/>
      <c r="JD416" s="84"/>
      <c r="JE416" s="84"/>
      <c r="JF416" s="84"/>
      <c r="JG416" s="84"/>
      <c r="JH416" s="84"/>
      <c r="JI416" s="84"/>
      <c r="JJ416" s="84"/>
      <c r="JK416" s="84"/>
      <c r="JL416" s="84"/>
      <c r="JM416" s="84"/>
      <c r="JN416" s="84"/>
      <c r="JO416" s="84"/>
      <c r="JP416" s="84"/>
      <c r="JQ416" s="84"/>
      <c r="JR416" s="84"/>
      <c r="JS416" s="84"/>
      <c r="JT416" s="84"/>
      <c r="JU416" s="84"/>
      <c r="JV416" s="84"/>
      <c r="JW416" s="84"/>
      <c r="JX416" s="84"/>
      <c r="JY416" s="84"/>
    </row>
    <row r="417" spans="2:285" s="14" customFormat="1" ht="120" hidden="1" customHeight="1" x14ac:dyDescent="0.25">
      <c r="B417" s="29" t="s">
        <v>2383</v>
      </c>
      <c r="C417" s="214" t="s">
        <v>1093</v>
      </c>
      <c r="D417" s="211">
        <v>43812</v>
      </c>
      <c r="E417" s="29" t="s">
        <v>1530</v>
      </c>
      <c r="F417" s="11" t="s">
        <v>3801</v>
      </c>
      <c r="G417" s="11" t="s">
        <v>1048</v>
      </c>
      <c r="H417" s="6" t="s">
        <v>1052</v>
      </c>
      <c r="I417" s="6" t="s">
        <v>1053</v>
      </c>
      <c r="J417" s="86" t="s">
        <v>1054</v>
      </c>
      <c r="K417" s="82">
        <v>4</v>
      </c>
      <c r="L417" s="306">
        <v>43864</v>
      </c>
      <c r="M417" s="306">
        <v>44135</v>
      </c>
      <c r="N417" s="83">
        <f t="shared" si="12"/>
        <v>39</v>
      </c>
      <c r="O417" s="110">
        <v>4</v>
      </c>
      <c r="P417" s="4" t="s">
        <v>3353</v>
      </c>
      <c r="Q417" s="178">
        <f t="shared" si="13"/>
        <v>287</v>
      </c>
      <c r="R417" s="34" t="s">
        <v>61</v>
      </c>
      <c r="S417" s="34" t="s">
        <v>1059</v>
      </c>
      <c r="T417" s="365" t="s">
        <v>3375</v>
      </c>
      <c r="U417" s="34"/>
      <c r="V417" s="34"/>
      <c r="W417" s="39" t="s">
        <v>4108</v>
      </c>
      <c r="X417" s="39" t="s">
        <v>3974</v>
      </c>
      <c r="Y417" s="39" t="s">
        <v>3975</v>
      </c>
      <c r="Z417" s="34"/>
      <c r="AA417" s="34"/>
      <c r="AB417" s="34"/>
      <c r="AC417" s="214"/>
      <c r="AD417" s="28" t="s">
        <v>1348</v>
      </c>
      <c r="AE417" s="28" t="s">
        <v>1348</v>
      </c>
      <c r="AF417" s="28" t="s">
        <v>1348</v>
      </c>
      <c r="AG417" s="28" t="s">
        <v>1348</v>
      </c>
      <c r="AH417" s="3" t="s">
        <v>1348</v>
      </c>
      <c r="AI417" s="3" t="s">
        <v>1348</v>
      </c>
      <c r="AJ417" s="3" t="s">
        <v>1348</v>
      </c>
      <c r="AK417" s="141" t="s">
        <v>1746</v>
      </c>
      <c r="AL417" s="3" t="s">
        <v>2755</v>
      </c>
      <c r="AM417" s="291" t="s">
        <v>1759</v>
      </c>
      <c r="AN417" s="3" t="s">
        <v>2754</v>
      </c>
      <c r="AO417" s="3" t="s">
        <v>2726</v>
      </c>
      <c r="AP417" s="6" t="s">
        <v>2756</v>
      </c>
      <c r="AQ417" s="6" t="s">
        <v>3168</v>
      </c>
      <c r="AR417" s="6" t="s">
        <v>3350</v>
      </c>
      <c r="AS417" s="6" t="s">
        <v>1666</v>
      </c>
      <c r="AT417" s="6" t="s">
        <v>4303</v>
      </c>
      <c r="AU417" s="205" t="s">
        <v>918</v>
      </c>
      <c r="AV417" s="210">
        <v>44203</v>
      </c>
      <c r="AW417" s="34" t="s">
        <v>1070</v>
      </c>
      <c r="AX417" s="35"/>
      <c r="AY417" s="31"/>
      <c r="AZ417" s="31"/>
      <c r="BA417" s="31"/>
      <c r="BB417" s="31"/>
      <c r="BC417" s="30" t="s">
        <v>1372</v>
      </c>
      <c r="BD417" s="30"/>
      <c r="BE417" s="35"/>
      <c r="BF417" s="81"/>
      <c r="BG417" s="81"/>
      <c r="BH417" s="81"/>
      <c r="BI417" s="81"/>
      <c r="BJ417" s="81"/>
      <c r="BK417" s="81"/>
      <c r="BL417" s="81"/>
      <c r="BM417" s="81"/>
      <c r="BN417" s="81"/>
      <c r="BO417" s="81"/>
      <c r="BP417" s="81"/>
      <c r="BQ417" s="81"/>
      <c r="BR417" s="81"/>
      <c r="BS417" s="81"/>
      <c r="BT417" s="81"/>
      <c r="BU417" s="81"/>
      <c r="BV417" s="81"/>
      <c r="BW417" s="81"/>
      <c r="BX417" s="81"/>
      <c r="BY417" s="81"/>
      <c r="BZ417" s="81"/>
      <c r="CA417" s="81"/>
      <c r="CB417" s="81"/>
      <c r="CC417" s="81"/>
      <c r="CD417" s="81"/>
      <c r="CE417" s="81"/>
      <c r="CF417" s="81"/>
      <c r="CG417" s="81"/>
      <c r="CH417" s="81"/>
      <c r="CI417" s="81"/>
      <c r="CJ417" s="81"/>
      <c r="CK417" s="81"/>
      <c r="CL417" s="81"/>
      <c r="CM417" s="81"/>
      <c r="CN417" s="81"/>
      <c r="CO417" s="81"/>
      <c r="CP417" s="81"/>
      <c r="CQ417" s="81"/>
      <c r="CR417" s="81"/>
      <c r="CS417" s="81"/>
      <c r="CT417" s="81"/>
      <c r="CU417" s="81"/>
      <c r="CV417" s="81"/>
      <c r="CW417" s="81"/>
      <c r="CX417" s="81"/>
      <c r="CY417" s="81"/>
      <c r="CZ417" s="81"/>
      <c r="DA417" s="81"/>
      <c r="DB417" s="81"/>
      <c r="DC417" s="81"/>
      <c r="DD417" s="81"/>
      <c r="DE417" s="81"/>
      <c r="DF417" s="81"/>
      <c r="DG417" s="81"/>
      <c r="DH417" s="81"/>
      <c r="DI417" s="81"/>
      <c r="DJ417" s="81"/>
      <c r="DK417" s="81"/>
      <c r="DL417" s="81"/>
      <c r="DM417" s="81"/>
      <c r="DN417" s="81"/>
      <c r="DO417" s="81"/>
      <c r="DP417" s="81"/>
      <c r="DQ417" s="81"/>
      <c r="DR417" s="81"/>
      <c r="DS417" s="81"/>
      <c r="DT417" s="81"/>
      <c r="DU417" s="81"/>
      <c r="DV417" s="81"/>
      <c r="DW417" s="81"/>
      <c r="DX417" s="81"/>
      <c r="DY417" s="81"/>
      <c r="DZ417" s="81"/>
      <c r="EA417" s="81"/>
      <c r="EB417" s="81"/>
      <c r="EC417" s="81"/>
      <c r="ED417" s="81"/>
      <c r="EE417" s="81"/>
      <c r="EF417" s="81"/>
      <c r="EG417" s="81"/>
      <c r="EH417" s="81"/>
      <c r="EI417" s="81"/>
      <c r="EJ417" s="81"/>
      <c r="EK417" s="81"/>
      <c r="EL417" s="81"/>
      <c r="EM417" s="81"/>
      <c r="EN417" s="81"/>
      <c r="EO417" s="81"/>
      <c r="EP417" s="81"/>
      <c r="EQ417" s="81"/>
      <c r="ER417" s="81"/>
      <c r="ES417" s="81"/>
      <c r="ET417" s="81"/>
      <c r="EU417" s="81"/>
      <c r="EV417" s="81"/>
      <c r="EW417" s="81"/>
      <c r="EX417" s="81"/>
      <c r="EY417" s="81"/>
      <c r="EZ417" s="81"/>
      <c r="FA417" s="81"/>
      <c r="FB417" s="81"/>
      <c r="FC417" s="81"/>
      <c r="FD417" s="81"/>
      <c r="FE417" s="81"/>
      <c r="FF417" s="81"/>
      <c r="FG417" s="81"/>
      <c r="FH417" s="81"/>
      <c r="FI417" s="81"/>
      <c r="FJ417" s="81"/>
      <c r="FK417" s="81"/>
      <c r="FL417" s="81"/>
      <c r="FM417" s="81"/>
      <c r="FN417" s="81"/>
      <c r="FO417" s="81"/>
      <c r="FP417" s="81"/>
      <c r="FQ417" s="81"/>
      <c r="FR417" s="81"/>
      <c r="FS417" s="81"/>
      <c r="FT417" s="81"/>
      <c r="FU417" s="81"/>
      <c r="FV417" s="81"/>
      <c r="FW417" s="81"/>
      <c r="FX417" s="81"/>
      <c r="FY417" s="81"/>
      <c r="FZ417" s="81"/>
      <c r="GA417" s="81"/>
      <c r="GB417" s="81"/>
      <c r="GC417" s="81"/>
      <c r="GD417" s="81"/>
      <c r="GE417" s="81"/>
      <c r="GF417" s="81"/>
      <c r="GG417" s="81"/>
      <c r="GH417" s="81"/>
      <c r="GI417" s="81"/>
      <c r="GJ417" s="81"/>
      <c r="GK417" s="81"/>
      <c r="GL417" s="81"/>
      <c r="GM417" s="81"/>
      <c r="GN417" s="81"/>
      <c r="GO417" s="81"/>
      <c r="GP417" s="81"/>
      <c r="GQ417" s="81"/>
      <c r="GR417" s="81"/>
      <c r="GS417" s="81"/>
      <c r="GT417" s="81"/>
      <c r="GU417" s="81"/>
      <c r="GV417" s="81"/>
      <c r="GW417" s="81"/>
      <c r="GX417" s="81"/>
      <c r="GY417" s="81"/>
      <c r="GZ417" s="81"/>
      <c r="HA417" s="81"/>
      <c r="HB417" s="81"/>
      <c r="HC417" s="81"/>
      <c r="HD417" s="81"/>
      <c r="HE417" s="81"/>
      <c r="HF417" s="81"/>
      <c r="HG417" s="81"/>
      <c r="HH417" s="81"/>
      <c r="HI417" s="81"/>
      <c r="HJ417" s="81"/>
      <c r="HK417" s="81"/>
      <c r="HL417" s="81"/>
      <c r="HM417" s="81"/>
      <c r="HN417" s="81"/>
      <c r="HO417" s="81"/>
      <c r="HP417" s="81"/>
      <c r="HQ417" s="81"/>
      <c r="HR417" s="81"/>
      <c r="HS417" s="81"/>
      <c r="HT417" s="81"/>
      <c r="HU417" s="81"/>
      <c r="HV417" s="81"/>
      <c r="HW417" s="81"/>
      <c r="HX417" s="81"/>
      <c r="HY417" s="81"/>
      <c r="HZ417" s="81"/>
      <c r="IA417" s="81"/>
      <c r="IB417" s="81"/>
      <c r="IC417" s="81"/>
      <c r="ID417" s="81"/>
      <c r="IE417" s="81"/>
      <c r="IF417" s="81"/>
      <c r="IG417" s="81"/>
      <c r="IH417" s="81"/>
      <c r="II417" s="81"/>
      <c r="IJ417" s="81"/>
      <c r="IK417" s="81"/>
      <c r="IL417" s="81"/>
      <c r="IM417" s="81"/>
      <c r="IN417" s="81"/>
      <c r="IO417" s="81"/>
      <c r="IP417" s="81"/>
      <c r="IQ417" s="81"/>
      <c r="IR417" s="81"/>
      <c r="IS417" s="81"/>
      <c r="IT417" s="81"/>
      <c r="IU417" s="81"/>
      <c r="IV417" s="81"/>
      <c r="IW417" s="81"/>
      <c r="IX417" s="81"/>
      <c r="IY417" s="81"/>
      <c r="IZ417" s="81"/>
      <c r="JA417" s="81"/>
      <c r="JB417" s="81"/>
      <c r="JC417" s="81"/>
      <c r="JD417" s="81"/>
      <c r="JE417" s="81"/>
      <c r="JF417" s="81"/>
      <c r="JG417" s="81"/>
      <c r="JH417" s="81"/>
      <c r="JI417" s="81"/>
      <c r="JJ417" s="81"/>
      <c r="JK417" s="81"/>
      <c r="JL417" s="81"/>
      <c r="JM417" s="81"/>
      <c r="JN417" s="81"/>
      <c r="JO417" s="81"/>
      <c r="JP417" s="81"/>
      <c r="JQ417" s="81"/>
      <c r="JR417" s="81"/>
      <c r="JS417" s="81"/>
      <c r="JT417" s="81"/>
      <c r="JU417" s="81"/>
      <c r="JV417" s="81"/>
      <c r="JW417" s="81"/>
      <c r="JX417" s="81"/>
      <c r="JY417" s="81"/>
    </row>
    <row r="418" spans="2:285" s="14" customFormat="1" ht="120" hidden="1" customHeight="1" x14ac:dyDescent="0.25">
      <c r="B418" s="29" t="s">
        <v>2384</v>
      </c>
      <c r="C418" s="5" t="s">
        <v>1359</v>
      </c>
      <c r="D418" s="60">
        <v>42934</v>
      </c>
      <c r="E418" s="242" t="s">
        <v>1500</v>
      </c>
      <c r="F418" s="6" t="s">
        <v>4263</v>
      </c>
      <c r="G418" s="3" t="s">
        <v>1654</v>
      </c>
      <c r="H418" s="3" t="s">
        <v>470</v>
      </c>
      <c r="I418" s="3" t="s">
        <v>1655</v>
      </c>
      <c r="J418" s="5" t="s">
        <v>2687</v>
      </c>
      <c r="K418" s="20">
        <v>1</v>
      </c>
      <c r="L418" s="60">
        <v>43891</v>
      </c>
      <c r="M418" s="60">
        <v>44044</v>
      </c>
      <c r="N418" s="83">
        <f t="shared" si="12"/>
        <v>22</v>
      </c>
      <c r="O418" s="110">
        <v>1</v>
      </c>
      <c r="P418" s="4" t="s">
        <v>3407</v>
      </c>
      <c r="Q418" s="178">
        <f t="shared" si="13"/>
        <v>362</v>
      </c>
      <c r="R418" s="32" t="s">
        <v>56</v>
      </c>
      <c r="S418" s="32"/>
      <c r="T418" s="34"/>
      <c r="U418" s="34"/>
      <c r="V418" s="34"/>
      <c r="W418" s="34" t="s">
        <v>4173</v>
      </c>
      <c r="X418" s="34" t="s">
        <v>4188</v>
      </c>
      <c r="Y418" s="34" t="s">
        <v>4175</v>
      </c>
      <c r="Z418" s="34"/>
      <c r="AA418" s="30"/>
      <c r="AB418" s="30"/>
      <c r="AC418" s="205" t="s">
        <v>1348</v>
      </c>
      <c r="AD418" s="205" t="s">
        <v>1348</v>
      </c>
      <c r="AE418" s="205" t="s">
        <v>1348</v>
      </c>
      <c r="AF418" s="205" t="s">
        <v>1348</v>
      </c>
      <c r="AG418" s="205" t="s">
        <v>1348</v>
      </c>
      <c r="AH418" s="205" t="s">
        <v>1348</v>
      </c>
      <c r="AI418" s="205" t="s">
        <v>1348</v>
      </c>
      <c r="AJ418" s="205" t="s">
        <v>1348</v>
      </c>
      <c r="AK418" s="205" t="s">
        <v>1348</v>
      </c>
      <c r="AL418" s="17" t="s">
        <v>2590</v>
      </c>
      <c r="AM418" s="17" t="s">
        <v>1861</v>
      </c>
      <c r="AN418" s="17" t="s">
        <v>1865</v>
      </c>
      <c r="AO418" s="157" t="s">
        <v>2686</v>
      </c>
      <c r="AP418" s="176" t="s">
        <v>2798</v>
      </c>
      <c r="AQ418" s="6" t="s">
        <v>3141</v>
      </c>
      <c r="AR418" s="6" t="s">
        <v>3141</v>
      </c>
      <c r="AS418" s="441" t="s">
        <v>4691</v>
      </c>
      <c r="AT418" s="6" t="s">
        <v>3141</v>
      </c>
      <c r="AU418" s="265" t="s">
        <v>918</v>
      </c>
      <c r="AV418" s="210">
        <v>44125</v>
      </c>
      <c r="AW418" s="34" t="s">
        <v>1070</v>
      </c>
      <c r="AX418" s="35"/>
      <c r="AY418" s="30"/>
      <c r="AZ418" s="30"/>
      <c r="BA418" s="30"/>
      <c r="BB418" s="30"/>
      <c r="BC418" s="30" t="s">
        <v>1372</v>
      </c>
      <c r="BD418" s="30"/>
      <c r="BE418" s="30"/>
    </row>
    <row r="419" spans="2:285" ht="120" hidden="1" customHeight="1" x14ac:dyDescent="0.3">
      <c r="B419" s="29" t="s">
        <v>2385</v>
      </c>
      <c r="C419" s="5" t="s">
        <v>1359</v>
      </c>
      <c r="D419" s="60">
        <v>42934</v>
      </c>
      <c r="E419" s="242" t="s">
        <v>1500</v>
      </c>
      <c r="F419" s="6" t="s">
        <v>4263</v>
      </c>
      <c r="G419" s="3" t="s">
        <v>1654</v>
      </c>
      <c r="H419" s="3" t="s">
        <v>470</v>
      </c>
      <c r="I419" s="3" t="s">
        <v>2684</v>
      </c>
      <c r="J419" s="5" t="s">
        <v>1656</v>
      </c>
      <c r="K419" s="20">
        <v>2</v>
      </c>
      <c r="L419" s="60">
        <v>43891</v>
      </c>
      <c r="M419" s="60">
        <v>44256</v>
      </c>
      <c r="N419" s="83">
        <f t="shared" si="12"/>
        <v>53</v>
      </c>
      <c r="O419" s="110">
        <v>2</v>
      </c>
      <c r="P419" s="4" t="s">
        <v>3299</v>
      </c>
      <c r="Q419" s="178">
        <f t="shared" si="13"/>
        <v>386</v>
      </c>
      <c r="R419" s="32" t="s">
        <v>56</v>
      </c>
      <c r="S419" s="32"/>
      <c r="T419" s="34"/>
      <c r="U419" s="34"/>
      <c r="V419" s="34"/>
      <c r="W419" s="34" t="s">
        <v>4173</v>
      </c>
      <c r="X419" s="34" t="s">
        <v>4188</v>
      </c>
      <c r="Y419" s="34" t="s">
        <v>4175</v>
      </c>
      <c r="Z419" s="34"/>
      <c r="AA419" s="30"/>
      <c r="AB419" s="30"/>
      <c r="AC419" s="205" t="s">
        <v>1348</v>
      </c>
      <c r="AD419" s="205" t="s">
        <v>1348</v>
      </c>
      <c r="AE419" s="205" t="s">
        <v>1348</v>
      </c>
      <c r="AF419" s="205" t="s">
        <v>1348</v>
      </c>
      <c r="AG419" s="205" t="s">
        <v>1348</v>
      </c>
      <c r="AH419" s="205" t="s">
        <v>1348</v>
      </c>
      <c r="AI419" s="205" t="s">
        <v>1348</v>
      </c>
      <c r="AJ419" s="205" t="s">
        <v>1348</v>
      </c>
      <c r="AK419" s="205" t="s">
        <v>1348</v>
      </c>
      <c r="AL419" s="17" t="s">
        <v>2685</v>
      </c>
      <c r="AM419" s="17" t="s">
        <v>1862</v>
      </c>
      <c r="AN419" s="17" t="s">
        <v>1865</v>
      </c>
      <c r="AO419" s="6" t="s">
        <v>2683</v>
      </c>
      <c r="AP419" s="6" t="s">
        <v>2690</v>
      </c>
      <c r="AQ419" s="6" t="s">
        <v>3249</v>
      </c>
      <c r="AR419" s="6" t="s">
        <v>3311</v>
      </c>
      <c r="AS419" s="10" t="s">
        <v>4692</v>
      </c>
      <c r="AT419" s="6" t="s">
        <v>4260</v>
      </c>
      <c r="AU419" s="265" t="s">
        <v>918</v>
      </c>
      <c r="AV419" s="210">
        <v>44217</v>
      </c>
      <c r="AW419" s="34" t="s">
        <v>1070</v>
      </c>
      <c r="AX419" s="207"/>
      <c r="AY419" s="125"/>
      <c r="AZ419" s="125"/>
      <c r="BA419" s="125"/>
      <c r="BB419" s="125"/>
      <c r="BC419" s="30" t="s">
        <v>1372</v>
      </c>
      <c r="BD419" s="125"/>
      <c r="BE419" s="125"/>
    </row>
    <row r="420" spans="2:285" ht="120" customHeight="1" x14ac:dyDescent="0.3">
      <c r="B420" s="29" t="s">
        <v>2386</v>
      </c>
      <c r="C420" s="5" t="s">
        <v>1359</v>
      </c>
      <c r="D420" s="60">
        <v>42934</v>
      </c>
      <c r="E420" s="242" t="s">
        <v>1500</v>
      </c>
      <c r="F420" s="6" t="s">
        <v>4263</v>
      </c>
      <c r="G420" s="3" t="s">
        <v>1654</v>
      </c>
      <c r="H420" s="3" t="s">
        <v>470</v>
      </c>
      <c r="I420" s="3" t="s">
        <v>1657</v>
      </c>
      <c r="J420" s="5" t="s">
        <v>1658</v>
      </c>
      <c r="K420" s="20">
        <v>3</v>
      </c>
      <c r="L420" s="60">
        <v>44013</v>
      </c>
      <c r="M420" s="60">
        <v>44378</v>
      </c>
      <c r="N420" s="83">
        <f t="shared" si="12"/>
        <v>53</v>
      </c>
      <c r="O420" s="115">
        <v>2</v>
      </c>
      <c r="P420" s="4" t="s">
        <v>4900</v>
      </c>
      <c r="Q420" s="178">
        <f t="shared" si="13"/>
        <v>197</v>
      </c>
      <c r="R420" s="32" t="s">
        <v>78</v>
      </c>
      <c r="S420" s="32" t="s">
        <v>743</v>
      </c>
      <c r="T420" s="34"/>
      <c r="U420" s="34"/>
      <c r="V420" s="34"/>
      <c r="W420" s="34" t="s">
        <v>4173</v>
      </c>
      <c r="X420" s="34" t="s">
        <v>4188</v>
      </c>
      <c r="Y420" s="34" t="s">
        <v>4175</v>
      </c>
      <c r="Z420" s="34"/>
      <c r="AA420" s="30"/>
      <c r="AB420" s="30"/>
      <c r="AC420" s="205" t="s">
        <v>1348</v>
      </c>
      <c r="AD420" s="205" t="s">
        <v>1348</v>
      </c>
      <c r="AE420" s="205" t="s">
        <v>1348</v>
      </c>
      <c r="AF420" s="205" t="s">
        <v>1348</v>
      </c>
      <c r="AG420" s="205" t="s">
        <v>1348</v>
      </c>
      <c r="AH420" s="205" t="s">
        <v>1348</v>
      </c>
      <c r="AI420" s="205" t="s">
        <v>1348</v>
      </c>
      <c r="AJ420" s="205" t="s">
        <v>1348</v>
      </c>
      <c r="AK420" s="205" t="s">
        <v>1348</v>
      </c>
      <c r="AL420" s="17" t="s">
        <v>2590</v>
      </c>
      <c r="AM420" s="17" t="s">
        <v>1674</v>
      </c>
      <c r="AN420" s="17" t="s">
        <v>1675</v>
      </c>
      <c r="AO420" s="3" t="s">
        <v>2587</v>
      </c>
      <c r="AP420" s="6" t="s">
        <v>2691</v>
      </c>
      <c r="AQ420" s="6" t="s">
        <v>3187</v>
      </c>
      <c r="AR420" s="6" t="s">
        <v>3195</v>
      </c>
      <c r="AS420" s="6" t="s">
        <v>4634</v>
      </c>
      <c r="AT420" s="6" t="s">
        <v>4938</v>
      </c>
      <c r="AU420" s="265" t="s">
        <v>920</v>
      </c>
      <c r="AV420" s="210">
        <v>44384</v>
      </c>
      <c r="AW420" s="34" t="s">
        <v>1070</v>
      </c>
      <c r="AX420" s="207"/>
      <c r="AY420" s="125"/>
      <c r="AZ420" s="125"/>
      <c r="BA420" s="125"/>
      <c r="BB420" s="125"/>
      <c r="BC420" s="30" t="s">
        <v>1372</v>
      </c>
      <c r="BD420" s="125"/>
      <c r="BE420" s="125"/>
    </row>
    <row r="421" spans="2:285" ht="120" customHeight="1" x14ac:dyDescent="0.3">
      <c r="B421" s="29" t="s">
        <v>2387</v>
      </c>
      <c r="C421" s="5" t="s">
        <v>1359</v>
      </c>
      <c r="D421" s="60">
        <v>42934</v>
      </c>
      <c r="E421" s="242" t="s">
        <v>1500</v>
      </c>
      <c r="F421" s="6" t="s">
        <v>4263</v>
      </c>
      <c r="G421" s="3" t="s">
        <v>1654</v>
      </c>
      <c r="H421" s="3" t="s">
        <v>1659</v>
      </c>
      <c r="I421" s="21" t="s">
        <v>2688</v>
      </c>
      <c r="J421" s="5" t="s">
        <v>1660</v>
      </c>
      <c r="K421" s="20">
        <v>1</v>
      </c>
      <c r="L421" s="60">
        <v>43891</v>
      </c>
      <c r="M421" s="60">
        <v>44256</v>
      </c>
      <c r="N421" s="83">
        <f t="shared" si="12"/>
        <v>53</v>
      </c>
      <c r="O421" s="110">
        <v>1</v>
      </c>
      <c r="P421" s="4" t="s">
        <v>4637</v>
      </c>
      <c r="Q421" s="178">
        <f t="shared" si="13"/>
        <v>118</v>
      </c>
      <c r="R421" s="32" t="s">
        <v>78</v>
      </c>
      <c r="S421" s="32" t="s">
        <v>743</v>
      </c>
      <c r="T421" s="34"/>
      <c r="U421" s="34"/>
      <c r="V421" s="34"/>
      <c r="W421" s="34" t="s">
        <v>4173</v>
      </c>
      <c r="X421" s="34" t="s">
        <v>4188</v>
      </c>
      <c r="Y421" s="34" t="s">
        <v>4175</v>
      </c>
      <c r="Z421" s="34"/>
      <c r="AA421" s="30"/>
      <c r="AB421" s="30"/>
      <c r="AC421" s="205" t="s">
        <v>1348</v>
      </c>
      <c r="AD421" s="205" t="s">
        <v>1348</v>
      </c>
      <c r="AE421" s="205" t="s">
        <v>1348</v>
      </c>
      <c r="AF421" s="205" t="s">
        <v>1348</v>
      </c>
      <c r="AG421" s="205" t="s">
        <v>1348</v>
      </c>
      <c r="AH421" s="205" t="s">
        <v>1348</v>
      </c>
      <c r="AI421" s="205" t="s">
        <v>1348</v>
      </c>
      <c r="AJ421" s="205" t="s">
        <v>1348</v>
      </c>
      <c r="AK421" s="205" t="s">
        <v>1348</v>
      </c>
      <c r="AL421" s="17" t="s">
        <v>2590</v>
      </c>
      <c r="AM421" s="17" t="s">
        <v>1674</v>
      </c>
      <c r="AN421" s="17" t="s">
        <v>1676</v>
      </c>
      <c r="AO421" s="17" t="s">
        <v>2588</v>
      </c>
      <c r="AP421" s="6" t="s">
        <v>2596</v>
      </c>
      <c r="AQ421" s="6" t="s">
        <v>3188</v>
      </c>
      <c r="AR421" s="6" t="s">
        <v>3196</v>
      </c>
      <c r="AS421" s="6" t="s">
        <v>4207</v>
      </c>
      <c r="AT421" s="6" t="s">
        <v>4646</v>
      </c>
      <c r="AU421" s="265" t="s">
        <v>918</v>
      </c>
      <c r="AV421" s="210">
        <v>44390</v>
      </c>
      <c r="AW421" s="34" t="s">
        <v>1070</v>
      </c>
      <c r="AX421" s="207"/>
      <c r="AY421" s="125"/>
      <c r="AZ421" s="125"/>
      <c r="BA421" s="125"/>
      <c r="BB421" s="125"/>
      <c r="BC421" s="30" t="s">
        <v>1372</v>
      </c>
      <c r="BD421" s="125"/>
      <c r="BE421" s="125"/>
    </row>
    <row r="422" spans="2:285" ht="129.75" customHeight="1" x14ac:dyDescent="0.3">
      <c r="B422" s="29" t="s">
        <v>2388</v>
      </c>
      <c r="C422" s="214" t="s">
        <v>2044</v>
      </c>
      <c r="D422" s="210">
        <v>43991</v>
      </c>
      <c r="E422" s="348" t="s">
        <v>1489</v>
      </c>
      <c r="F422" s="6" t="s">
        <v>4313</v>
      </c>
      <c r="G422" s="11" t="s">
        <v>1896</v>
      </c>
      <c r="H422" s="11" t="s">
        <v>1897</v>
      </c>
      <c r="I422" s="11" t="s">
        <v>1898</v>
      </c>
      <c r="J422" s="349" t="s">
        <v>1899</v>
      </c>
      <c r="K422" s="217">
        <v>1</v>
      </c>
      <c r="L422" s="60">
        <v>44027</v>
      </c>
      <c r="M422" s="60">
        <v>44196</v>
      </c>
      <c r="N422" s="83">
        <f t="shared" si="12"/>
        <v>25</v>
      </c>
      <c r="O422" s="145">
        <v>0</v>
      </c>
      <c r="P422" s="4" t="s">
        <v>4601</v>
      </c>
      <c r="Q422" s="178">
        <f t="shared" si="13"/>
        <v>374</v>
      </c>
      <c r="R422" s="32" t="s">
        <v>1900</v>
      </c>
      <c r="S422" s="32" t="s">
        <v>1901</v>
      </c>
      <c r="T422" s="32" t="s">
        <v>3210</v>
      </c>
      <c r="U422" s="32" t="s">
        <v>3814</v>
      </c>
      <c r="V422" s="32"/>
      <c r="W422" s="27" t="s">
        <v>3900</v>
      </c>
      <c r="X422" s="32" t="s">
        <v>3901</v>
      </c>
      <c r="Y422" s="32" t="s">
        <v>4192</v>
      </c>
      <c r="Z422" s="32" t="s">
        <v>3894</v>
      </c>
      <c r="AA422" s="30"/>
      <c r="AB422" s="30"/>
      <c r="AC422" s="205" t="s">
        <v>1348</v>
      </c>
      <c r="AD422" s="205" t="s">
        <v>1348</v>
      </c>
      <c r="AE422" s="205" t="s">
        <v>1348</v>
      </c>
      <c r="AF422" s="205" t="s">
        <v>1348</v>
      </c>
      <c r="AG422" s="205" t="s">
        <v>1348</v>
      </c>
      <c r="AH422" s="205" t="s">
        <v>1348</v>
      </c>
      <c r="AI422" s="205" t="s">
        <v>1348</v>
      </c>
      <c r="AJ422" s="205" t="s">
        <v>1348</v>
      </c>
      <c r="AK422" s="205" t="s">
        <v>1348</v>
      </c>
      <c r="AL422" s="205" t="s">
        <v>1666</v>
      </c>
      <c r="AM422" s="292"/>
      <c r="AN422" s="141" t="s">
        <v>4191</v>
      </c>
      <c r="AO422" s="141" t="s">
        <v>2732</v>
      </c>
      <c r="AP422" s="157" t="s">
        <v>2672</v>
      </c>
      <c r="AQ422" s="157" t="s">
        <v>4193</v>
      </c>
      <c r="AR422" s="6" t="s">
        <v>3399</v>
      </c>
      <c r="AS422" s="10" t="s">
        <v>4612</v>
      </c>
      <c r="AT422" s="42" t="s">
        <v>4809</v>
      </c>
      <c r="AU422" s="265" t="s">
        <v>2047</v>
      </c>
      <c r="AV422" s="210">
        <v>44377</v>
      </c>
      <c r="AW422" s="34" t="s">
        <v>2553</v>
      </c>
      <c r="AX422" s="210">
        <v>44377</v>
      </c>
      <c r="AY422" s="163" t="s">
        <v>4744</v>
      </c>
      <c r="AZ422" s="31" t="s">
        <v>4469</v>
      </c>
      <c r="BA422" s="31" t="s">
        <v>1666</v>
      </c>
      <c r="BB422" s="31" t="s">
        <v>1666</v>
      </c>
      <c r="BC422" s="32" t="s">
        <v>2801</v>
      </c>
      <c r="BD422" s="125"/>
      <c r="BE422" s="32" t="s">
        <v>4597</v>
      </c>
    </row>
    <row r="423" spans="2:285" ht="409.5" x14ac:dyDescent="0.3">
      <c r="B423" s="29" t="s">
        <v>2389</v>
      </c>
      <c r="C423" s="214" t="s">
        <v>2044</v>
      </c>
      <c r="D423" s="210">
        <v>43991</v>
      </c>
      <c r="E423" s="348" t="s">
        <v>1577</v>
      </c>
      <c r="F423" s="6" t="s">
        <v>4314</v>
      </c>
      <c r="G423" s="349" t="s">
        <v>1902</v>
      </c>
      <c r="H423" s="218" t="s">
        <v>1903</v>
      </c>
      <c r="I423" s="218" t="s">
        <v>1904</v>
      </c>
      <c r="J423" s="243" t="s">
        <v>1905</v>
      </c>
      <c r="K423" s="217">
        <v>4</v>
      </c>
      <c r="L423" s="60">
        <v>44027</v>
      </c>
      <c r="M423" s="60">
        <v>44196</v>
      </c>
      <c r="N423" s="83">
        <f t="shared" si="12"/>
        <v>25</v>
      </c>
      <c r="O423" s="110">
        <v>4</v>
      </c>
      <c r="P423" s="4" t="s">
        <v>4811</v>
      </c>
      <c r="Q423" s="178">
        <f t="shared" si="13"/>
        <v>313</v>
      </c>
      <c r="R423" s="32" t="s">
        <v>891</v>
      </c>
      <c r="S423" s="32"/>
      <c r="T423" s="32" t="s">
        <v>3210</v>
      </c>
      <c r="U423" s="32" t="s">
        <v>3814</v>
      </c>
      <c r="V423" s="32"/>
      <c r="W423" s="27" t="s">
        <v>3900</v>
      </c>
      <c r="X423" s="32" t="s">
        <v>3901</v>
      </c>
      <c r="Y423" s="32" t="s">
        <v>3976</v>
      </c>
      <c r="Z423" s="32"/>
      <c r="AA423" s="30"/>
      <c r="AB423" s="30"/>
      <c r="AC423" s="205" t="s">
        <v>1348</v>
      </c>
      <c r="AD423" s="205" t="s">
        <v>1348</v>
      </c>
      <c r="AE423" s="205" t="s">
        <v>1348</v>
      </c>
      <c r="AF423" s="205" t="s">
        <v>1348</v>
      </c>
      <c r="AG423" s="205" t="s">
        <v>1348</v>
      </c>
      <c r="AH423" s="205" t="s">
        <v>1348</v>
      </c>
      <c r="AI423" s="205" t="s">
        <v>1348</v>
      </c>
      <c r="AJ423" s="205" t="s">
        <v>1348</v>
      </c>
      <c r="AK423" s="205" t="s">
        <v>1348</v>
      </c>
      <c r="AL423" s="205" t="s">
        <v>1666</v>
      </c>
      <c r="AM423" s="292"/>
      <c r="AN423" s="141" t="s">
        <v>4191</v>
      </c>
      <c r="AO423" s="157" t="s">
        <v>2635</v>
      </c>
      <c r="AP423" s="157" t="s">
        <v>2637</v>
      </c>
      <c r="AQ423" s="157" t="s">
        <v>3224</v>
      </c>
      <c r="AR423" s="6" t="s">
        <v>4810</v>
      </c>
      <c r="AS423" s="10" t="s">
        <v>4657</v>
      </c>
      <c r="AT423" s="176" t="s">
        <v>4839</v>
      </c>
      <c r="AU423" s="265" t="s">
        <v>1066</v>
      </c>
      <c r="AV423" s="210">
        <v>44393</v>
      </c>
      <c r="AW423" s="34" t="s">
        <v>1070</v>
      </c>
      <c r="AX423" s="207"/>
      <c r="AY423" s="125"/>
      <c r="AZ423" s="125"/>
      <c r="BA423" s="125"/>
      <c r="BB423" s="125"/>
      <c r="BC423" s="30" t="s">
        <v>1372</v>
      </c>
      <c r="BD423" s="125"/>
      <c r="BE423" s="125"/>
    </row>
    <row r="424" spans="2:285" ht="120" hidden="1" customHeight="1" x14ac:dyDescent="0.3">
      <c r="B424" s="29" t="s">
        <v>2390</v>
      </c>
      <c r="C424" s="214" t="s">
        <v>2044</v>
      </c>
      <c r="D424" s="210">
        <v>43991</v>
      </c>
      <c r="E424" s="348" t="s">
        <v>1577</v>
      </c>
      <c r="F424" s="6" t="s">
        <v>4276</v>
      </c>
      <c r="G424" s="349" t="s">
        <v>1902</v>
      </c>
      <c r="H424" s="218" t="s">
        <v>1906</v>
      </c>
      <c r="I424" s="218" t="s">
        <v>1907</v>
      </c>
      <c r="J424" s="243" t="s">
        <v>1908</v>
      </c>
      <c r="K424" s="217">
        <v>3</v>
      </c>
      <c r="L424" s="60">
        <v>44044</v>
      </c>
      <c r="M424" s="60">
        <v>44196</v>
      </c>
      <c r="N424" s="83">
        <f t="shared" si="12"/>
        <v>22</v>
      </c>
      <c r="O424" s="110">
        <v>3</v>
      </c>
      <c r="P424" s="351" t="s">
        <v>4277</v>
      </c>
      <c r="Q424" s="178">
        <f t="shared" si="13"/>
        <v>342</v>
      </c>
      <c r="R424" s="30" t="s">
        <v>1619</v>
      </c>
      <c r="S424" s="30" t="s">
        <v>78</v>
      </c>
      <c r="T424" s="32" t="s">
        <v>3210</v>
      </c>
      <c r="U424" s="32" t="s">
        <v>3814</v>
      </c>
      <c r="V424" s="32"/>
      <c r="W424" s="27" t="s">
        <v>3900</v>
      </c>
      <c r="X424" s="32" t="s">
        <v>3901</v>
      </c>
      <c r="Y424" s="32" t="s">
        <v>3976</v>
      </c>
      <c r="Z424" s="32"/>
      <c r="AA424" s="30"/>
      <c r="AB424" s="30"/>
      <c r="AC424" s="205" t="s">
        <v>1348</v>
      </c>
      <c r="AD424" s="205" t="s">
        <v>1348</v>
      </c>
      <c r="AE424" s="205" t="s">
        <v>1348</v>
      </c>
      <c r="AF424" s="205" t="s">
        <v>1348</v>
      </c>
      <c r="AG424" s="205" t="s">
        <v>1348</v>
      </c>
      <c r="AH424" s="205" t="s">
        <v>1348</v>
      </c>
      <c r="AI424" s="205" t="s">
        <v>1348</v>
      </c>
      <c r="AJ424" s="205" t="s">
        <v>1348</v>
      </c>
      <c r="AK424" s="205" t="s">
        <v>1348</v>
      </c>
      <c r="AL424" s="205" t="s">
        <v>1666</v>
      </c>
      <c r="AM424" s="292"/>
      <c r="AN424" s="141" t="s">
        <v>4191</v>
      </c>
      <c r="AO424" s="141" t="s">
        <v>2620</v>
      </c>
      <c r="AP424" s="157" t="s">
        <v>2623</v>
      </c>
      <c r="AQ424" s="157" t="s">
        <v>3183</v>
      </c>
      <c r="AR424" s="6" t="s">
        <v>3216</v>
      </c>
      <c r="AS424" s="6" t="s">
        <v>4218</v>
      </c>
      <c r="AT424" s="6" t="s">
        <v>4303</v>
      </c>
      <c r="AU424" s="265" t="s">
        <v>918</v>
      </c>
      <c r="AV424" s="210">
        <v>44211</v>
      </c>
      <c r="AW424" s="34" t="s">
        <v>1070</v>
      </c>
      <c r="AX424" s="207"/>
      <c r="AY424" s="125"/>
      <c r="AZ424" s="125"/>
      <c r="BA424" s="125"/>
      <c r="BB424" s="125"/>
      <c r="BC424" s="30" t="s">
        <v>1372</v>
      </c>
      <c r="BD424" s="125"/>
      <c r="BE424" s="125"/>
    </row>
    <row r="425" spans="2:285" ht="132" customHeight="1" x14ac:dyDescent="0.3">
      <c r="B425" s="29" t="s">
        <v>2391</v>
      </c>
      <c r="C425" s="214" t="s">
        <v>2044</v>
      </c>
      <c r="D425" s="210">
        <v>43991</v>
      </c>
      <c r="E425" s="348" t="s">
        <v>1490</v>
      </c>
      <c r="F425" s="6" t="s">
        <v>4315</v>
      </c>
      <c r="G425" s="214" t="s">
        <v>1909</v>
      </c>
      <c r="H425" s="218" t="s">
        <v>1910</v>
      </c>
      <c r="I425" s="218" t="s">
        <v>1911</v>
      </c>
      <c r="J425" s="218" t="s">
        <v>1912</v>
      </c>
      <c r="K425" s="217">
        <v>1</v>
      </c>
      <c r="L425" s="60">
        <v>44046</v>
      </c>
      <c r="M425" s="60">
        <v>44183</v>
      </c>
      <c r="N425" s="83">
        <f t="shared" si="12"/>
        <v>20</v>
      </c>
      <c r="O425" s="145">
        <v>0</v>
      </c>
      <c r="P425" s="4" t="s">
        <v>4742</v>
      </c>
      <c r="Q425" s="178">
        <f t="shared" si="13"/>
        <v>289</v>
      </c>
      <c r="R425" s="32" t="s">
        <v>56</v>
      </c>
      <c r="S425" s="32"/>
      <c r="T425" s="32" t="s">
        <v>3793</v>
      </c>
      <c r="U425" s="32" t="s">
        <v>3855</v>
      </c>
      <c r="V425" s="32"/>
      <c r="W425" s="32" t="s">
        <v>3896</v>
      </c>
      <c r="X425" s="32" t="s">
        <v>3977</v>
      </c>
      <c r="Y425" s="32" t="s">
        <v>3978</v>
      </c>
      <c r="Z425" s="32"/>
      <c r="AA425" s="30"/>
      <c r="AB425" s="30"/>
      <c r="AC425" s="205" t="s">
        <v>1348</v>
      </c>
      <c r="AD425" s="205" t="s">
        <v>1348</v>
      </c>
      <c r="AE425" s="205" t="s">
        <v>1348</v>
      </c>
      <c r="AF425" s="205" t="s">
        <v>1348</v>
      </c>
      <c r="AG425" s="205" t="s">
        <v>1348</v>
      </c>
      <c r="AH425" s="205" t="s">
        <v>1348</v>
      </c>
      <c r="AI425" s="205" t="s">
        <v>1348</v>
      </c>
      <c r="AJ425" s="205" t="s">
        <v>1348</v>
      </c>
      <c r="AK425" s="205" t="s">
        <v>1348</v>
      </c>
      <c r="AL425" s="205" t="s">
        <v>1666</v>
      </c>
      <c r="AM425" s="292"/>
      <c r="AN425" s="141" t="s">
        <v>4191</v>
      </c>
      <c r="AO425" s="157" t="s">
        <v>2651</v>
      </c>
      <c r="AP425" s="157" t="s">
        <v>2689</v>
      </c>
      <c r="AQ425" s="157" t="s">
        <v>3250</v>
      </c>
      <c r="AR425" s="6" t="s">
        <v>3313</v>
      </c>
      <c r="AS425" s="6" t="s">
        <v>1666</v>
      </c>
      <c r="AT425" s="218" t="s">
        <v>4741</v>
      </c>
      <c r="AU425" s="265" t="s">
        <v>2047</v>
      </c>
      <c r="AV425" s="210">
        <v>44377</v>
      </c>
      <c r="AW425" s="34" t="s">
        <v>2553</v>
      </c>
      <c r="AX425" s="210">
        <v>44377</v>
      </c>
      <c r="AY425" s="163" t="s">
        <v>4744</v>
      </c>
      <c r="AZ425" s="31" t="s">
        <v>4469</v>
      </c>
      <c r="BA425" s="31" t="s">
        <v>1666</v>
      </c>
      <c r="BB425" s="31" t="s">
        <v>1666</v>
      </c>
      <c r="BC425" s="32" t="s">
        <v>2801</v>
      </c>
      <c r="BD425" s="125"/>
      <c r="BE425" s="125"/>
    </row>
    <row r="426" spans="2:285" ht="126.75" customHeight="1" x14ac:dyDescent="0.3">
      <c r="B426" s="29" t="s">
        <v>2391</v>
      </c>
      <c r="C426" s="214" t="s">
        <v>2044</v>
      </c>
      <c r="D426" s="210">
        <v>43991</v>
      </c>
      <c r="E426" s="348" t="s">
        <v>1490</v>
      </c>
      <c r="F426" s="6" t="s">
        <v>4315</v>
      </c>
      <c r="G426" s="447" t="s">
        <v>1909</v>
      </c>
      <c r="H426" s="447" t="s">
        <v>1910</v>
      </c>
      <c r="I426" s="447" t="s">
        <v>1911</v>
      </c>
      <c r="J426" s="442" t="s">
        <v>1912</v>
      </c>
      <c r="K426" s="385">
        <v>1</v>
      </c>
      <c r="L426" s="386">
        <v>44046</v>
      </c>
      <c r="M426" s="386">
        <v>44548</v>
      </c>
      <c r="N426" s="83">
        <f t="shared" si="12"/>
        <v>20</v>
      </c>
      <c r="O426" s="115">
        <v>0</v>
      </c>
      <c r="P426" s="4" t="s">
        <v>4742</v>
      </c>
      <c r="Q426" s="178"/>
      <c r="R426" s="32" t="s">
        <v>56</v>
      </c>
      <c r="S426" s="32"/>
      <c r="T426" s="32"/>
      <c r="U426" s="32"/>
      <c r="V426" s="32"/>
      <c r="W426" s="32"/>
      <c r="X426" s="32"/>
      <c r="Y426" s="32"/>
      <c r="Z426" s="32"/>
      <c r="AA426" s="30"/>
      <c r="AB426" s="30"/>
      <c r="AC426" s="205"/>
      <c r="AD426" s="205"/>
      <c r="AE426" s="205"/>
      <c r="AF426" s="205"/>
      <c r="AG426" s="205"/>
      <c r="AH426" s="205"/>
      <c r="AI426" s="205"/>
      <c r="AJ426" s="205"/>
      <c r="AK426" s="205"/>
      <c r="AL426" s="205"/>
      <c r="AM426" s="292"/>
      <c r="AN426" s="141"/>
      <c r="AO426" s="157"/>
      <c r="AP426" s="157"/>
      <c r="AQ426" s="157"/>
      <c r="AR426" s="6" t="s">
        <v>3313</v>
      </c>
      <c r="AS426" s="6" t="s">
        <v>1666</v>
      </c>
      <c r="AT426" s="4" t="s">
        <v>4742</v>
      </c>
      <c r="AU426" s="265" t="s">
        <v>920</v>
      </c>
      <c r="AV426" s="210">
        <v>44377</v>
      </c>
      <c r="AW426" s="34" t="s">
        <v>1070</v>
      </c>
      <c r="AX426" s="210"/>
      <c r="AY426" s="163"/>
      <c r="AZ426" s="31"/>
      <c r="BA426" s="31"/>
      <c r="BB426" s="31"/>
      <c r="BC426" s="30" t="s">
        <v>1372</v>
      </c>
      <c r="BD426" s="125"/>
      <c r="BE426" s="125"/>
    </row>
    <row r="427" spans="2:285" ht="110.25" customHeight="1" x14ac:dyDescent="0.3">
      <c r="B427" s="29" t="s">
        <v>2392</v>
      </c>
      <c r="C427" s="214" t="s">
        <v>2044</v>
      </c>
      <c r="D427" s="210">
        <v>43991</v>
      </c>
      <c r="E427" s="348" t="s">
        <v>1490</v>
      </c>
      <c r="F427" s="6" t="s">
        <v>4315</v>
      </c>
      <c r="G427" s="214" t="s">
        <v>1909</v>
      </c>
      <c r="H427" s="218" t="s">
        <v>1910</v>
      </c>
      <c r="I427" s="214" t="s">
        <v>1913</v>
      </c>
      <c r="J427" s="243" t="s">
        <v>1914</v>
      </c>
      <c r="K427" s="217">
        <v>9</v>
      </c>
      <c r="L427" s="60">
        <v>44229</v>
      </c>
      <c r="M427" s="60">
        <v>44959</v>
      </c>
      <c r="N427" s="83">
        <f t="shared" si="12"/>
        <v>53</v>
      </c>
      <c r="O427" s="115">
        <v>0</v>
      </c>
      <c r="P427" s="124" t="s">
        <v>5109</v>
      </c>
      <c r="Q427" s="178">
        <f t="shared" ref="Q427:Q458" si="14">LEN(P427)</f>
        <v>102</v>
      </c>
      <c r="R427" s="32" t="s">
        <v>29</v>
      </c>
      <c r="S427" s="32" t="s">
        <v>1915</v>
      </c>
      <c r="T427" s="32" t="s">
        <v>3793</v>
      </c>
      <c r="U427" s="32" t="s">
        <v>3855</v>
      </c>
      <c r="V427" s="30"/>
      <c r="W427" s="32" t="s">
        <v>3896</v>
      </c>
      <c r="X427" s="32" t="s">
        <v>3977</v>
      </c>
      <c r="Y427" s="32" t="s">
        <v>3978</v>
      </c>
      <c r="Z427" s="32"/>
      <c r="AA427" s="30"/>
      <c r="AB427" s="30"/>
      <c r="AC427" s="205" t="s">
        <v>1348</v>
      </c>
      <c r="AD427" s="205" t="s">
        <v>1348</v>
      </c>
      <c r="AE427" s="205" t="s">
        <v>1348</v>
      </c>
      <c r="AF427" s="205" t="s">
        <v>1348</v>
      </c>
      <c r="AG427" s="205" t="s">
        <v>1348</v>
      </c>
      <c r="AH427" s="205" t="s">
        <v>1348</v>
      </c>
      <c r="AI427" s="205" t="s">
        <v>1348</v>
      </c>
      <c r="AJ427" s="205" t="s">
        <v>1348</v>
      </c>
      <c r="AK427" s="205" t="s">
        <v>1348</v>
      </c>
      <c r="AL427" s="205" t="s">
        <v>1666</v>
      </c>
      <c r="AM427" s="292"/>
      <c r="AN427" s="141" t="s">
        <v>4191</v>
      </c>
      <c r="AO427" s="157" t="s">
        <v>2651</v>
      </c>
      <c r="AP427" s="157" t="s">
        <v>2660</v>
      </c>
      <c r="AQ427" s="157" t="s">
        <v>3251</v>
      </c>
      <c r="AR427" s="6" t="s">
        <v>3290</v>
      </c>
      <c r="AS427" s="6" t="s">
        <v>3251</v>
      </c>
      <c r="AT427" s="279" t="s">
        <v>4962</v>
      </c>
      <c r="AU427" s="265" t="s">
        <v>920</v>
      </c>
      <c r="AV427" s="210">
        <v>44393</v>
      </c>
      <c r="AW427" s="34" t="s">
        <v>1070</v>
      </c>
      <c r="AX427" s="207"/>
      <c r="AY427" s="125"/>
      <c r="AZ427" s="125"/>
      <c r="BA427" s="125"/>
      <c r="BB427" s="125"/>
      <c r="BC427" s="30" t="s">
        <v>1372</v>
      </c>
      <c r="BD427" s="125"/>
      <c r="BE427" s="125"/>
    </row>
    <row r="428" spans="2:285" ht="82.5" customHeight="1" x14ac:dyDescent="0.3">
      <c r="B428" s="29" t="s">
        <v>2393</v>
      </c>
      <c r="C428" s="214" t="s">
        <v>2044</v>
      </c>
      <c r="D428" s="210">
        <v>43991</v>
      </c>
      <c r="E428" s="348" t="s">
        <v>1490</v>
      </c>
      <c r="F428" s="6" t="s">
        <v>4315</v>
      </c>
      <c r="G428" s="214" t="s">
        <v>1909</v>
      </c>
      <c r="H428" s="218" t="s">
        <v>1910</v>
      </c>
      <c r="I428" s="214" t="s">
        <v>1916</v>
      </c>
      <c r="J428" s="243" t="s">
        <v>1917</v>
      </c>
      <c r="K428" s="217">
        <v>9</v>
      </c>
      <c r="L428" s="60">
        <v>44229</v>
      </c>
      <c r="M428" s="60">
        <v>44959</v>
      </c>
      <c r="N428" s="83">
        <f t="shared" si="12"/>
        <v>53</v>
      </c>
      <c r="O428" s="115">
        <v>0</v>
      </c>
      <c r="P428" s="124" t="s">
        <v>5110</v>
      </c>
      <c r="Q428" s="178">
        <f t="shared" si="14"/>
        <v>102</v>
      </c>
      <c r="R428" s="32" t="s">
        <v>29</v>
      </c>
      <c r="S428" s="32" t="s">
        <v>56</v>
      </c>
      <c r="T428" s="32" t="s">
        <v>3793</v>
      </c>
      <c r="U428" s="32" t="s">
        <v>3855</v>
      </c>
      <c r="V428" s="32"/>
      <c r="W428" s="32" t="s">
        <v>3896</v>
      </c>
      <c r="X428" s="32" t="s">
        <v>3977</v>
      </c>
      <c r="Y428" s="32" t="s">
        <v>3978</v>
      </c>
      <c r="Z428" s="32"/>
      <c r="AA428" s="30"/>
      <c r="AB428" s="30"/>
      <c r="AC428" s="205" t="s">
        <v>1348</v>
      </c>
      <c r="AD428" s="205" t="s">
        <v>1348</v>
      </c>
      <c r="AE428" s="205" t="s">
        <v>1348</v>
      </c>
      <c r="AF428" s="205" t="s">
        <v>1348</v>
      </c>
      <c r="AG428" s="205" t="s">
        <v>1348</v>
      </c>
      <c r="AH428" s="205" t="s">
        <v>1348</v>
      </c>
      <c r="AI428" s="205" t="s">
        <v>1348</v>
      </c>
      <c r="AJ428" s="205" t="s">
        <v>1348</v>
      </c>
      <c r="AK428" s="205" t="s">
        <v>1348</v>
      </c>
      <c r="AL428" s="205" t="s">
        <v>1666</v>
      </c>
      <c r="AM428" s="292"/>
      <c r="AN428" s="141" t="s">
        <v>4191</v>
      </c>
      <c r="AO428" s="157" t="s">
        <v>2651</v>
      </c>
      <c r="AP428" s="157" t="s">
        <v>2660</v>
      </c>
      <c r="AQ428" s="157" t="s">
        <v>3251</v>
      </c>
      <c r="AR428" s="6" t="s">
        <v>3291</v>
      </c>
      <c r="AS428" s="6" t="s">
        <v>3251</v>
      </c>
      <c r="AT428" s="279" t="s">
        <v>4962</v>
      </c>
      <c r="AU428" s="265" t="s">
        <v>920</v>
      </c>
      <c r="AV428" s="210">
        <v>44393</v>
      </c>
      <c r="AW428" s="34" t="s">
        <v>1070</v>
      </c>
      <c r="AX428" s="207"/>
      <c r="AY428" s="125"/>
      <c r="AZ428" s="125"/>
      <c r="BA428" s="125"/>
      <c r="BB428" s="125"/>
      <c r="BC428" s="30" t="s">
        <v>1372</v>
      </c>
      <c r="BD428" s="125"/>
      <c r="BE428" s="125"/>
    </row>
    <row r="429" spans="2:285" ht="120" hidden="1" customHeight="1" x14ac:dyDescent="0.3">
      <c r="B429" s="29" t="s">
        <v>2394</v>
      </c>
      <c r="C429" s="214" t="s">
        <v>2044</v>
      </c>
      <c r="D429" s="210">
        <v>43991</v>
      </c>
      <c r="E429" s="348" t="s">
        <v>1506</v>
      </c>
      <c r="F429" s="6" t="s">
        <v>4316</v>
      </c>
      <c r="G429" s="349" t="s">
        <v>1918</v>
      </c>
      <c r="H429" s="218" t="s">
        <v>4196</v>
      </c>
      <c r="I429" s="349" t="s">
        <v>1919</v>
      </c>
      <c r="J429" s="86" t="s">
        <v>587</v>
      </c>
      <c r="K429" s="217">
        <v>4</v>
      </c>
      <c r="L429" s="60">
        <v>44046</v>
      </c>
      <c r="M429" s="60">
        <v>44053</v>
      </c>
      <c r="N429" s="83">
        <f t="shared" si="12"/>
        <v>1</v>
      </c>
      <c r="O429" s="110">
        <v>4</v>
      </c>
      <c r="P429" s="351" t="s">
        <v>4317</v>
      </c>
      <c r="Q429" s="178">
        <f t="shared" si="14"/>
        <v>199</v>
      </c>
      <c r="R429" s="32" t="s">
        <v>61</v>
      </c>
      <c r="S429" s="32"/>
      <c r="T429" s="32"/>
      <c r="U429" s="32"/>
      <c r="V429" s="32"/>
      <c r="W429" s="32" t="s">
        <v>3897</v>
      </c>
      <c r="X429" s="32" t="s">
        <v>4197</v>
      </c>
      <c r="Y429" s="32" t="s">
        <v>4198</v>
      </c>
      <c r="Z429" s="32"/>
      <c r="AA429" s="30"/>
      <c r="AB429" s="30"/>
      <c r="AC429" s="205" t="s">
        <v>1348</v>
      </c>
      <c r="AD429" s="205" t="s">
        <v>1348</v>
      </c>
      <c r="AE429" s="205" t="s">
        <v>1348</v>
      </c>
      <c r="AF429" s="205" t="s">
        <v>1348</v>
      </c>
      <c r="AG429" s="205" t="s">
        <v>1348</v>
      </c>
      <c r="AH429" s="205" t="s">
        <v>1348</v>
      </c>
      <c r="AI429" s="205" t="s">
        <v>1348</v>
      </c>
      <c r="AJ429" s="205" t="s">
        <v>1348</v>
      </c>
      <c r="AK429" s="205" t="s">
        <v>1348</v>
      </c>
      <c r="AL429" s="205" t="s">
        <v>1666</v>
      </c>
      <c r="AM429" s="292"/>
      <c r="AN429" s="141" t="s">
        <v>4191</v>
      </c>
      <c r="AO429" s="141" t="s">
        <v>2719</v>
      </c>
      <c r="AP429" s="157" t="s">
        <v>2757</v>
      </c>
      <c r="AQ429" s="6" t="s">
        <v>3141</v>
      </c>
      <c r="AR429" s="6" t="s">
        <v>3141</v>
      </c>
      <c r="AS429" s="6" t="s">
        <v>4218</v>
      </c>
      <c r="AT429" s="6" t="s">
        <v>3141</v>
      </c>
      <c r="AU429" s="265" t="s">
        <v>918</v>
      </c>
      <c r="AV429" s="210">
        <v>44126</v>
      </c>
      <c r="AW429" s="34" t="s">
        <v>1070</v>
      </c>
      <c r="AX429" s="207"/>
      <c r="AY429" s="125"/>
      <c r="AZ429" s="125"/>
      <c r="BA429" s="125"/>
      <c r="BB429" s="125"/>
      <c r="BC429" s="30" t="s">
        <v>1372</v>
      </c>
      <c r="BD429" s="125"/>
      <c r="BE429" s="125"/>
    </row>
    <row r="430" spans="2:285" ht="120" hidden="1" customHeight="1" x14ac:dyDescent="0.3">
      <c r="B430" s="29" t="s">
        <v>2395</v>
      </c>
      <c r="C430" s="214" t="s">
        <v>2044</v>
      </c>
      <c r="D430" s="210">
        <v>43991</v>
      </c>
      <c r="E430" s="348" t="s">
        <v>1506</v>
      </c>
      <c r="F430" s="6" t="s">
        <v>4278</v>
      </c>
      <c r="G430" s="349" t="s">
        <v>1918</v>
      </c>
      <c r="H430" s="218" t="s">
        <v>4196</v>
      </c>
      <c r="I430" s="349" t="s">
        <v>1920</v>
      </c>
      <c r="J430" s="86" t="s">
        <v>1921</v>
      </c>
      <c r="K430" s="217">
        <v>1</v>
      </c>
      <c r="L430" s="60">
        <v>44063</v>
      </c>
      <c r="M430" s="60">
        <v>44102</v>
      </c>
      <c r="N430" s="83">
        <f t="shared" si="12"/>
        <v>6</v>
      </c>
      <c r="O430" s="110">
        <v>1</v>
      </c>
      <c r="P430" s="351" t="s">
        <v>4318</v>
      </c>
      <c r="Q430" s="178">
        <f t="shared" si="14"/>
        <v>326</v>
      </c>
      <c r="R430" s="32" t="s">
        <v>1922</v>
      </c>
      <c r="S430" s="32" t="s">
        <v>1923</v>
      </c>
      <c r="T430" s="32"/>
      <c r="U430" s="32"/>
      <c r="V430" s="32"/>
      <c r="W430" s="32" t="s">
        <v>3897</v>
      </c>
      <c r="X430" s="32" t="s">
        <v>4197</v>
      </c>
      <c r="Y430" s="32" t="s">
        <v>4198</v>
      </c>
      <c r="Z430" s="32"/>
      <c r="AA430" s="30"/>
      <c r="AB430" s="30"/>
      <c r="AC430" s="205" t="s">
        <v>1348</v>
      </c>
      <c r="AD430" s="205" t="s">
        <v>1348</v>
      </c>
      <c r="AE430" s="205" t="s">
        <v>1348</v>
      </c>
      <c r="AF430" s="205" t="s">
        <v>1348</v>
      </c>
      <c r="AG430" s="205" t="s">
        <v>1348</v>
      </c>
      <c r="AH430" s="205" t="s">
        <v>1348</v>
      </c>
      <c r="AI430" s="205" t="s">
        <v>1348</v>
      </c>
      <c r="AJ430" s="205" t="s">
        <v>1348</v>
      </c>
      <c r="AK430" s="205" t="s">
        <v>1348</v>
      </c>
      <c r="AL430" s="205" t="s">
        <v>1666</v>
      </c>
      <c r="AM430" s="292"/>
      <c r="AN430" s="141" t="s">
        <v>4191</v>
      </c>
      <c r="AO430" s="141" t="s">
        <v>2727</v>
      </c>
      <c r="AP430" s="157" t="s">
        <v>2769</v>
      </c>
      <c r="AQ430" s="6" t="s">
        <v>3141</v>
      </c>
      <c r="AR430" s="6" t="s">
        <v>3141</v>
      </c>
      <c r="AS430" s="6" t="s">
        <v>4218</v>
      </c>
      <c r="AT430" s="6" t="s">
        <v>3141</v>
      </c>
      <c r="AU430" s="265" t="s">
        <v>918</v>
      </c>
      <c r="AV430" s="210">
        <v>44126</v>
      </c>
      <c r="AW430" s="34" t="s">
        <v>1070</v>
      </c>
      <c r="AX430" s="207"/>
      <c r="AY430" s="125"/>
      <c r="AZ430" s="125"/>
      <c r="BA430" s="125"/>
      <c r="BB430" s="125"/>
      <c r="BC430" s="30" t="s">
        <v>1372</v>
      </c>
      <c r="BD430" s="125"/>
      <c r="BE430" s="125"/>
    </row>
    <row r="431" spans="2:285" ht="140.1" customHeight="1" x14ac:dyDescent="0.3">
      <c r="B431" s="29" t="s">
        <v>2396</v>
      </c>
      <c r="C431" s="214" t="s">
        <v>2044</v>
      </c>
      <c r="D431" s="210">
        <v>43991</v>
      </c>
      <c r="E431" s="348" t="s">
        <v>1506</v>
      </c>
      <c r="F431" s="6" t="s">
        <v>4316</v>
      </c>
      <c r="G431" s="349" t="s">
        <v>1918</v>
      </c>
      <c r="H431" s="218" t="s">
        <v>4196</v>
      </c>
      <c r="I431" s="349" t="s">
        <v>1924</v>
      </c>
      <c r="J431" s="349" t="s">
        <v>1925</v>
      </c>
      <c r="K431" s="217">
        <v>1</v>
      </c>
      <c r="L431" s="60">
        <v>44063</v>
      </c>
      <c r="M431" s="60">
        <v>44196</v>
      </c>
      <c r="N431" s="83">
        <f t="shared" si="12"/>
        <v>19</v>
      </c>
      <c r="O431" s="145">
        <v>0</v>
      </c>
      <c r="P431" s="4" t="s">
        <v>4780</v>
      </c>
      <c r="Q431" s="178">
        <f t="shared" si="14"/>
        <v>285</v>
      </c>
      <c r="R431" s="32" t="s">
        <v>1922</v>
      </c>
      <c r="S431" s="32"/>
      <c r="T431" s="32"/>
      <c r="U431" s="32"/>
      <c r="V431" s="32"/>
      <c r="W431" s="32" t="s">
        <v>3897</v>
      </c>
      <c r="X431" s="32" t="s">
        <v>4197</v>
      </c>
      <c r="Y431" s="32" t="s">
        <v>4198</v>
      </c>
      <c r="Z431" s="32"/>
      <c r="AA431" s="30"/>
      <c r="AB431" s="30"/>
      <c r="AC431" s="205" t="s">
        <v>1348</v>
      </c>
      <c r="AD431" s="205" t="s">
        <v>1348</v>
      </c>
      <c r="AE431" s="205" t="s">
        <v>1348</v>
      </c>
      <c r="AF431" s="205" t="s">
        <v>1348</v>
      </c>
      <c r="AG431" s="205" t="s">
        <v>1348</v>
      </c>
      <c r="AH431" s="205" t="s">
        <v>1348</v>
      </c>
      <c r="AI431" s="205" t="s">
        <v>1348</v>
      </c>
      <c r="AJ431" s="205" t="s">
        <v>1348</v>
      </c>
      <c r="AK431" s="205" t="s">
        <v>1348</v>
      </c>
      <c r="AL431" s="205" t="s">
        <v>1666</v>
      </c>
      <c r="AM431" s="292"/>
      <c r="AN431" s="141" t="s">
        <v>4191</v>
      </c>
      <c r="AO431" s="141" t="s">
        <v>2720</v>
      </c>
      <c r="AP431" s="157" t="s">
        <v>2770</v>
      </c>
      <c r="AQ431" s="157" t="s">
        <v>3284</v>
      </c>
      <c r="AR431" s="6" t="s">
        <v>3363</v>
      </c>
      <c r="AS431" s="10" t="s">
        <v>4764</v>
      </c>
      <c r="AT431" s="6" t="s">
        <v>4786</v>
      </c>
      <c r="AU431" s="265" t="s">
        <v>2047</v>
      </c>
      <c r="AV431" s="210">
        <v>44377</v>
      </c>
      <c r="AW431" s="34" t="s">
        <v>2553</v>
      </c>
      <c r="AX431" s="210">
        <v>44377</v>
      </c>
      <c r="AY431" s="163" t="s">
        <v>4747</v>
      </c>
      <c r="AZ431" s="31" t="s">
        <v>4469</v>
      </c>
      <c r="BA431" s="31" t="s">
        <v>1666</v>
      </c>
      <c r="BB431" s="31" t="s">
        <v>1666</v>
      </c>
      <c r="BC431" s="32" t="s">
        <v>2801</v>
      </c>
      <c r="BD431" s="125"/>
      <c r="BE431" s="125"/>
    </row>
    <row r="432" spans="2:285" ht="103.5" customHeight="1" x14ac:dyDescent="0.3">
      <c r="B432" s="29" t="s">
        <v>2396</v>
      </c>
      <c r="C432" s="214" t="s">
        <v>2044</v>
      </c>
      <c r="D432" s="210">
        <v>43991</v>
      </c>
      <c r="E432" s="348" t="s">
        <v>1506</v>
      </c>
      <c r="F432" s="6" t="s">
        <v>4316</v>
      </c>
      <c r="G432" s="406" t="s">
        <v>1918</v>
      </c>
      <c r="H432" s="402" t="s">
        <v>4598</v>
      </c>
      <c r="I432" s="406" t="s">
        <v>4599</v>
      </c>
      <c r="J432" s="407" t="s">
        <v>4600</v>
      </c>
      <c r="K432" s="412">
        <v>1</v>
      </c>
      <c r="L432" s="405">
        <v>44063</v>
      </c>
      <c r="M432" s="405">
        <v>44377</v>
      </c>
      <c r="N432" s="83">
        <f t="shared" si="12"/>
        <v>45</v>
      </c>
      <c r="O432" s="192">
        <v>1</v>
      </c>
      <c r="P432" s="10" t="s">
        <v>5085</v>
      </c>
      <c r="Q432" s="178">
        <f t="shared" si="14"/>
        <v>180</v>
      </c>
      <c r="R432" s="32" t="s">
        <v>61</v>
      </c>
      <c r="S432" s="124"/>
      <c r="T432" s="124" t="s">
        <v>3363</v>
      </c>
      <c r="U432" s="10" t="s">
        <v>4630</v>
      </c>
      <c r="V432" s="10" t="s">
        <v>4631</v>
      </c>
      <c r="W432" s="32" t="s">
        <v>918</v>
      </c>
      <c r="X432" s="33">
        <v>44390</v>
      </c>
      <c r="Y432" s="34" t="s">
        <v>1070</v>
      </c>
      <c r="Z432" s="207"/>
      <c r="AA432" s="125"/>
      <c r="AB432" s="125"/>
      <c r="AC432" s="125"/>
      <c r="AD432" s="125"/>
      <c r="AE432" s="30" t="s">
        <v>1372</v>
      </c>
      <c r="AF432" s="205"/>
      <c r="AG432" s="205"/>
      <c r="AH432" s="205"/>
      <c r="AI432" s="205"/>
      <c r="AJ432" s="205"/>
      <c r="AK432" s="205"/>
      <c r="AL432" s="205"/>
      <c r="AM432" s="292"/>
      <c r="AN432" s="141"/>
      <c r="AO432" s="141"/>
      <c r="AP432" s="157"/>
      <c r="AQ432" s="157"/>
      <c r="AR432" s="10" t="s">
        <v>3363</v>
      </c>
      <c r="AS432" s="10" t="s">
        <v>4630</v>
      </c>
      <c r="AT432" s="10" t="s">
        <v>5084</v>
      </c>
      <c r="AU432" s="32" t="s">
        <v>918</v>
      </c>
      <c r="AV432" s="33">
        <v>44390</v>
      </c>
      <c r="AW432" s="34" t="s">
        <v>1070</v>
      </c>
      <c r="AX432" s="207"/>
      <c r="AY432" s="125"/>
      <c r="AZ432" s="125"/>
      <c r="BA432" s="125"/>
      <c r="BB432" s="125"/>
      <c r="BC432" s="30" t="s">
        <v>1372</v>
      </c>
      <c r="BD432" s="125"/>
      <c r="BE432" s="125"/>
    </row>
    <row r="433" spans="2:285" ht="120" hidden="1" customHeight="1" x14ac:dyDescent="0.3">
      <c r="B433" s="29" t="s">
        <v>2397</v>
      </c>
      <c r="C433" s="214" t="s">
        <v>2044</v>
      </c>
      <c r="D433" s="210">
        <v>43991</v>
      </c>
      <c r="E433" s="348" t="s">
        <v>1506</v>
      </c>
      <c r="F433" s="6" t="s">
        <v>4278</v>
      </c>
      <c r="G433" s="349" t="s">
        <v>1918</v>
      </c>
      <c r="H433" s="218" t="s">
        <v>4196</v>
      </c>
      <c r="I433" s="349" t="s">
        <v>1926</v>
      </c>
      <c r="J433" s="86" t="s">
        <v>587</v>
      </c>
      <c r="K433" s="217">
        <v>1</v>
      </c>
      <c r="L433" s="60">
        <v>44075</v>
      </c>
      <c r="M433" s="60">
        <v>44195</v>
      </c>
      <c r="N433" s="83">
        <f t="shared" si="12"/>
        <v>18</v>
      </c>
      <c r="O433" s="110">
        <v>1</v>
      </c>
      <c r="P433" s="351" t="s">
        <v>4319</v>
      </c>
      <c r="Q433" s="178">
        <f t="shared" si="14"/>
        <v>353</v>
      </c>
      <c r="R433" s="32" t="s">
        <v>61</v>
      </c>
      <c r="S433" s="32"/>
      <c r="T433" s="32"/>
      <c r="U433" s="32"/>
      <c r="V433" s="32"/>
      <c r="W433" s="32" t="s">
        <v>3897</v>
      </c>
      <c r="X433" s="32" t="s">
        <v>4197</v>
      </c>
      <c r="Y433" s="32" t="s">
        <v>4198</v>
      </c>
      <c r="Z433" s="32"/>
      <c r="AA433" s="30"/>
      <c r="AB433" s="30"/>
      <c r="AC433" s="205" t="s">
        <v>1348</v>
      </c>
      <c r="AD433" s="205" t="s">
        <v>1348</v>
      </c>
      <c r="AE433" s="205" t="s">
        <v>1348</v>
      </c>
      <c r="AF433" s="205" t="s">
        <v>1348</v>
      </c>
      <c r="AG433" s="205" t="s">
        <v>1348</v>
      </c>
      <c r="AH433" s="205" t="s">
        <v>1348</v>
      </c>
      <c r="AI433" s="205" t="s">
        <v>1348</v>
      </c>
      <c r="AJ433" s="205" t="s">
        <v>1348</v>
      </c>
      <c r="AK433" s="205" t="s">
        <v>1348</v>
      </c>
      <c r="AL433" s="205" t="s">
        <v>1666</v>
      </c>
      <c r="AM433" s="292"/>
      <c r="AN433" s="141" t="s">
        <v>4191</v>
      </c>
      <c r="AO433" s="141" t="s">
        <v>2721</v>
      </c>
      <c r="AP433" s="157" t="s">
        <v>2771</v>
      </c>
      <c r="AQ433" s="157" t="s">
        <v>3170</v>
      </c>
      <c r="AR433" s="6" t="s">
        <v>4199</v>
      </c>
      <c r="AS433" s="6" t="s">
        <v>4218</v>
      </c>
      <c r="AT433" s="6" t="s">
        <v>4303</v>
      </c>
      <c r="AU433" s="265" t="s">
        <v>918</v>
      </c>
      <c r="AV433" s="210">
        <v>44218</v>
      </c>
      <c r="AW433" s="34" t="s">
        <v>1070</v>
      </c>
      <c r="AX433" s="207"/>
      <c r="AY433" s="125"/>
      <c r="AZ433" s="125"/>
      <c r="BA433" s="125"/>
      <c r="BB433" s="125"/>
      <c r="BC433" s="30" t="s">
        <v>1372</v>
      </c>
      <c r="BD433" s="125"/>
      <c r="BE433" s="125"/>
    </row>
    <row r="434" spans="2:285" s="14" customFormat="1" ht="120" hidden="1" customHeight="1" x14ac:dyDescent="0.3">
      <c r="B434" s="29" t="s">
        <v>2398</v>
      </c>
      <c r="C434" s="214" t="s">
        <v>2044</v>
      </c>
      <c r="D434" s="210">
        <v>43991</v>
      </c>
      <c r="E434" s="348" t="s">
        <v>1506</v>
      </c>
      <c r="F434" s="6" t="s">
        <v>4278</v>
      </c>
      <c r="G434" s="349" t="s">
        <v>1918</v>
      </c>
      <c r="H434" s="218" t="s">
        <v>4196</v>
      </c>
      <c r="I434" s="218" t="s">
        <v>1927</v>
      </c>
      <c r="J434" s="243" t="s">
        <v>1928</v>
      </c>
      <c r="K434" s="217">
        <v>1</v>
      </c>
      <c r="L434" s="60">
        <v>44040</v>
      </c>
      <c r="M434" s="60">
        <v>44196</v>
      </c>
      <c r="N434" s="83">
        <f t="shared" si="12"/>
        <v>23</v>
      </c>
      <c r="O434" s="110">
        <v>1</v>
      </c>
      <c r="P434" s="351" t="s">
        <v>4279</v>
      </c>
      <c r="Q434" s="178">
        <f t="shared" si="14"/>
        <v>343</v>
      </c>
      <c r="R434" s="32" t="s">
        <v>154</v>
      </c>
      <c r="S434" s="32" t="s">
        <v>78</v>
      </c>
      <c r="T434" s="32"/>
      <c r="U434" s="32"/>
      <c r="V434" s="32"/>
      <c r="W434" s="32" t="s">
        <v>3897</v>
      </c>
      <c r="X434" s="32" t="s">
        <v>4197</v>
      </c>
      <c r="Y434" s="32" t="s">
        <v>4198</v>
      </c>
      <c r="Z434" s="32"/>
      <c r="AA434" s="30"/>
      <c r="AB434" s="30"/>
      <c r="AC434" s="205" t="s">
        <v>1348</v>
      </c>
      <c r="AD434" s="205" t="s">
        <v>1348</v>
      </c>
      <c r="AE434" s="205" t="s">
        <v>1348</v>
      </c>
      <c r="AF434" s="205" t="s">
        <v>1348</v>
      </c>
      <c r="AG434" s="205" t="s">
        <v>1348</v>
      </c>
      <c r="AH434" s="205" t="s">
        <v>1348</v>
      </c>
      <c r="AI434" s="205" t="s">
        <v>1348</v>
      </c>
      <c r="AJ434" s="205" t="s">
        <v>1348</v>
      </c>
      <c r="AK434" s="205" t="s">
        <v>1348</v>
      </c>
      <c r="AL434" s="205" t="s">
        <v>1666</v>
      </c>
      <c r="AM434" s="205" t="s">
        <v>1666</v>
      </c>
      <c r="AN434" s="141" t="s">
        <v>4191</v>
      </c>
      <c r="AO434" s="3" t="s">
        <v>2598</v>
      </c>
      <c r="AP434" s="279" t="s">
        <v>2604</v>
      </c>
      <c r="AQ434" s="6" t="s">
        <v>3198</v>
      </c>
      <c r="AR434" s="279" t="s">
        <v>3219</v>
      </c>
      <c r="AS434" s="6" t="s">
        <v>4218</v>
      </c>
      <c r="AT434" s="6" t="s">
        <v>4303</v>
      </c>
      <c r="AU434" s="265" t="s">
        <v>918</v>
      </c>
      <c r="AV434" s="211">
        <v>44215</v>
      </c>
      <c r="AW434" s="34" t="s">
        <v>1070</v>
      </c>
      <c r="AX434" s="207"/>
      <c r="AY434" s="125"/>
      <c r="AZ434" s="125"/>
      <c r="BA434" s="125"/>
      <c r="BB434" s="125"/>
      <c r="BC434" s="30" t="s">
        <v>1372</v>
      </c>
      <c r="BD434" s="125"/>
      <c r="BE434" s="125"/>
      <c r="BF434" s="13"/>
      <c r="BG434" s="13"/>
      <c r="BH434" s="13"/>
      <c r="BI434" s="13"/>
      <c r="BJ434" s="13"/>
      <c r="BK434" s="13"/>
      <c r="BL434" s="13"/>
      <c r="BM434" s="13"/>
      <c r="BN434" s="13"/>
      <c r="BO434" s="13"/>
      <c r="BP434" s="13"/>
      <c r="BQ434" s="13"/>
      <c r="BR434" s="13"/>
      <c r="BS434" s="13"/>
      <c r="BT434" s="13"/>
      <c r="BU434" s="13"/>
      <c r="BV434" s="13"/>
      <c r="BW434" s="13"/>
      <c r="BX434" s="13"/>
      <c r="BY434" s="13"/>
      <c r="BZ434" s="13"/>
      <c r="CA434" s="13"/>
      <c r="CB434" s="13"/>
      <c r="CC434" s="13"/>
      <c r="CD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c r="EV434" s="13"/>
      <c r="EW434" s="13"/>
      <c r="EX434" s="13"/>
      <c r="EY434" s="13"/>
      <c r="EZ434" s="13"/>
      <c r="FA434" s="13"/>
      <c r="FB434" s="13"/>
      <c r="FC434" s="13"/>
      <c r="FD434" s="13"/>
      <c r="FE434" s="13"/>
      <c r="FF434" s="13"/>
      <c r="FG434" s="13"/>
      <c r="FH434" s="13"/>
      <c r="FI434" s="13"/>
      <c r="FJ434" s="13"/>
      <c r="FK434" s="13"/>
      <c r="FL434" s="13"/>
      <c r="FM434" s="13"/>
      <c r="FN434" s="13"/>
      <c r="FO434" s="13"/>
      <c r="FP434" s="13"/>
      <c r="FQ434" s="13"/>
      <c r="FR434" s="13"/>
      <c r="FS434" s="13"/>
      <c r="FT434" s="13"/>
      <c r="FU434" s="13"/>
      <c r="FV434" s="13"/>
      <c r="FW434" s="13"/>
      <c r="FX434" s="13"/>
      <c r="FY434" s="13"/>
      <c r="FZ434" s="13"/>
      <c r="GA434" s="13"/>
      <c r="GB434" s="13"/>
      <c r="GC434" s="13"/>
      <c r="GD434" s="13"/>
      <c r="GE434" s="13"/>
      <c r="GF434" s="13"/>
      <c r="GG434" s="13"/>
      <c r="GH434" s="13"/>
      <c r="GI434" s="13"/>
      <c r="GJ434" s="13"/>
      <c r="GK434" s="13"/>
      <c r="GL434" s="13"/>
      <c r="GM434" s="13"/>
      <c r="GN434" s="13"/>
      <c r="GO434" s="13"/>
      <c r="GP434" s="13"/>
      <c r="GQ434" s="13"/>
      <c r="GR434" s="13"/>
      <c r="GS434" s="13"/>
      <c r="GT434" s="13"/>
      <c r="GU434" s="13"/>
      <c r="GV434" s="13"/>
      <c r="GW434" s="13"/>
      <c r="GX434" s="13"/>
      <c r="GY434" s="13"/>
      <c r="GZ434" s="13"/>
      <c r="HA434" s="13"/>
      <c r="HB434" s="13"/>
      <c r="HC434" s="13"/>
      <c r="HD434" s="13"/>
      <c r="HE434" s="13"/>
      <c r="HF434" s="13"/>
      <c r="HG434" s="13"/>
      <c r="HH434" s="13"/>
      <c r="HI434" s="13"/>
      <c r="HJ434" s="13"/>
      <c r="HK434" s="13"/>
      <c r="HL434" s="13"/>
      <c r="HM434" s="13"/>
      <c r="HN434" s="13"/>
      <c r="HO434" s="13"/>
      <c r="HP434" s="13"/>
      <c r="HQ434" s="13"/>
      <c r="HR434" s="13"/>
      <c r="HS434" s="13"/>
      <c r="HT434" s="13"/>
      <c r="HU434" s="13"/>
      <c r="HV434" s="13"/>
      <c r="HW434" s="13"/>
      <c r="HX434" s="13"/>
      <c r="HY434" s="13"/>
      <c r="HZ434" s="13"/>
      <c r="IA434" s="13"/>
      <c r="IB434" s="13"/>
      <c r="IC434" s="13"/>
      <c r="ID434" s="13"/>
      <c r="IE434" s="13"/>
      <c r="IF434" s="13"/>
      <c r="IG434" s="13"/>
      <c r="IH434" s="13"/>
      <c r="II434" s="13"/>
      <c r="IJ434" s="13"/>
      <c r="IK434" s="13"/>
      <c r="IL434" s="13"/>
      <c r="IM434" s="13"/>
      <c r="IN434" s="13"/>
      <c r="IO434" s="13"/>
      <c r="IP434" s="13"/>
      <c r="IQ434" s="13"/>
      <c r="IR434" s="13"/>
      <c r="IS434" s="13"/>
      <c r="IT434" s="13"/>
      <c r="IU434" s="13"/>
      <c r="IV434" s="13"/>
      <c r="IW434" s="13"/>
      <c r="IX434" s="13"/>
      <c r="IY434" s="13"/>
      <c r="IZ434" s="13"/>
      <c r="JA434" s="13"/>
      <c r="JB434" s="13"/>
      <c r="JC434" s="13"/>
      <c r="JD434" s="13"/>
      <c r="JE434" s="13"/>
      <c r="JF434" s="13"/>
      <c r="JG434" s="13"/>
      <c r="JH434" s="13"/>
      <c r="JI434" s="13"/>
      <c r="JJ434" s="13"/>
      <c r="JK434" s="13"/>
      <c r="JL434" s="13"/>
      <c r="JM434" s="13"/>
      <c r="JN434" s="13"/>
      <c r="JO434" s="13"/>
      <c r="JP434" s="13"/>
      <c r="JQ434" s="13"/>
      <c r="JR434" s="13"/>
      <c r="JS434" s="13"/>
      <c r="JT434" s="13"/>
      <c r="JU434" s="13"/>
      <c r="JV434" s="13"/>
      <c r="JW434" s="13"/>
      <c r="JX434" s="13"/>
      <c r="JY434" s="13"/>
    </row>
    <row r="435" spans="2:285" ht="120" hidden="1" customHeight="1" x14ac:dyDescent="0.3">
      <c r="B435" s="29" t="s">
        <v>2399</v>
      </c>
      <c r="C435" s="214" t="s">
        <v>2044</v>
      </c>
      <c r="D435" s="210">
        <v>43991</v>
      </c>
      <c r="E435" s="348" t="s">
        <v>1496</v>
      </c>
      <c r="F435" s="6" t="s">
        <v>4320</v>
      </c>
      <c r="G435" s="349" t="s">
        <v>1929</v>
      </c>
      <c r="H435" s="218" t="s">
        <v>1930</v>
      </c>
      <c r="I435" s="218" t="s">
        <v>1931</v>
      </c>
      <c r="J435" s="243" t="s">
        <v>1932</v>
      </c>
      <c r="K435" s="217">
        <v>1</v>
      </c>
      <c r="L435" s="60">
        <v>44046</v>
      </c>
      <c r="M435" s="60">
        <v>44183</v>
      </c>
      <c r="N435" s="83">
        <f t="shared" si="12"/>
        <v>20</v>
      </c>
      <c r="O435" s="110">
        <v>1</v>
      </c>
      <c r="P435" s="351" t="s">
        <v>4321</v>
      </c>
      <c r="Q435" s="178">
        <f t="shared" si="14"/>
        <v>352</v>
      </c>
      <c r="R435" s="32" t="s">
        <v>56</v>
      </c>
      <c r="S435" s="32"/>
      <c r="T435" s="32" t="s">
        <v>3793</v>
      </c>
      <c r="U435" s="32" t="s">
        <v>3855</v>
      </c>
      <c r="V435" s="32"/>
      <c r="W435" s="32" t="s">
        <v>3896</v>
      </c>
      <c r="X435" s="32" t="s">
        <v>3977</v>
      </c>
      <c r="Y435" s="32" t="s">
        <v>3979</v>
      </c>
      <c r="Z435" s="34"/>
      <c r="AA435" s="30"/>
      <c r="AB435" s="30"/>
      <c r="AC435" s="205" t="s">
        <v>1348</v>
      </c>
      <c r="AD435" s="205" t="s">
        <v>1348</v>
      </c>
      <c r="AE435" s="205" t="s">
        <v>1348</v>
      </c>
      <c r="AF435" s="205" t="s">
        <v>1348</v>
      </c>
      <c r="AG435" s="205" t="s">
        <v>1348</v>
      </c>
      <c r="AH435" s="205" t="s">
        <v>1348</v>
      </c>
      <c r="AI435" s="205" t="s">
        <v>1348</v>
      </c>
      <c r="AJ435" s="205" t="s">
        <v>1348</v>
      </c>
      <c r="AK435" s="205" t="s">
        <v>1348</v>
      </c>
      <c r="AL435" s="205" t="s">
        <v>1666</v>
      </c>
      <c r="AM435" s="292"/>
      <c r="AN435" s="141" t="s">
        <v>4191</v>
      </c>
      <c r="AO435" s="141"/>
      <c r="AP435" s="157" t="s">
        <v>2689</v>
      </c>
      <c r="AQ435" s="157" t="s">
        <v>3252</v>
      </c>
      <c r="AR435" s="6" t="s">
        <v>3312</v>
      </c>
      <c r="AS435" s="6" t="s">
        <v>1666</v>
      </c>
      <c r="AT435" s="6" t="s">
        <v>4303</v>
      </c>
      <c r="AU435" s="265" t="s">
        <v>918</v>
      </c>
      <c r="AV435" s="210">
        <v>44217</v>
      </c>
      <c r="AW435" s="34" t="s">
        <v>1070</v>
      </c>
      <c r="AX435" s="207"/>
      <c r="AY435" s="125"/>
      <c r="AZ435" s="125"/>
      <c r="BA435" s="125"/>
      <c r="BB435" s="125"/>
      <c r="BC435" s="30" t="s">
        <v>1372</v>
      </c>
      <c r="BD435" s="125"/>
      <c r="BE435" s="125"/>
    </row>
    <row r="436" spans="2:285" ht="108" customHeight="1" x14ac:dyDescent="0.3">
      <c r="B436" s="29" t="s">
        <v>2400</v>
      </c>
      <c r="C436" s="214" t="s">
        <v>2044</v>
      </c>
      <c r="D436" s="210">
        <v>43991</v>
      </c>
      <c r="E436" s="348" t="s">
        <v>1496</v>
      </c>
      <c r="F436" s="6" t="s">
        <v>4322</v>
      </c>
      <c r="G436" s="349" t="s">
        <v>1929</v>
      </c>
      <c r="H436" s="218" t="s">
        <v>1930</v>
      </c>
      <c r="I436" s="218" t="s">
        <v>1933</v>
      </c>
      <c r="J436" s="243" t="s">
        <v>1934</v>
      </c>
      <c r="K436" s="366">
        <v>1</v>
      </c>
      <c r="L436" s="60">
        <v>44229</v>
      </c>
      <c r="M436" s="60">
        <v>45282</v>
      </c>
      <c r="N436" s="83">
        <f t="shared" si="12"/>
        <v>47</v>
      </c>
      <c r="O436" s="115">
        <v>0</v>
      </c>
      <c r="P436" s="124" t="s">
        <v>5111</v>
      </c>
      <c r="Q436" s="178">
        <f t="shared" si="14"/>
        <v>104</v>
      </c>
      <c r="R436" s="32" t="s">
        <v>56</v>
      </c>
      <c r="S436" s="32" t="s">
        <v>1935</v>
      </c>
      <c r="T436" s="32" t="s">
        <v>3793</v>
      </c>
      <c r="U436" s="32" t="s">
        <v>3855</v>
      </c>
      <c r="V436" s="32"/>
      <c r="W436" s="32" t="s">
        <v>3896</v>
      </c>
      <c r="X436" s="32" t="s">
        <v>3977</v>
      </c>
      <c r="Y436" s="32" t="s">
        <v>3979</v>
      </c>
      <c r="Z436" s="32"/>
      <c r="AA436" s="30"/>
      <c r="AB436" s="30"/>
      <c r="AC436" s="205" t="s">
        <v>1348</v>
      </c>
      <c r="AD436" s="205" t="s">
        <v>1348</v>
      </c>
      <c r="AE436" s="205" t="s">
        <v>1348</v>
      </c>
      <c r="AF436" s="205" t="s">
        <v>1348</v>
      </c>
      <c r="AG436" s="205" t="s">
        <v>1348</v>
      </c>
      <c r="AH436" s="205" t="s">
        <v>1348</v>
      </c>
      <c r="AI436" s="205" t="s">
        <v>1348</v>
      </c>
      <c r="AJ436" s="205" t="s">
        <v>1348</v>
      </c>
      <c r="AK436" s="205" t="s">
        <v>1348</v>
      </c>
      <c r="AL436" s="205" t="s">
        <v>1666</v>
      </c>
      <c r="AM436" s="292"/>
      <c r="AN436" s="141" t="s">
        <v>4191</v>
      </c>
      <c r="AO436" s="141"/>
      <c r="AP436" s="157" t="s">
        <v>2680</v>
      </c>
      <c r="AQ436" s="157" t="s">
        <v>3253</v>
      </c>
      <c r="AR436" s="6" t="s">
        <v>3292</v>
      </c>
      <c r="AS436" s="6" t="s">
        <v>4963</v>
      </c>
      <c r="AT436" s="6" t="s">
        <v>4964</v>
      </c>
      <c r="AU436" s="265" t="s">
        <v>920</v>
      </c>
      <c r="AV436" s="210">
        <v>44393</v>
      </c>
      <c r="AW436" s="34" t="s">
        <v>1070</v>
      </c>
      <c r="AX436" s="207"/>
      <c r="AY436" s="125"/>
      <c r="AZ436" s="125"/>
      <c r="BA436" s="125"/>
      <c r="BB436" s="125"/>
      <c r="BC436" s="30" t="s">
        <v>1372</v>
      </c>
      <c r="BD436" s="125"/>
      <c r="BE436" s="125"/>
    </row>
    <row r="437" spans="2:285" ht="110.25" customHeight="1" x14ac:dyDescent="0.3">
      <c r="B437" s="29" t="s">
        <v>2401</v>
      </c>
      <c r="C437" s="214" t="s">
        <v>2044</v>
      </c>
      <c r="D437" s="210">
        <v>43991</v>
      </c>
      <c r="E437" s="348" t="s">
        <v>1496</v>
      </c>
      <c r="F437" s="6" t="s">
        <v>4322</v>
      </c>
      <c r="G437" s="349" t="s">
        <v>1929</v>
      </c>
      <c r="H437" s="349" t="s">
        <v>1930</v>
      </c>
      <c r="I437" s="349" t="s">
        <v>1936</v>
      </c>
      <c r="J437" s="243" t="s">
        <v>1937</v>
      </c>
      <c r="K437" s="217">
        <v>207</v>
      </c>
      <c r="L437" s="60">
        <v>44229</v>
      </c>
      <c r="M437" s="60">
        <v>45282</v>
      </c>
      <c r="N437" s="83">
        <f t="shared" si="12"/>
        <v>47</v>
      </c>
      <c r="O437" s="115">
        <v>0</v>
      </c>
      <c r="P437" s="351" t="s">
        <v>5112</v>
      </c>
      <c r="Q437" s="178">
        <f t="shared" si="14"/>
        <v>152</v>
      </c>
      <c r="R437" s="32" t="s">
        <v>56</v>
      </c>
      <c r="S437" s="32" t="s">
        <v>154</v>
      </c>
      <c r="T437" s="32" t="s">
        <v>3793</v>
      </c>
      <c r="U437" s="32" t="s">
        <v>3855</v>
      </c>
      <c r="V437" s="32"/>
      <c r="W437" s="32" t="s">
        <v>3896</v>
      </c>
      <c r="X437" s="32" t="s">
        <v>3977</v>
      </c>
      <c r="Y437" s="32" t="s">
        <v>3979</v>
      </c>
      <c r="Z437" s="32"/>
      <c r="AA437" s="30"/>
      <c r="AB437" s="30"/>
      <c r="AC437" s="205" t="s">
        <v>1348</v>
      </c>
      <c r="AD437" s="205" t="s">
        <v>1348</v>
      </c>
      <c r="AE437" s="205" t="s">
        <v>1348</v>
      </c>
      <c r="AF437" s="205" t="s">
        <v>1348</v>
      </c>
      <c r="AG437" s="205" t="s">
        <v>1348</v>
      </c>
      <c r="AH437" s="205" t="s">
        <v>1348</v>
      </c>
      <c r="AI437" s="205" t="s">
        <v>1348</v>
      </c>
      <c r="AJ437" s="205" t="s">
        <v>1348</v>
      </c>
      <c r="AK437" s="205" t="s">
        <v>1348</v>
      </c>
      <c r="AL437" s="205" t="s">
        <v>1666</v>
      </c>
      <c r="AM437" s="292"/>
      <c r="AN437" s="141" t="s">
        <v>4191</v>
      </c>
      <c r="AO437" s="141"/>
      <c r="AP437" s="157" t="s">
        <v>2680</v>
      </c>
      <c r="AQ437" s="157" t="s">
        <v>3253</v>
      </c>
      <c r="AR437" s="6" t="s">
        <v>3292</v>
      </c>
      <c r="AS437" s="6" t="s">
        <v>4963</v>
      </c>
      <c r="AT437" s="6" t="s">
        <v>4965</v>
      </c>
      <c r="AU437" s="265" t="s">
        <v>920</v>
      </c>
      <c r="AV437" s="210">
        <v>44393</v>
      </c>
      <c r="AW437" s="34" t="s">
        <v>1070</v>
      </c>
      <c r="AX437" s="207"/>
      <c r="AY437" s="125"/>
      <c r="AZ437" s="125"/>
      <c r="BA437" s="125"/>
      <c r="BB437" s="125"/>
      <c r="BC437" s="30" t="s">
        <v>1372</v>
      </c>
      <c r="BD437" s="125"/>
      <c r="BE437" s="125"/>
    </row>
    <row r="438" spans="2:285" ht="129.75" customHeight="1" x14ac:dyDescent="0.3">
      <c r="B438" s="29" t="s">
        <v>2402</v>
      </c>
      <c r="C438" s="214" t="s">
        <v>2044</v>
      </c>
      <c r="D438" s="210">
        <v>43991</v>
      </c>
      <c r="E438" s="348" t="s">
        <v>1494</v>
      </c>
      <c r="F438" s="6" t="s">
        <v>4323</v>
      </c>
      <c r="G438" s="367" t="s">
        <v>1938</v>
      </c>
      <c r="H438" s="367" t="s">
        <v>1939</v>
      </c>
      <c r="I438" s="349" t="s">
        <v>1940</v>
      </c>
      <c r="J438" s="349" t="s">
        <v>1941</v>
      </c>
      <c r="K438" s="216">
        <v>1</v>
      </c>
      <c r="L438" s="60">
        <v>44013</v>
      </c>
      <c r="M438" s="60">
        <v>44165</v>
      </c>
      <c r="N438" s="83">
        <f t="shared" si="12"/>
        <v>22</v>
      </c>
      <c r="O438" s="148">
        <v>0.4</v>
      </c>
      <c r="P438" s="4" t="s">
        <v>5067</v>
      </c>
      <c r="Q438" s="178">
        <f t="shared" si="14"/>
        <v>358</v>
      </c>
      <c r="R438" s="32" t="s">
        <v>56</v>
      </c>
      <c r="S438" s="32"/>
      <c r="T438" s="32" t="s">
        <v>3981</v>
      </c>
      <c r="U438" s="32" t="s">
        <v>3982</v>
      </c>
      <c r="V438" s="32"/>
      <c r="W438" s="32" t="s">
        <v>3980</v>
      </c>
      <c r="X438" s="32" t="s">
        <v>4038</v>
      </c>
      <c r="Y438" s="32" t="s">
        <v>4039</v>
      </c>
      <c r="Z438" s="32"/>
      <c r="AA438" s="30"/>
      <c r="AB438" s="30"/>
      <c r="AC438" s="205" t="s">
        <v>1348</v>
      </c>
      <c r="AD438" s="205" t="s">
        <v>1348</v>
      </c>
      <c r="AE438" s="205" t="s">
        <v>1348</v>
      </c>
      <c r="AF438" s="205" t="s">
        <v>1348</v>
      </c>
      <c r="AG438" s="205" t="s">
        <v>1348</v>
      </c>
      <c r="AH438" s="205" t="s">
        <v>1348</v>
      </c>
      <c r="AI438" s="205" t="s">
        <v>1348</v>
      </c>
      <c r="AJ438" s="205" t="s">
        <v>1348</v>
      </c>
      <c r="AK438" s="205" t="s">
        <v>1348</v>
      </c>
      <c r="AL438" s="205" t="s">
        <v>1666</v>
      </c>
      <c r="AM438" s="292"/>
      <c r="AN438" s="141" t="s">
        <v>4191</v>
      </c>
      <c r="AO438" s="157" t="s">
        <v>4457</v>
      </c>
      <c r="AP438" s="157" t="s">
        <v>2692</v>
      </c>
      <c r="AQ438" s="157" t="s">
        <v>3254</v>
      </c>
      <c r="AR438" s="6" t="s">
        <v>3400</v>
      </c>
      <c r="AS438" s="6" t="s">
        <v>1666</v>
      </c>
      <c r="AT438" s="218" t="s">
        <v>5068</v>
      </c>
      <c r="AU438" s="265" t="s">
        <v>2047</v>
      </c>
      <c r="AV438" s="210">
        <v>44377</v>
      </c>
      <c r="AW438" s="34" t="s">
        <v>2553</v>
      </c>
      <c r="AX438" s="210">
        <v>44377</v>
      </c>
      <c r="AY438" s="163" t="s">
        <v>4744</v>
      </c>
      <c r="AZ438" s="31" t="s">
        <v>4469</v>
      </c>
      <c r="BA438" s="31" t="s">
        <v>1666</v>
      </c>
      <c r="BB438" s="31" t="s">
        <v>1666</v>
      </c>
      <c r="BC438" s="32" t="s">
        <v>2801</v>
      </c>
      <c r="BD438" s="125"/>
      <c r="BE438" s="30" t="s">
        <v>4732</v>
      </c>
    </row>
    <row r="439" spans="2:285" ht="129.75" customHeight="1" x14ac:dyDescent="0.3">
      <c r="B439" s="29" t="s">
        <v>2403</v>
      </c>
      <c r="C439" s="214" t="s">
        <v>2044</v>
      </c>
      <c r="D439" s="210">
        <v>43991</v>
      </c>
      <c r="E439" s="348" t="s">
        <v>1494</v>
      </c>
      <c r="F439" s="6" t="s">
        <v>4323</v>
      </c>
      <c r="G439" s="367" t="s">
        <v>1938</v>
      </c>
      <c r="H439" s="367" t="s">
        <v>1939</v>
      </c>
      <c r="I439" s="349" t="s">
        <v>1942</v>
      </c>
      <c r="J439" s="349" t="s">
        <v>1943</v>
      </c>
      <c r="K439" s="216">
        <v>2</v>
      </c>
      <c r="L439" s="60">
        <v>44013</v>
      </c>
      <c r="M439" s="60">
        <v>44165</v>
      </c>
      <c r="N439" s="83">
        <f t="shared" si="12"/>
        <v>22</v>
      </c>
      <c r="O439" s="148">
        <v>0.4</v>
      </c>
      <c r="P439" s="4" t="s">
        <v>5067</v>
      </c>
      <c r="Q439" s="178">
        <f t="shared" si="14"/>
        <v>358</v>
      </c>
      <c r="R439" s="32" t="s">
        <v>56</v>
      </c>
      <c r="S439" s="32" t="s">
        <v>154</v>
      </c>
      <c r="T439" s="32" t="s">
        <v>3981</v>
      </c>
      <c r="U439" s="32" t="s">
        <v>3982</v>
      </c>
      <c r="V439" s="32"/>
      <c r="W439" s="32" t="s">
        <v>3980</v>
      </c>
      <c r="X439" s="32" t="s">
        <v>4038</v>
      </c>
      <c r="Y439" s="32" t="s">
        <v>4039</v>
      </c>
      <c r="Z439" s="32"/>
      <c r="AA439" s="30"/>
      <c r="AB439" s="30"/>
      <c r="AC439" s="205" t="s">
        <v>1348</v>
      </c>
      <c r="AD439" s="205" t="s">
        <v>1348</v>
      </c>
      <c r="AE439" s="205" t="s">
        <v>1348</v>
      </c>
      <c r="AF439" s="205" t="s">
        <v>1348</v>
      </c>
      <c r="AG439" s="205" t="s">
        <v>1348</v>
      </c>
      <c r="AH439" s="205" t="s">
        <v>1348</v>
      </c>
      <c r="AI439" s="205" t="s">
        <v>1348</v>
      </c>
      <c r="AJ439" s="205" t="s">
        <v>1348</v>
      </c>
      <c r="AK439" s="205" t="s">
        <v>1348</v>
      </c>
      <c r="AL439" s="205" t="s">
        <v>1666</v>
      </c>
      <c r="AM439" s="292"/>
      <c r="AN439" s="141" t="s">
        <v>4191</v>
      </c>
      <c r="AO439" s="157" t="s">
        <v>2651</v>
      </c>
      <c r="AP439" s="157" t="s">
        <v>2693</v>
      </c>
      <c r="AQ439" s="157" t="s">
        <v>3255</v>
      </c>
      <c r="AR439" s="6" t="s">
        <v>3314</v>
      </c>
      <c r="AS439" s="6" t="s">
        <v>1666</v>
      </c>
      <c r="AT439" s="218" t="s">
        <v>5069</v>
      </c>
      <c r="AU439" s="265" t="s">
        <v>2047</v>
      </c>
      <c r="AV439" s="210">
        <v>44377</v>
      </c>
      <c r="AW439" s="34" t="s">
        <v>2553</v>
      </c>
      <c r="AX439" s="210">
        <v>44377</v>
      </c>
      <c r="AY439" s="163" t="s">
        <v>4744</v>
      </c>
      <c r="AZ439" s="31" t="s">
        <v>4469</v>
      </c>
      <c r="BA439" s="31" t="s">
        <v>1666</v>
      </c>
      <c r="BB439" s="31" t="s">
        <v>1666</v>
      </c>
      <c r="BC439" s="32" t="s">
        <v>2801</v>
      </c>
      <c r="BD439" s="125"/>
      <c r="BE439" s="30" t="s">
        <v>4732</v>
      </c>
    </row>
    <row r="440" spans="2:285" ht="177" customHeight="1" x14ac:dyDescent="0.3">
      <c r="B440" s="29" t="s">
        <v>2404</v>
      </c>
      <c r="C440" s="214" t="s">
        <v>2044</v>
      </c>
      <c r="D440" s="210">
        <v>43991</v>
      </c>
      <c r="E440" s="348" t="s">
        <v>1494</v>
      </c>
      <c r="F440" s="6" t="s">
        <v>4324</v>
      </c>
      <c r="G440" s="367" t="s">
        <v>1944</v>
      </c>
      <c r="H440" s="367" t="s">
        <v>1945</v>
      </c>
      <c r="I440" s="349" t="s">
        <v>1911</v>
      </c>
      <c r="J440" s="86" t="s">
        <v>1912</v>
      </c>
      <c r="K440" s="216">
        <v>1</v>
      </c>
      <c r="L440" s="60">
        <v>44013</v>
      </c>
      <c r="M440" s="60">
        <v>44548</v>
      </c>
      <c r="N440" s="83">
        <f t="shared" si="12"/>
        <v>25</v>
      </c>
      <c r="O440" s="115">
        <v>0</v>
      </c>
      <c r="P440" s="351" t="s">
        <v>5150</v>
      </c>
      <c r="Q440" s="178">
        <f t="shared" si="14"/>
        <v>151</v>
      </c>
      <c r="R440" s="32" t="s">
        <v>29</v>
      </c>
      <c r="S440" s="32" t="s">
        <v>1946</v>
      </c>
      <c r="T440" s="32" t="s">
        <v>3981</v>
      </c>
      <c r="U440" s="32" t="s">
        <v>3982</v>
      </c>
      <c r="V440" s="32"/>
      <c r="W440" s="32" t="s">
        <v>3980</v>
      </c>
      <c r="X440" s="32" t="s">
        <v>4038</v>
      </c>
      <c r="Y440" s="32" t="s">
        <v>4039</v>
      </c>
      <c r="Z440" s="32"/>
      <c r="AA440" s="30"/>
      <c r="AB440" s="30"/>
      <c r="AC440" s="205" t="s">
        <v>1348</v>
      </c>
      <c r="AD440" s="205" t="s">
        <v>1348</v>
      </c>
      <c r="AE440" s="205" t="s">
        <v>1348</v>
      </c>
      <c r="AF440" s="205" t="s">
        <v>1348</v>
      </c>
      <c r="AG440" s="205" t="s">
        <v>1348</v>
      </c>
      <c r="AH440" s="205" t="s">
        <v>1348</v>
      </c>
      <c r="AI440" s="205" t="s">
        <v>1348</v>
      </c>
      <c r="AJ440" s="205" t="s">
        <v>1348</v>
      </c>
      <c r="AK440" s="205" t="s">
        <v>1348</v>
      </c>
      <c r="AL440" s="205" t="s">
        <v>1666</v>
      </c>
      <c r="AM440" s="292"/>
      <c r="AN440" s="141" t="s">
        <v>4191</v>
      </c>
      <c r="AO440" s="157" t="s">
        <v>2651</v>
      </c>
      <c r="AP440" s="157" t="s">
        <v>2661</v>
      </c>
      <c r="AQ440" s="157" t="s">
        <v>3256</v>
      </c>
      <c r="AR440" s="6" t="s">
        <v>3294</v>
      </c>
      <c r="AS440" s="6" t="s">
        <v>3256</v>
      </c>
      <c r="AT440" s="6" t="s">
        <v>4966</v>
      </c>
      <c r="AU440" s="265" t="s">
        <v>920</v>
      </c>
      <c r="AV440" s="210">
        <v>44393</v>
      </c>
      <c r="AW440" s="34" t="s">
        <v>1070</v>
      </c>
      <c r="AX440" s="207"/>
      <c r="AY440" s="125"/>
      <c r="AZ440" s="125"/>
      <c r="BA440" s="125"/>
      <c r="BB440" s="125"/>
      <c r="BC440" s="30" t="s">
        <v>1372</v>
      </c>
      <c r="BD440" s="125"/>
      <c r="BE440" s="125"/>
    </row>
    <row r="441" spans="2:285" ht="113.25" customHeight="1" x14ac:dyDescent="0.3">
      <c r="B441" s="29" t="s">
        <v>2405</v>
      </c>
      <c r="C441" s="214" t="s">
        <v>2044</v>
      </c>
      <c r="D441" s="210">
        <v>43991</v>
      </c>
      <c r="E441" s="348" t="s">
        <v>1494</v>
      </c>
      <c r="F441" s="6" t="s">
        <v>4324</v>
      </c>
      <c r="G441" s="367" t="s">
        <v>1947</v>
      </c>
      <c r="H441" s="367" t="s">
        <v>1948</v>
      </c>
      <c r="I441" s="349" t="s">
        <v>4325</v>
      </c>
      <c r="J441" s="86" t="s">
        <v>1917</v>
      </c>
      <c r="K441" s="217">
        <v>2</v>
      </c>
      <c r="L441" s="60">
        <v>44229</v>
      </c>
      <c r="M441" s="60">
        <v>44959</v>
      </c>
      <c r="N441" s="83">
        <f t="shared" si="12"/>
        <v>53</v>
      </c>
      <c r="O441" s="115">
        <v>1</v>
      </c>
      <c r="P441" s="351" t="s">
        <v>5113</v>
      </c>
      <c r="Q441" s="178">
        <f t="shared" si="14"/>
        <v>124</v>
      </c>
      <c r="R441" s="32" t="s">
        <v>29</v>
      </c>
      <c r="S441" s="32" t="s">
        <v>1949</v>
      </c>
      <c r="T441" s="32" t="s">
        <v>3981</v>
      </c>
      <c r="U441" s="32" t="s">
        <v>3982</v>
      </c>
      <c r="V441" s="32"/>
      <c r="W441" s="32" t="s">
        <v>3980</v>
      </c>
      <c r="X441" s="32" t="s">
        <v>4038</v>
      </c>
      <c r="Y441" s="32" t="s">
        <v>4039</v>
      </c>
      <c r="Z441" s="32"/>
      <c r="AA441" s="30"/>
      <c r="AB441" s="30"/>
      <c r="AC441" s="205" t="s">
        <v>1348</v>
      </c>
      <c r="AD441" s="205" t="s">
        <v>1348</v>
      </c>
      <c r="AE441" s="205" t="s">
        <v>1348</v>
      </c>
      <c r="AF441" s="205" t="s">
        <v>1348</v>
      </c>
      <c r="AG441" s="205" t="s">
        <v>1348</v>
      </c>
      <c r="AH441" s="205" t="s">
        <v>1348</v>
      </c>
      <c r="AI441" s="205" t="s">
        <v>1348</v>
      </c>
      <c r="AJ441" s="205" t="s">
        <v>1348</v>
      </c>
      <c r="AK441" s="205" t="s">
        <v>1348</v>
      </c>
      <c r="AL441" s="205" t="s">
        <v>1666</v>
      </c>
      <c r="AM441" s="292"/>
      <c r="AN441" s="141" t="s">
        <v>4191</v>
      </c>
      <c r="AO441" s="157" t="s">
        <v>2651</v>
      </c>
      <c r="AP441" s="157" t="s">
        <v>2660</v>
      </c>
      <c r="AQ441" s="157" t="s">
        <v>3257</v>
      </c>
      <c r="AR441" s="6" t="s">
        <v>3302</v>
      </c>
      <c r="AS441" s="6" t="s">
        <v>3251</v>
      </c>
      <c r="AT441" s="279" t="s">
        <v>4967</v>
      </c>
      <c r="AU441" s="265" t="s">
        <v>920</v>
      </c>
      <c r="AV441" s="210">
        <v>44393</v>
      </c>
      <c r="AW441" s="34" t="s">
        <v>1070</v>
      </c>
      <c r="AX441" s="207"/>
      <c r="AY441" s="125"/>
      <c r="AZ441" s="125"/>
      <c r="BA441" s="125"/>
      <c r="BB441" s="125"/>
      <c r="BC441" s="30" t="s">
        <v>1372</v>
      </c>
      <c r="BD441" s="125"/>
      <c r="BE441" s="125"/>
    </row>
    <row r="442" spans="2:285" ht="179.25" customHeight="1" x14ac:dyDescent="0.3">
      <c r="B442" s="29" t="s">
        <v>2406</v>
      </c>
      <c r="C442" s="214" t="s">
        <v>2044</v>
      </c>
      <c r="D442" s="210">
        <v>43991</v>
      </c>
      <c r="E442" s="348" t="s">
        <v>1494</v>
      </c>
      <c r="F442" s="6" t="s">
        <v>4326</v>
      </c>
      <c r="G442" s="367" t="s">
        <v>1947</v>
      </c>
      <c r="H442" s="367" t="s">
        <v>1948</v>
      </c>
      <c r="I442" s="349" t="s">
        <v>1950</v>
      </c>
      <c r="J442" s="86" t="s">
        <v>1914</v>
      </c>
      <c r="K442" s="217">
        <v>2</v>
      </c>
      <c r="L442" s="60">
        <v>44229</v>
      </c>
      <c r="M442" s="60">
        <v>44959</v>
      </c>
      <c r="N442" s="83">
        <f t="shared" si="12"/>
        <v>53</v>
      </c>
      <c r="O442" s="115">
        <v>1</v>
      </c>
      <c r="P442" s="351" t="s">
        <v>5114</v>
      </c>
      <c r="Q442" s="178">
        <f t="shared" si="14"/>
        <v>224</v>
      </c>
      <c r="R442" s="32" t="s">
        <v>56</v>
      </c>
      <c r="S442" s="32" t="s">
        <v>29</v>
      </c>
      <c r="T442" s="32" t="s">
        <v>3981</v>
      </c>
      <c r="U442" s="32" t="s">
        <v>3982</v>
      </c>
      <c r="V442" s="32"/>
      <c r="W442" s="32" t="s">
        <v>3980</v>
      </c>
      <c r="X442" s="32" t="s">
        <v>4038</v>
      </c>
      <c r="Y442" s="32" t="s">
        <v>4039</v>
      </c>
      <c r="Z442" s="32"/>
      <c r="AA442" s="30"/>
      <c r="AB442" s="30"/>
      <c r="AC442" s="205" t="s">
        <v>1348</v>
      </c>
      <c r="AD442" s="205" t="s">
        <v>1348</v>
      </c>
      <c r="AE442" s="205" t="s">
        <v>1348</v>
      </c>
      <c r="AF442" s="205" t="s">
        <v>1348</v>
      </c>
      <c r="AG442" s="205" t="s">
        <v>1348</v>
      </c>
      <c r="AH442" s="205" t="s">
        <v>1348</v>
      </c>
      <c r="AI442" s="205" t="s">
        <v>1348</v>
      </c>
      <c r="AJ442" s="205" t="s">
        <v>1348</v>
      </c>
      <c r="AK442" s="205" t="s">
        <v>1348</v>
      </c>
      <c r="AL442" s="205" t="s">
        <v>1666</v>
      </c>
      <c r="AM442" s="292"/>
      <c r="AN442" s="141" t="s">
        <v>4191</v>
      </c>
      <c r="AO442" s="157" t="s">
        <v>2651</v>
      </c>
      <c r="AP442" s="157" t="s">
        <v>2681</v>
      </c>
      <c r="AQ442" s="157" t="s">
        <v>3258</v>
      </c>
      <c r="AR442" s="6" t="s">
        <v>3303</v>
      </c>
      <c r="AS442" s="6" t="s">
        <v>4968</v>
      </c>
      <c r="AT442" s="6" t="s">
        <v>4969</v>
      </c>
      <c r="AU442" s="265" t="s">
        <v>920</v>
      </c>
      <c r="AV442" s="210">
        <v>44393</v>
      </c>
      <c r="AW442" s="34" t="s">
        <v>1070</v>
      </c>
      <c r="AX442" s="207"/>
      <c r="AY442" s="125"/>
      <c r="AZ442" s="125"/>
      <c r="BA442" s="125"/>
      <c r="BB442" s="125"/>
      <c r="BC442" s="30" t="s">
        <v>1372</v>
      </c>
      <c r="BD442" s="125"/>
      <c r="BE442" s="125"/>
    </row>
    <row r="443" spans="2:285" ht="120" hidden="1" customHeight="1" x14ac:dyDescent="0.3">
      <c r="B443" s="215" t="s">
        <v>3875</v>
      </c>
      <c r="C443" s="214" t="s">
        <v>2044</v>
      </c>
      <c r="D443" s="210">
        <v>43991</v>
      </c>
      <c r="E443" s="348" t="s">
        <v>1583</v>
      </c>
      <c r="F443" s="6" t="s">
        <v>4280</v>
      </c>
      <c r="G443" s="349" t="s">
        <v>1951</v>
      </c>
      <c r="H443" s="349" t="s">
        <v>3876</v>
      </c>
      <c r="I443" s="349" t="s">
        <v>3877</v>
      </c>
      <c r="J443" s="243" t="s">
        <v>1928</v>
      </c>
      <c r="K443" s="217">
        <v>1</v>
      </c>
      <c r="L443" s="211">
        <v>44040</v>
      </c>
      <c r="M443" s="211">
        <v>44196</v>
      </c>
      <c r="N443" s="83">
        <f t="shared" si="12"/>
        <v>23</v>
      </c>
      <c r="O443" s="192">
        <v>1</v>
      </c>
      <c r="P443" s="351" t="s">
        <v>4279</v>
      </c>
      <c r="Q443" s="178">
        <f t="shared" si="14"/>
        <v>343</v>
      </c>
      <c r="R443" s="32" t="s">
        <v>154</v>
      </c>
      <c r="S443" s="32" t="s">
        <v>78</v>
      </c>
      <c r="T443" s="34" t="s">
        <v>3373</v>
      </c>
      <c r="U443" s="32" t="s">
        <v>3839</v>
      </c>
      <c r="V443" s="32"/>
      <c r="W443" s="32" t="s">
        <v>3897</v>
      </c>
      <c r="X443" s="32" t="s">
        <v>3983</v>
      </c>
      <c r="Y443" s="32" t="s">
        <v>3984</v>
      </c>
      <c r="Z443" s="32"/>
      <c r="AA443" s="30"/>
      <c r="AB443" s="30"/>
      <c r="AC443" s="205" t="s">
        <v>1348</v>
      </c>
      <c r="AD443" s="205" t="s">
        <v>1348</v>
      </c>
      <c r="AE443" s="205" t="s">
        <v>1348</v>
      </c>
      <c r="AF443" s="205" t="s">
        <v>1348</v>
      </c>
      <c r="AG443" s="205" t="s">
        <v>1348</v>
      </c>
      <c r="AH443" s="205" t="s">
        <v>1348</v>
      </c>
      <c r="AI443" s="205" t="s">
        <v>1348</v>
      </c>
      <c r="AJ443" s="205" t="s">
        <v>1348</v>
      </c>
      <c r="AK443" s="205" t="s">
        <v>1348</v>
      </c>
      <c r="AL443" s="205" t="s">
        <v>1666</v>
      </c>
      <c r="AM443" s="292"/>
      <c r="AN443" s="141" t="s">
        <v>4191</v>
      </c>
      <c r="AO443" s="6" t="s">
        <v>2598</v>
      </c>
      <c r="AP443" s="279" t="s">
        <v>3878</v>
      </c>
      <c r="AQ443" s="6" t="s">
        <v>3198</v>
      </c>
      <c r="AR443" s="293" t="s">
        <v>3879</v>
      </c>
      <c r="AS443" s="6" t="s">
        <v>4218</v>
      </c>
      <c r="AT443" s="6" t="s">
        <v>4303</v>
      </c>
      <c r="AU443" s="265" t="s">
        <v>918</v>
      </c>
      <c r="AV443" s="211">
        <v>44215</v>
      </c>
      <c r="AW443" s="34" t="s">
        <v>1070</v>
      </c>
      <c r="AX443" s="207"/>
      <c r="AY443" s="125"/>
      <c r="AZ443" s="125"/>
      <c r="BA443" s="125"/>
      <c r="BB443" s="125"/>
      <c r="BC443" s="30" t="s">
        <v>1372</v>
      </c>
      <c r="BD443" s="125"/>
      <c r="BE443" s="125"/>
    </row>
    <row r="444" spans="2:285" s="14" customFormat="1" ht="120" hidden="1" customHeight="1" x14ac:dyDescent="0.3">
      <c r="B444" s="29" t="s">
        <v>2407</v>
      </c>
      <c r="C444" s="214" t="s">
        <v>2044</v>
      </c>
      <c r="D444" s="210">
        <v>43991</v>
      </c>
      <c r="E444" s="348" t="s">
        <v>1583</v>
      </c>
      <c r="F444" s="6" t="s">
        <v>4281</v>
      </c>
      <c r="G444" s="349" t="s">
        <v>1951</v>
      </c>
      <c r="H444" s="349" t="s">
        <v>1952</v>
      </c>
      <c r="I444" s="349" t="s">
        <v>1953</v>
      </c>
      <c r="J444" s="86" t="s">
        <v>1954</v>
      </c>
      <c r="K444" s="216">
        <v>1</v>
      </c>
      <c r="L444" s="60">
        <v>44136</v>
      </c>
      <c r="M444" s="60">
        <v>44196</v>
      </c>
      <c r="N444" s="83">
        <f t="shared" si="12"/>
        <v>9</v>
      </c>
      <c r="O444" s="110">
        <v>1</v>
      </c>
      <c r="P444" s="351" t="s">
        <v>4282</v>
      </c>
      <c r="Q444" s="178">
        <f t="shared" si="14"/>
        <v>377</v>
      </c>
      <c r="R444" s="32" t="s">
        <v>154</v>
      </c>
      <c r="S444" s="32" t="s">
        <v>78</v>
      </c>
      <c r="T444" s="34" t="s">
        <v>3373</v>
      </c>
      <c r="U444" s="32" t="s">
        <v>3839</v>
      </c>
      <c r="V444" s="32"/>
      <c r="W444" s="32" t="s">
        <v>3897</v>
      </c>
      <c r="X444" s="32" t="s">
        <v>3983</v>
      </c>
      <c r="Y444" s="32" t="s">
        <v>3984</v>
      </c>
      <c r="Z444" s="32"/>
      <c r="AA444" s="30"/>
      <c r="AB444" s="30"/>
      <c r="AC444" s="205" t="s">
        <v>1348</v>
      </c>
      <c r="AD444" s="205" t="s">
        <v>1348</v>
      </c>
      <c r="AE444" s="205" t="s">
        <v>1348</v>
      </c>
      <c r="AF444" s="205" t="s">
        <v>1348</v>
      </c>
      <c r="AG444" s="205" t="s">
        <v>1348</v>
      </c>
      <c r="AH444" s="205" t="s">
        <v>1348</v>
      </c>
      <c r="AI444" s="205" t="s">
        <v>1348</v>
      </c>
      <c r="AJ444" s="205" t="s">
        <v>1348</v>
      </c>
      <c r="AK444" s="205" t="s">
        <v>1348</v>
      </c>
      <c r="AL444" s="205" t="s">
        <v>1666</v>
      </c>
      <c r="AM444" s="292"/>
      <c r="AN444" s="141" t="s">
        <v>4191</v>
      </c>
      <c r="AO444" s="3" t="s">
        <v>2599</v>
      </c>
      <c r="AP444" s="6" t="s">
        <v>2606</v>
      </c>
      <c r="AQ444" s="6" t="s">
        <v>3199</v>
      </c>
      <c r="AR444" s="6" t="s">
        <v>3213</v>
      </c>
      <c r="AS444" s="6" t="s">
        <v>4218</v>
      </c>
      <c r="AT444" s="6" t="s">
        <v>4303</v>
      </c>
      <c r="AU444" s="265" t="s">
        <v>918</v>
      </c>
      <c r="AV444" s="211">
        <v>44215</v>
      </c>
      <c r="AW444" s="34" t="s">
        <v>1070</v>
      </c>
      <c r="AX444" s="207"/>
      <c r="AY444" s="125"/>
      <c r="AZ444" s="125"/>
      <c r="BA444" s="125"/>
      <c r="BB444" s="125"/>
      <c r="BC444" s="30" t="s">
        <v>1372</v>
      </c>
      <c r="BD444" s="125"/>
      <c r="BE444" s="125"/>
      <c r="BF444" s="13"/>
      <c r="BG444" s="13"/>
      <c r="BH444" s="13"/>
      <c r="BI444" s="13"/>
      <c r="BJ444" s="13"/>
      <c r="BK444" s="13"/>
      <c r="BL444" s="13"/>
      <c r="BM444" s="13"/>
      <c r="BN444" s="13"/>
      <c r="BO444" s="13"/>
      <c r="BP444" s="13"/>
      <c r="BQ444" s="13"/>
      <c r="BR444" s="13"/>
      <c r="BS444" s="13"/>
      <c r="BT444" s="13"/>
      <c r="BU444" s="13"/>
      <c r="BV444" s="13"/>
      <c r="BW444" s="13"/>
      <c r="BX444" s="13"/>
      <c r="BY444" s="13"/>
      <c r="BZ444" s="13"/>
      <c r="CA444" s="13"/>
      <c r="CB444" s="13"/>
      <c r="CC444" s="13"/>
      <c r="CD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c r="EU444" s="13"/>
      <c r="EV444" s="13"/>
      <c r="EW444" s="13"/>
      <c r="EX444" s="13"/>
      <c r="EY444" s="13"/>
      <c r="EZ444" s="13"/>
      <c r="FA444" s="13"/>
      <c r="FB444" s="13"/>
      <c r="FC444" s="13"/>
      <c r="FD444" s="13"/>
      <c r="FE444" s="13"/>
      <c r="FF444" s="13"/>
      <c r="FG444" s="13"/>
      <c r="FH444" s="13"/>
      <c r="FI444" s="13"/>
      <c r="FJ444" s="13"/>
      <c r="FK444" s="13"/>
      <c r="FL444" s="13"/>
      <c r="FM444" s="13"/>
      <c r="FN444" s="13"/>
      <c r="FO444" s="13"/>
      <c r="FP444" s="13"/>
      <c r="FQ444" s="13"/>
      <c r="FR444" s="13"/>
      <c r="FS444" s="13"/>
      <c r="FT444" s="13"/>
      <c r="FU444" s="13"/>
      <c r="FV444" s="13"/>
      <c r="FW444" s="13"/>
      <c r="FX444" s="13"/>
      <c r="FY444" s="13"/>
      <c r="FZ444" s="13"/>
      <c r="GA444" s="13"/>
      <c r="GB444" s="13"/>
      <c r="GC444" s="13"/>
      <c r="GD444" s="13"/>
      <c r="GE444" s="13"/>
      <c r="GF444" s="13"/>
      <c r="GG444" s="13"/>
      <c r="GH444" s="13"/>
      <c r="GI444" s="13"/>
      <c r="GJ444" s="13"/>
      <c r="GK444" s="13"/>
      <c r="GL444" s="13"/>
      <c r="GM444" s="13"/>
      <c r="GN444" s="13"/>
      <c r="GO444" s="13"/>
      <c r="GP444" s="13"/>
      <c r="GQ444" s="13"/>
      <c r="GR444" s="13"/>
      <c r="GS444" s="13"/>
      <c r="GT444" s="13"/>
      <c r="GU444" s="13"/>
      <c r="GV444" s="13"/>
      <c r="GW444" s="13"/>
      <c r="GX444" s="13"/>
      <c r="GY444" s="13"/>
      <c r="GZ444" s="13"/>
      <c r="HA444" s="13"/>
      <c r="HB444" s="13"/>
      <c r="HC444" s="13"/>
      <c r="HD444" s="13"/>
      <c r="HE444" s="13"/>
      <c r="HF444" s="13"/>
      <c r="HG444" s="13"/>
      <c r="HH444" s="13"/>
      <c r="HI444" s="13"/>
      <c r="HJ444" s="13"/>
      <c r="HK444" s="13"/>
      <c r="HL444" s="13"/>
      <c r="HM444" s="13"/>
      <c r="HN444" s="13"/>
      <c r="HO444" s="13"/>
      <c r="HP444" s="13"/>
      <c r="HQ444" s="13"/>
      <c r="HR444" s="13"/>
      <c r="HS444" s="13"/>
      <c r="HT444" s="13"/>
      <c r="HU444" s="13"/>
      <c r="HV444" s="13"/>
      <c r="HW444" s="13"/>
      <c r="HX444" s="13"/>
      <c r="HY444" s="13"/>
      <c r="HZ444" s="13"/>
      <c r="IA444" s="13"/>
      <c r="IB444" s="13"/>
      <c r="IC444" s="13"/>
      <c r="ID444" s="13"/>
      <c r="IE444" s="13"/>
      <c r="IF444" s="13"/>
      <c r="IG444" s="13"/>
      <c r="IH444" s="13"/>
      <c r="II444" s="13"/>
      <c r="IJ444" s="13"/>
      <c r="IK444" s="13"/>
      <c r="IL444" s="13"/>
      <c r="IM444" s="13"/>
      <c r="IN444" s="13"/>
      <c r="IO444" s="13"/>
      <c r="IP444" s="13"/>
      <c r="IQ444" s="13"/>
      <c r="IR444" s="13"/>
      <c r="IS444" s="13"/>
      <c r="IT444" s="13"/>
      <c r="IU444" s="13"/>
      <c r="IV444" s="13"/>
      <c r="IW444" s="13"/>
      <c r="IX444" s="13"/>
      <c r="IY444" s="13"/>
      <c r="IZ444" s="13"/>
      <c r="JA444" s="13"/>
      <c r="JB444" s="13"/>
      <c r="JC444" s="13"/>
      <c r="JD444" s="13"/>
      <c r="JE444" s="13"/>
      <c r="JF444" s="13"/>
      <c r="JG444" s="13"/>
      <c r="JH444" s="13"/>
      <c r="JI444" s="13"/>
      <c r="JJ444" s="13"/>
      <c r="JK444" s="13"/>
      <c r="JL444" s="13"/>
      <c r="JM444" s="13"/>
      <c r="JN444" s="13"/>
      <c r="JO444" s="13"/>
      <c r="JP444" s="13"/>
      <c r="JQ444" s="13"/>
      <c r="JR444" s="13"/>
      <c r="JS444" s="13"/>
      <c r="JT444" s="13"/>
      <c r="JU444" s="13"/>
      <c r="JV444" s="13"/>
      <c r="JW444" s="13"/>
      <c r="JX444" s="13"/>
      <c r="JY444" s="13"/>
    </row>
    <row r="445" spans="2:285" ht="120" hidden="1" customHeight="1" x14ac:dyDescent="0.3">
      <c r="B445" s="29" t="s">
        <v>2408</v>
      </c>
      <c r="C445" s="214" t="s">
        <v>2044</v>
      </c>
      <c r="D445" s="210">
        <v>43991</v>
      </c>
      <c r="E445" s="348" t="s">
        <v>1495</v>
      </c>
      <c r="F445" s="6" t="s">
        <v>4327</v>
      </c>
      <c r="G445" s="349" t="s">
        <v>1955</v>
      </c>
      <c r="H445" s="349" t="s">
        <v>1956</v>
      </c>
      <c r="I445" s="349" t="s">
        <v>1919</v>
      </c>
      <c r="J445" s="86" t="s">
        <v>587</v>
      </c>
      <c r="K445" s="217">
        <v>4</v>
      </c>
      <c r="L445" s="60">
        <v>44046</v>
      </c>
      <c r="M445" s="60">
        <v>44053</v>
      </c>
      <c r="N445" s="83">
        <f t="shared" si="12"/>
        <v>1</v>
      </c>
      <c r="O445" s="110">
        <v>4</v>
      </c>
      <c r="P445" s="351" t="s">
        <v>4328</v>
      </c>
      <c r="Q445" s="178">
        <f t="shared" si="14"/>
        <v>200</v>
      </c>
      <c r="R445" s="32" t="s">
        <v>61</v>
      </c>
      <c r="S445" s="32"/>
      <c r="T445" s="32" t="s">
        <v>3793</v>
      </c>
      <c r="U445" s="32" t="s">
        <v>3855</v>
      </c>
      <c r="V445" s="32"/>
      <c r="W445" s="32" t="s">
        <v>3896</v>
      </c>
      <c r="X445" s="32" t="s">
        <v>3977</v>
      </c>
      <c r="Y445" s="32" t="s">
        <v>3985</v>
      </c>
      <c r="Z445" s="32"/>
      <c r="AA445" s="30"/>
      <c r="AB445" s="30"/>
      <c r="AC445" s="205" t="s">
        <v>1348</v>
      </c>
      <c r="AD445" s="205" t="s">
        <v>1348</v>
      </c>
      <c r="AE445" s="205" t="s">
        <v>1348</v>
      </c>
      <c r="AF445" s="205" t="s">
        <v>1348</v>
      </c>
      <c r="AG445" s="205" t="s">
        <v>1348</v>
      </c>
      <c r="AH445" s="205" t="s">
        <v>1348</v>
      </c>
      <c r="AI445" s="205" t="s">
        <v>1348</v>
      </c>
      <c r="AJ445" s="205" t="s">
        <v>1348</v>
      </c>
      <c r="AK445" s="205" t="s">
        <v>1348</v>
      </c>
      <c r="AL445" s="205" t="s">
        <v>1666</v>
      </c>
      <c r="AM445" s="292"/>
      <c r="AN445" s="141" t="s">
        <v>4191</v>
      </c>
      <c r="AO445" s="141" t="s">
        <v>2728</v>
      </c>
      <c r="AP445" s="157" t="s">
        <v>2757</v>
      </c>
      <c r="AQ445" s="6" t="s">
        <v>3141</v>
      </c>
      <c r="AR445" s="6" t="s">
        <v>3141</v>
      </c>
      <c r="AS445" s="6" t="s">
        <v>4218</v>
      </c>
      <c r="AT445" s="6" t="s">
        <v>3141</v>
      </c>
      <c r="AU445" s="265" t="s">
        <v>918</v>
      </c>
      <c r="AV445" s="210">
        <v>44126</v>
      </c>
      <c r="AW445" s="34" t="s">
        <v>1070</v>
      </c>
      <c r="AX445" s="207"/>
      <c r="AY445" s="125"/>
      <c r="AZ445" s="125"/>
      <c r="BA445" s="125"/>
      <c r="BB445" s="125"/>
      <c r="BC445" s="30" t="s">
        <v>1372</v>
      </c>
      <c r="BD445" s="125"/>
      <c r="BE445" s="125"/>
    </row>
    <row r="446" spans="2:285" ht="120" hidden="1" customHeight="1" x14ac:dyDescent="0.3">
      <c r="B446" s="29" t="s">
        <v>2409</v>
      </c>
      <c r="C446" s="214" t="s">
        <v>2044</v>
      </c>
      <c r="D446" s="210">
        <v>43991</v>
      </c>
      <c r="E446" s="348" t="s">
        <v>1495</v>
      </c>
      <c r="F446" s="6" t="s">
        <v>4327</v>
      </c>
      <c r="G446" s="349" t="s">
        <v>1955</v>
      </c>
      <c r="H446" s="349" t="s">
        <v>1956</v>
      </c>
      <c r="I446" s="349" t="s">
        <v>1920</v>
      </c>
      <c r="J446" s="86" t="s">
        <v>1921</v>
      </c>
      <c r="K446" s="217">
        <v>1</v>
      </c>
      <c r="L446" s="60">
        <v>44063</v>
      </c>
      <c r="M446" s="60">
        <v>44102</v>
      </c>
      <c r="N446" s="83">
        <f t="shared" si="12"/>
        <v>6</v>
      </c>
      <c r="O446" s="110">
        <v>1</v>
      </c>
      <c r="P446" s="351" t="s">
        <v>4329</v>
      </c>
      <c r="Q446" s="178">
        <f t="shared" si="14"/>
        <v>327</v>
      </c>
      <c r="R446" s="32" t="s">
        <v>1922</v>
      </c>
      <c r="S446" s="32" t="s">
        <v>1923</v>
      </c>
      <c r="T446" s="32" t="s">
        <v>3793</v>
      </c>
      <c r="U446" s="32" t="s">
        <v>3855</v>
      </c>
      <c r="V446" s="32"/>
      <c r="W446" s="32" t="s">
        <v>3896</v>
      </c>
      <c r="X446" s="32" t="s">
        <v>3977</v>
      </c>
      <c r="Y446" s="32" t="s">
        <v>3985</v>
      </c>
      <c r="Z446" s="32"/>
      <c r="AA446" s="30"/>
      <c r="AB446" s="30"/>
      <c r="AC446" s="205" t="s">
        <v>1348</v>
      </c>
      <c r="AD446" s="205" t="s">
        <v>1348</v>
      </c>
      <c r="AE446" s="205" t="s">
        <v>1348</v>
      </c>
      <c r="AF446" s="205" t="s">
        <v>1348</v>
      </c>
      <c r="AG446" s="205" t="s">
        <v>1348</v>
      </c>
      <c r="AH446" s="205" t="s">
        <v>1348</v>
      </c>
      <c r="AI446" s="205" t="s">
        <v>1348</v>
      </c>
      <c r="AJ446" s="205" t="s">
        <v>1348</v>
      </c>
      <c r="AK446" s="205" t="s">
        <v>1348</v>
      </c>
      <c r="AL446" s="205" t="s">
        <v>1666</v>
      </c>
      <c r="AM446" s="292"/>
      <c r="AN446" s="141" t="s">
        <v>4191</v>
      </c>
      <c r="AO446" s="141" t="s">
        <v>2727</v>
      </c>
      <c r="AP446" s="157" t="s">
        <v>2769</v>
      </c>
      <c r="AQ446" s="6" t="s">
        <v>3141</v>
      </c>
      <c r="AR446" s="6" t="s">
        <v>3141</v>
      </c>
      <c r="AS446" s="6" t="s">
        <v>4218</v>
      </c>
      <c r="AT446" s="6" t="s">
        <v>3141</v>
      </c>
      <c r="AU446" s="265" t="s">
        <v>918</v>
      </c>
      <c r="AV446" s="210">
        <v>44126</v>
      </c>
      <c r="AW446" s="34" t="s">
        <v>1070</v>
      </c>
      <c r="AX446" s="207"/>
      <c r="AY446" s="125"/>
      <c r="AZ446" s="125"/>
      <c r="BA446" s="125"/>
      <c r="BB446" s="125"/>
      <c r="BC446" s="30" t="s">
        <v>1372</v>
      </c>
      <c r="BD446" s="125"/>
      <c r="BE446" s="125"/>
    </row>
    <row r="447" spans="2:285" ht="140.1" customHeight="1" x14ac:dyDescent="0.3">
      <c r="B447" s="29" t="s">
        <v>2410</v>
      </c>
      <c r="C447" s="214" t="s">
        <v>2044</v>
      </c>
      <c r="D447" s="210">
        <v>43991</v>
      </c>
      <c r="E447" s="348" t="s">
        <v>1495</v>
      </c>
      <c r="F447" s="6" t="s">
        <v>4327</v>
      </c>
      <c r="G447" s="6" t="s">
        <v>1955</v>
      </c>
      <c r="H447" s="6" t="s">
        <v>1956</v>
      </c>
      <c r="I447" s="6" t="s">
        <v>1924</v>
      </c>
      <c r="J447" s="349" t="s">
        <v>1925</v>
      </c>
      <c r="K447" s="217">
        <v>1</v>
      </c>
      <c r="L447" s="60">
        <v>44063</v>
      </c>
      <c r="M447" s="60">
        <v>44196</v>
      </c>
      <c r="N447" s="83">
        <f t="shared" si="12"/>
        <v>19</v>
      </c>
      <c r="O447" s="145">
        <v>0</v>
      </c>
      <c r="P447" s="4" t="s">
        <v>4781</v>
      </c>
      <c r="Q447" s="178">
        <f t="shared" si="14"/>
        <v>285</v>
      </c>
      <c r="R447" s="32" t="s">
        <v>1922</v>
      </c>
      <c r="S447" s="32"/>
      <c r="T447" s="32" t="s">
        <v>3793</v>
      </c>
      <c r="U447" s="32" t="s">
        <v>3855</v>
      </c>
      <c r="V447" s="32"/>
      <c r="W447" s="32" t="s">
        <v>3896</v>
      </c>
      <c r="X447" s="32" t="s">
        <v>3977</v>
      </c>
      <c r="Y447" s="32" t="s">
        <v>3985</v>
      </c>
      <c r="Z447" s="32"/>
      <c r="AA447" s="30"/>
      <c r="AB447" s="30"/>
      <c r="AC447" s="205" t="s">
        <v>1348</v>
      </c>
      <c r="AD447" s="205" t="s">
        <v>1348</v>
      </c>
      <c r="AE447" s="205" t="s">
        <v>1348</v>
      </c>
      <c r="AF447" s="205" t="s">
        <v>1348</v>
      </c>
      <c r="AG447" s="205" t="s">
        <v>1348</v>
      </c>
      <c r="AH447" s="205" t="s">
        <v>1348</v>
      </c>
      <c r="AI447" s="205" t="s">
        <v>1348</v>
      </c>
      <c r="AJ447" s="205" t="s">
        <v>1348</v>
      </c>
      <c r="AK447" s="205" t="s">
        <v>1348</v>
      </c>
      <c r="AL447" s="205" t="s">
        <v>1666</v>
      </c>
      <c r="AM447" s="292"/>
      <c r="AN447" s="141" t="s">
        <v>4191</v>
      </c>
      <c r="AO447" s="141" t="s">
        <v>2720</v>
      </c>
      <c r="AP447" s="157" t="s">
        <v>2772</v>
      </c>
      <c r="AQ447" s="157" t="s">
        <v>3285</v>
      </c>
      <c r="AR447" s="6" t="s">
        <v>3363</v>
      </c>
      <c r="AS447" s="10" t="s">
        <v>4613</v>
      </c>
      <c r="AT447" s="6" t="s">
        <v>5083</v>
      </c>
      <c r="AU447" s="265" t="s">
        <v>1373</v>
      </c>
      <c r="AV447" s="210">
        <v>44377</v>
      </c>
      <c r="AW447" s="34" t="s">
        <v>2553</v>
      </c>
      <c r="AX447" s="210">
        <v>44377</v>
      </c>
      <c r="AY447" s="163" t="s">
        <v>4747</v>
      </c>
      <c r="AZ447" s="31" t="s">
        <v>4469</v>
      </c>
      <c r="BA447" s="31" t="s">
        <v>1666</v>
      </c>
      <c r="BB447" s="31" t="s">
        <v>1666</v>
      </c>
      <c r="BC447" s="32" t="s">
        <v>2801</v>
      </c>
      <c r="BD447" s="125"/>
      <c r="BE447" s="125"/>
    </row>
    <row r="448" spans="2:285" ht="114.75" customHeight="1" x14ac:dyDescent="0.3">
      <c r="B448" s="29" t="s">
        <v>2410</v>
      </c>
      <c r="C448" s="214" t="s">
        <v>2044</v>
      </c>
      <c r="D448" s="210">
        <v>43991</v>
      </c>
      <c r="E448" s="348" t="s">
        <v>1495</v>
      </c>
      <c r="F448" s="6" t="s">
        <v>4327</v>
      </c>
      <c r="G448" s="406" t="s">
        <v>4602</v>
      </c>
      <c r="H448" s="402" t="s">
        <v>4603</v>
      </c>
      <c r="I448" s="406" t="s">
        <v>4604</v>
      </c>
      <c r="J448" s="407" t="s">
        <v>4605</v>
      </c>
      <c r="K448" s="412">
        <v>1</v>
      </c>
      <c r="L448" s="405">
        <v>44063</v>
      </c>
      <c r="M448" s="405">
        <v>44561</v>
      </c>
      <c r="N448" s="83">
        <f t="shared" si="12"/>
        <v>20</v>
      </c>
      <c r="O448" s="115">
        <v>0</v>
      </c>
      <c r="P448" s="4" t="s">
        <v>4781</v>
      </c>
      <c r="Q448" s="178">
        <f t="shared" si="14"/>
        <v>285</v>
      </c>
      <c r="R448" s="32" t="s">
        <v>4606</v>
      </c>
      <c r="S448" s="32"/>
      <c r="T448" s="32"/>
      <c r="U448" s="32"/>
      <c r="V448" s="32"/>
      <c r="W448" s="32"/>
      <c r="X448" s="32"/>
      <c r="Y448" s="32"/>
      <c r="Z448" s="32"/>
      <c r="AA448" s="30"/>
      <c r="AB448" s="30"/>
      <c r="AC448" s="205"/>
      <c r="AD448" s="205"/>
      <c r="AE448" s="205"/>
      <c r="AF448" s="205"/>
      <c r="AG448" s="205"/>
      <c r="AH448" s="205"/>
      <c r="AI448" s="205"/>
      <c r="AJ448" s="205"/>
      <c r="AK448" s="205"/>
      <c r="AL448" s="205"/>
      <c r="AM448" s="292"/>
      <c r="AN448" s="141"/>
      <c r="AO448" s="141"/>
      <c r="AP448" s="157"/>
      <c r="AQ448" s="157"/>
      <c r="AR448" s="6" t="s">
        <v>3363</v>
      </c>
      <c r="AS448" s="10" t="s">
        <v>4613</v>
      </c>
      <c r="AT448" s="4" t="s">
        <v>4801</v>
      </c>
      <c r="AU448" s="265" t="s">
        <v>920</v>
      </c>
      <c r="AV448" s="210">
        <v>44377</v>
      </c>
      <c r="AW448" s="34" t="s">
        <v>1070</v>
      </c>
      <c r="AX448" s="207"/>
      <c r="AY448" s="125"/>
      <c r="AZ448" s="125"/>
      <c r="BA448" s="125"/>
      <c r="BB448" s="125"/>
      <c r="BC448" s="30" t="s">
        <v>1372</v>
      </c>
      <c r="BD448" s="125"/>
      <c r="BE448" s="125"/>
    </row>
    <row r="449" spans="2:285" s="14" customFormat="1" ht="120" hidden="1" customHeight="1" x14ac:dyDescent="0.3">
      <c r="B449" s="29" t="s">
        <v>2411</v>
      </c>
      <c r="C449" s="214" t="s">
        <v>2044</v>
      </c>
      <c r="D449" s="210">
        <v>43991</v>
      </c>
      <c r="E449" s="348" t="s">
        <v>1584</v>
      </c>
      <c r="F449" s="6" t="s">
        <v>4283</v>
      </c>
      <c r="G449" s="349" t="s">
        <v>1957</v>
      </c>
      <c r="H449" s="349" t="s">
        <v>1958</v>
      </c>
      <c r="I449" s="349" t="s">
        <v>1959</v>
      </c>
      <c r="J449" s="86" t="s">
        <v>1960</v>
      </c>
      <c r="K449" s="82">
        <v>1</v>
      </c>
      <c r="L449" s="60">
        <v>44046</v>
      </c>
      <c r="M449" s="60">
        <v>44165</v>
      </c>
      <c r="N449" s="83">
        <f t="shared" si="12"/>
        <v>17</v>
      </c>
      <c r="O449" s="110">
        <v>1</v>
      </c>
      <c r="P449" s="349" t="s">
        <v>4284</v>
      </c>
      <c r="Q449" s="178">
        <f t="shared" si="14"/>
        <v>98</v>
      </c>
      <c r="R449" s="32" t="s">
        <v>154</v>
      </c>
      <c r="S449" s="32" t="s">
        <v>78</v>
      </c>
      <c r="T449" s="34" t="s">
        <v>3373</v>
      </c>
      <c r="U449" s="34" t="s">
        <v>3825</v>
      </c>
      <c r="V449" s="32"/>
      <c r="W449" s="32" t="s">
        <v>3895</v>
      </c>
      <c r="X449" s="27" t="s">
        <v>3923</v>
      </c>
      <c r="Y449" s="27" t="s">
        <v>3922</v>
      </c>
      <c r="Z449" s="32"/>
      <c r="AA449" s="30"/>
      <c r="AB449" s="30"/>
      <c r="AC449" s="205" t="s">
        <v>1348</v>
      </c>
      <c r="AD449" s="205" t="s">
        <v>1348</v>
      </c>
      <c r="AE449" s="205" t="s">
        <v>1348</v>
      </c>
      <c r="AF449" s="205" t="s">
        <v>1348</v>
      </c>
      <c r="AG449" s="205" t="s">
        <v>1348</v>
      </c>
      <c r="AH449" s="205" t="s">
        <v>1348</v>
      </c>
      <c r="AI449" s="205" t="s">
        <v>1348</v>
      </c>
      <c r="AJ449" s="205" t="s">
        <v>1348</v>
      </c>
      <c r="AK449" s="205" t="s">
        <v>1348</v>
      </c>
      <c r="AL449" s="205" t="s">
        <v>1666</v>
      </c>
      <c r="AM449" s="292"/>
      <c r="AN449" s="141" t="s">
        <v>4191</v>
      </c>
      <c r="AO449" s="6" t="s">
        <v>2600</v>
      </c>
      <c r="AP449" s="176" t="s">
        <v>2616</v>
      </c>
      <c r="AQ449" s="6" t="s">
        <v>3200</v>
      </c>
      <c r="AR449" s="176" t="s">
        <v>3386</v>
      </c>
      <c r="AS449" s="6" t="s">
        <v>4218</v>
      </c>
      <c r="AT449" s="6" t="s">
        <v>4303</v>
      </c>
      <c r="AU449" s="265" t="s">
        <v>918</v>
      </c>
      <c r="AV449" s="211">
        <v>44225</v>
      </c>
      <c r="AW449" s="34" t="s">
        <v>1070</v>
      </c>
      <c r="AX449" s="207"/>
      <c r="AY449" s="125"/>
      <c r="AZ449" s="125"/>
      <c r="BA449" s="125"/>
      <c r="BB449" s="125"/>
      <c r="BC449" s="30" t="s">
        <v>1372</v>
      </c>
      <c r="BD449" s="125"/>
      <c r="BE449" s="125"/>
      <c r="BF449" s="13"/>
      <c r="BG449" s="13"/>
      <c r="BH449" s="13"/>
      <c r="BI449" s="13"/>
      <c r="BJ449" s="13"/>
      <c r="BK449" s="13"/>
      <c r="BL449" s="13"/>
      <c r="BM449" s="13"/>
      <c r="BN449" s="13"/>
      <c r="BO449" s="13"/>
      <c r="BP449" s="13"/>
      <c r="BQ449" s="13"/>
      <c r="BR449" s="13"/>
      <c r="BS449" s="13"/>
      <c r="BT449" s="13"/>
      <c r="BU449" s="13"/>
      <c r="BV449" s="13"/>
      <c r="BW449" s="13"/>
      <c r="BX449" s="13"/>
      <c r="BY449" s="13"/>
      <c r="BZ449" s="13"/>
      <c r="CA449" s="13"/>
      <c r="CB449" s="13"/>
      <c r="CC449" s="13"/>
      <c r="CD449" s="13"/>
      <c r="CE449" s="13"/>
      <c r="CF449" s="13"/>
      <c r="CG449" s="13"/>
      <c r="CH449" s="13"/>
      <c r="CI449" s="13"/>
      <c r="CJ449" s="13"/>
      <c r="CK449" s="13"/>
      <c r="CL449" s="13"/>
      <c r="CM449" s="13"/>
      <c r="CN449" s="13"/>
      <c r="CO449" s="13"/>
      <c r="CP449" s="13"/>
      <c r="CQ449" s="13"/>
      <c r="CR449" s="13"/>
      <c r="CS449" s="13"/>
      <c r="CT449" s="13"/>
      <c r="CU449" s="13"/>
      <c r="CV449" s="13"/>
      <c r="CW449" s="13"/>
      <c r="CX449" s="13"/>
      <c r="CY449" s="13"/>
      <c r="CZ449" s="13"/>
      <c r="DA449" s="13"/>
      <c r="DB449" s="13"/>
      <c r="DC449" s="13"/>
      <c r="DD449" s="13"/>
      <c r="DE449" s="13"/>
      <c r="DF449" s="13"/>
      <c r="DG449" s="13"/>
      <c r="DH449" s="13"/>
      <c r="DI449" s="13"/>
      <c r="DJ449" s="13"/>
      <c r="DK449" s="13"/>
      <c r="DL449" s="13"/>
      <c r="DM449" s="13"/>
      <c r="DN449" s="13"/>
      <c r="DO449" s="13"/>
      <c r="DP449" s="13"/>
      <c r="DQ449" s="13"/>
      <c r="DR449" s="13"/>
      <c r="DS449" s="13"/>
      <c r="DT449" s="13"/>
      <c r="DU449" s="13"/>
      <c r="DV449" s="13"/>
      <c r="DW449" s="13"/>
      <c r="DX449" s="13"/>
      <c r="DY449" s="13"/>
      <c r="DZ449" s="13"/>
      <c r="EA449" s="13"/>
      <c r="EB449" s="13"/>
      <c r="EC449" s="13"/>
      <c r="ED449" s="13"/>
      <c r="EE449" s="13"/>
      <c r="EF449" s="13"/>
      <c r="EG449" s="13"/>
      <c r="EH449" s="13"/>
      <c r="EI449" s="13"/>
      <c r="EJ449" s="13"/>
      <c r="EK449" s="13"/>
      <c r="EL449" s="13"/>
      <c r="EM449" s="13"/>
      <c r="EN449" s="13"/>
      <c r="EO449" s="13"/>
      <c r="EP449" s="13"/>
      <c r="EQ449" s="13"/>
      <c r="ER449" s="13"/>
      <c r="ES449" s="13"/>
      <c r="ET449" s="13"/>
      <c r="EU449" s="13"/>
      <c r="EV449" s="13"/>
      <c r="EW449" s="13"/>
      <c r="EX449" s="13"/>
      <c r="EY449" s="13"/>
      <c r="EZ449" s="13"/>
      <c r="FA449" s="13"/>
      <c r="FB449" s="13"/>
      <c r="FC449" s="13"/>
      <c r="FD449" s="13"/>
      <c r="FE449" s="13"/>
      <c r="FF449" s="13"/>
      <c r="FG449" s="13"/>
      <c r="FH449" s="13"/>
      <c r="FI449" s="13"/>
      <c r="FJ449" s="13"/>
      <c r="FK449" s="13"/>
      <c r="FL449" s="13"/>
      <c r="FM449" s="13"/>
      <c r="FN449" s="13"/>
      <c r="FO449" s="13"/>
      <c r="FP449" s="13"/>
      <c r="FQ449" s="13"/>
      <c r="FR449" s="13"/>
      <c r="FS449" s="13"/>
      <c r="FT449" s="13"/>
      <c r="FU449" s="13"/>
      <c r="FV449" s="13"/>
      <c r="FW449" s="13"/>
      <c r="FX449" s="13"/>
      <c r="FY449" s="13"/>
      <c r="FZ449" s="13"/>
      <c r="GA449" s="13"/>
      <c r="GB449" s="13"/>
      <c r="GC449" s="13"/>
      <c r="GD449" s="13"/>
      <c r="GE449" s="13"/>
      <c r="GF449" s="13"/>
      <c r="GG449" s="13"/>
      <c r="GH449" s="13"/>
      <c r="GI449" s="13"/>
      <c r="GJ449" s="13"/>
      <c r="GK449" s="13"/>
      <c r="GL449" s="13"/>
      <c r="GM449" s="13"/>
      <c r="GN449" s="13"/>
      <c r="GO449" s="13"/>
      <c r="GP449" s="13"/>
      <c r="GQ449" s="13"/>
      <c r="GR449" s="13"/>
      <c r="GS449" s="13"/>
      <c r="GT449" s="13"/>
      <c r="GU449" s="13"/>
      <c r="GV449" s="13"/>
      <c r="GW449" s="13"/>
      <c r="GX449" s="13"/>
      <c r="GY449" s="13"/>
      <c r="GZ449" s="13"/>
      <c r="HA449" s="13"/>
      <c r="HB449" s="13"/>
      <c r="HC449" s="13"/>
      <c r="HD449" s="13"/>
      <c r="HE449" s="13"/>
      <c r="HF449" s="13"/>
      <c r="HG449" s="13"/>
      <c r="HH449" s="13"/>
      <c r="HI449" s="13"/>
      <c r="HJ449" s="13"/>
      <c r="HK449" s="13"/>
      <c r="HL449" s="13"/>
      <c r="HM449" s="13"/>
      <c r="HN449" s="13"/>
      <c r="HO449" s="13"/>
      <c r="HP449" s="13"/>
      <c r="HQ449" s="13"/>
      <c r="HR449" s="13"/>
      <c r="HS449" s="13"/>
      <c r="HT449" s="13"/>
      <c r="HU449" s="13"/>
      <c r="HV449" s="13"/>
      <c r="HW449" s="13"/>
      <c r="HX449" s="13"/>
      <c r="HY449" s="13"/>
      <c r="HZ449" s="13"/>
      <c r="IA449" s="13"/>
      <c r="IB449" s="13"/>
      <c r="IC449" s="13"/>
      <c r="ID449" s="13"/>
      <c r="IE449" s="13"/>
      <c r="IF449" s="13"/>
      <c r="IG449" s="13"/>
      <c r="IH449" s="13"/>
      <c r="II449" s="13"/>
      <c r="IJ449" s="13"/>
      <c r="IK449" s="13"/>
      <c r="IL449" s="13"/>
      <c r="IM449" s="13"/>
      <c r="IN449" s="13"/>
      <c r="IO449" s="13"/>
      <c r="IP449" s="13"/>
      <c r="IQ449" s="13"/>
      <c r="IR449" s="13"/>
      <c r="IS449" s="13"/>
      <c r="IT449" s="13"/>
      <c r="IU449" s="13"/>
      <c r="IV449" s="13"/>
      <c r="IW449" s="13"/>
      <c r="IX449" s="13"/>
      <c r="IY449" s="13"/>
      <c r="IZ449" s="13"/>
      <c r="JA449" s="13"/>
      <c r="JB449" s="13"/>
      <c r="JC449" s="13"/>
      <c r="JD449" s="13"/>
      <c r="JE449" s="13"/>
      <c r="JF449" s="13"/>
      <c r="JG449" s="13"/>
      <c r="JH449" s="13"/>
      <c r="JI449" s="13"/>
      <c r="JJ449" s="13"/>
      <c r="JK449" s="13"/>
      <c r="JL449" s="13"/>
      <c r="JM449" s="13"/>
      <c r="JN449" s="13"/>
      <c r="JO449" s="13"/>
      <c r="JP449" s="13"/>
      <c r="JQ449" s="13"/>
      <c r="JR449" s="13"/>
      <c r="JS449" s="13"/>
      <c r="JT449" s="13"/>
      <c r="JU449" s="13"/>
      <c r="JV449" s="13"/>
      <c r="JW449" s="13"/>
      <c r="JX449" s="13"/>
      <c r="JY449" s="13"/>
    </row>
    <row r="450" spans="2:285" ht="120" hidden="1" customHeight="1" x14ac:dyDescent="0.3">
      <c r="B450" s="29" t="s">
        <v>2412</v>
      </c>
      <c r="C450" s="214" t="s">
        <v>2044</v>
      </c>
      <c r="D450" s="210">
        <v>43991</v>
      </c>
      <c r="E450" s="348" t="s">
        <v>1584</v>
      </c>
      <c r="F450" s="6" t="s">
        <v>4283</v>
      </c>
      <c r="G450" s="349" t="s">
        <v>1957</v>
      </c>
      <c r="H450" s="349" t="s">
        <v>1958</v>
      </c>
      <c r="I450" s="349" t="s">
        <v>1961</v>
      </c>
      <c r="J450" s="86" t="s">
        <v>1962</v>
      </c>
      <c r="K450" s="82">
        <v>2</v>
      </c>
      <c r="L450" s="60">
        <v>44046</v>
      </c>
      <c r="M450" s="60">
        <v>44165</v>
      </c>
      <c r="N450" s="83">
        <f t="shared" si="12"/>
        <v>17</v>
      </c>
      <c r="O450" s="110">
        <v>2</v>
      </c>
      <c r="P450" s="349" t="s">
        <v>4285</v>
      </c>
      <c r="Q450" s="178">
        <f t="shared" si="14"/>
        <v>362</v>
      </c>
      <c r="R450" s="32" t="s">
        <v>154</v>
      </c>
      <c r="S450" s="32" t="s">
        <v>78</v>
      </c>
      <c r="T450" s="34" t="s">
        <v>3373</v>
      </c>
      <c r="U450" s="34" t="s">
        <v>3825</v>
      </c>
      <c r="V450" s="32"/>
      <c r="W450" s="32" t="s">
        <v>3895</v>
      </c>
      <c r="X450" s="27" t="s">
        <v>3923</v>
      </c>
      <c r="Y450" s="27" t="s">
        <v>3922</v>
      </c>
      <c r="Z450" s="32"/>
      <c r="AA450" s="30"/>
      <c r="AB450" s="30"/>
      <c r="AC450" s="205" t="s">
        <v>1348</v>
      </c>
      <c r="AD450" s="205" t="s">
        <v>1348</v>
      </c>
      <c r="AE450" s="205" t="s">
        <v>1348</v>
      </c>
      <c r="AF450" s="205" t="s">
        <v>1348</v>
      </c>
      <c r="AG450" s="205" t="s">
        <v>1348</v>
      </c>
      <c r="AH450" s="205" t="s">
        <v>1348</v>
      </c>
      <c r="AI450" s="205" t="s">
        <v>1348</v>
      </c>
      <c r="AJ450" s="205" t="s">
        <v>1348</v>
      </c>
      <c r="AK450" s="205" t="s">
        <v>1348</v>
      </c>
      <c r="AL450" s="205" t="s">
        <v>1666</v>
      </c>
      <c r="AM450" s="292"/>
      <c r="AN450" s="141" t="s">
        <v>4191</v>
      </c>
      <c r="AO450" s="6" t="s">
        <v>2601</v>
      </c>
      <c r="AP450" s="157" t="s">
        <v>2607</v>
      </c>
      <c r="AQ450" s="6" t="s">
        <v>3201</v>
      </c>
      <c r="AR450" s="6" t="s">
        <v>3215</v>
      </c>
      <c r="AS450" s="6" t="s">
        <v>4218</v>
      </c>
      <c r="AT450" s="6" t="s">
        <v>4303</v>
      </c>
      <c r="AU450" s="265" t="s">
        <v>1066</v>
      </c>
      <c r="AV450" s="211">
        <v>44215</v>
      </c>
      <c r="AW450" s="34" t="s">
        <v>1070</v>
      </c>
      <c r="AX450" s="207"/>
      <c r="AY450" s="125"/>
      <c r="AZ450" s="125"/>
      <c r="BA450" s="125"/>
      <c r="BB450" s="125"/>
      <c r="BC450" s="30" t="s">
        <v>1372</v>
      </c>
      <c r="BD450" s="125"/>
      <c r="BE450" s="125"/>
    </row>
    <row r="451" spans="2:285" ht="120" hidden="1" customHeight="1" x14ac:dyDescent="0.3">
      <c r="B451" s="29" t="s">
        <v>2413</v>
      </c>
      <c r="C451" s="214" t="s">
        <v>2044</v>
      </c>
      <c r="D451" s="210">
        <v>43991</v>
      </c>
      <c r="E451" s="348" t="s">
        <v>1584</v>
      </c>
      <c r="F451" s="6" t="s">
        <v>4283</v>
      </c>
      <c r="G451" s="349" t="s">
        <v>1957</v>
      </c>
      <c r="H451" s="349" t="s">
        <v>1958</v>
      </c>
      <c r="I451" s="349" t="s">
        <v>1963</v>
      </c>
      <c r="J451" s="86" t="s">
        <v>1964</v>
      </c>
      <c r="K451" s="82">
        <v>1</v>
      </c>
      <c r="L451" s="60">
        <v>44046</v>
      </c>
      <c r="M451" s="60">
        <v>44165</v>
      </c>
      <c r="N451" s="83">
        <f t="shared" si="12"/>
        <v>17</v>
      </c>
      <c r="O451" s="110">
        <v>1</v>
      </c>
      <c r="P451" s="349" t="s">
        <v>4286</v>
      </c>
      <c r="Q451" s="178">
        <f t="shared" si="14"/>
        <v>388</v>
      </c>
      <c r="R451" s="32" t="s">
        <v>154</v>
      </c>
      <c r="S451" s="32" t="s">
        <v>78</v>
      </c>
      <c r="T451" s="34" t="s">
        <v>3373</v>
      </c>
      <c r="U451" s="34" t="s">
        <v>3825</v>
      </c>
      <c r="V451" s="32"/>
      <c r="W451" s="32" t="s">
        <v>3895</v>
      </c>
      <c r="X451" s="27" t="s">
        <v>3923</v>
      </c>
      <c r="Y451" s="27" t="s">
        <v>3922</v>
      </c>
      <c r="Z451" s="32"/>
      <c r="AA451" s="30"/>
      <c r="AB451" s="30"/>
      <c r="AC451" s="205" t="s">
        <v>1348</v>
      </c>
      <c r="AD451" s="205" t="s">
        <v>1348</v>
      </c>
      <c r="AE451" s="205" t="s">
        <v>1348</v>
      </c>
      <c r="AF451" s="205" t="s">
        <v>1348</v>
      </c>
      <c r="AG451" s="205" t="s">
        <v>1348</v>
      </c>
      <c r="AH451" s="205" t="s">
        <v>1348</v>
      </c>
      <c r="AI451" s="205" t="s">
        <v>1348</v>
      </c>
      <c r="AJ451" s="205" t="s">
        <v>1348</v>
      </c>
      <c r="AK451" s="205" t="s">
        <v>1348</v>
      </c>
      <c r="AL451" s="205" t="s">
        <v>1666</v>
      </c>
      <c r="AM451" s="292"/>
      <c r="AN451" s="141" t="s">
        <v>4191</v>
      </c>
      <c r="AO451" s="157" t="s">
        <v>2601</v>
      </c>
      <c r="AP451" s="157" t="s">
        <v>2608</v>
      </c>
      <c r="AQ451" s="6" t="s">
        <v>3202</v>
      </c>
      <c r="AR451" s="6" t="s">
        <v>3220</v>
      </c>
      <c r="AS451" s="6" t="s">
        <v>4218</v>
      </c>
      <c r="AT451" s="6" t="s">
        <v>4303</v>
      </c>
      <c r="AU451" s="265" t="s">
        <v>1066</v>
      </c>
      <c r="AV451" s="211">
        <v>44215</v>
      </c>
      <c r="AW451" s="34" t="s">
        <v>1070</v>
      </c>
      <c r="AX451" s="207"/>
      <c r="AY451" s="125"/>
      <c r="AZ451" s="125"/>
      <c r="BA451" s="125"/>
      <c r="BB451" s="125"/>
      <c r="BC451" s="30" t="s">
        <v>1372</v>
      </c>
      <c r="BD451" s="125"/>
      <c r="BE451" s="125"/>
    </row>
    <row r="452" spans="2:285" ht="120" hidden="1" customHeight="1" x14ac:dyDescent="0.3">
      <c r="B452" s="29" t="s">
        <v>2414</v>
      </c>
      <c r="C452" s="214" t="s">
        <v>2044</v>
      </c>
      <c r="D452" s="210">
        <v>43991</v>
      </c>
      <c r="E452" s="348" t="s">
        <v>1584</v>
      </c>
      <c r="F452" s="6" t="s">
        <v>4283</v>
      </c>
      <c r="G452" s="349" t="s">
        <v>1957</v>
      </c>
      <c r="H452" s="349" t="s">
        <v>1958</v>
      </c>
      <c r="I452" s="349" t="s">
        <v>1965</v>
      </c>
      <c r="J452" s="86" t="s">
        <v>1966</v>
      </c>
      <c r="K452" s="82">
        <v>1</v>
      </c>
      <c r="L452" s="60">
        <v>44046</v>
      </c>
      <c r="M452" s="60">
        <v>44165</v>
      </c>
      <c r="N452" s="83">
        <f t="shared" si="12"/>
        <v>17</v>
      </c>
      <c r="O452" s="110">
        <v>1</v>
      </c>
      <c r="P452" s="351" t="s">
        <v>4287</v>
      </c>
      <c r="Q452" s="178">
        <f t="shared" si="14"/>
        <v>279</v>
      </c>
      <c r="R452" s="32" t="s">
        <v>154</v>
      </c>
      <c r="S452" s="32" t="s">
        <v>78</v>
      </c>
      <c r="T452" s="34" t="s">
        <v>3373</v>
      </c>
      <c r="U452" s="34" t="s">
        <v>3825</v>
      </c>
      <c r="V452" s="32"/>
      <c r="W452" s="32" t="s">
        <v>3895</v>
      </c>
      <c r="X452" s="27" t="s">
        <v>3923</v>
      </c>
      <c r="Y452" s="27" t="s">
        <v>3922</v>
      </c>
      <c r="Z452" s="32"/>
      <c r="AA452" s="30"/>
      <c r="AB452" s="30"/>
      <c r="AC452" s="205" t="s">
        <v>1348</v>
      </c>
      <c r="AD452" s="205" t="s">
        <v>1348</v>
      </c>
      <c r="AE452" s="205" t="s">
        <v>1348</v>
      </c>
      <c r="AF452" s="205" t="s">
        <v>1348</v>
      </c>
      <c r="AG452" s="205" t="s">
        <v>1348</v>
      </c>
      <c r="AH452" s="205" t="s">
        <v>1348</v>
      </c>
      <c r="AI452" s="205" t="s">
        <v>1348</v>
      </c>
      <c r="AJ452" s="205" t="s">
        <v>1348</v>
      </c>
      <c r="AK452" s="205" t="s">
        <v>1348</v>
      </c>
      <c r="AL452" s="205" t="s">
        <v>1666</v>
      </c>
      <c r="AM452" s="292"/>
      <c r="AN452" s="141" t="s">
        <v>4191</v>
      </c>
      <c r="AO452" s="157" t="s">
        <v>2602</v>
      </c>
      <c r="AP452" s="157" t="s">
        <v>2614</v>
      </c>
      <c r="AQ452" s="6" t="s">
        <v>3203</v>
      </c>
      <c r="AR452" s="6" t="s">
        <v>3296</v>
      </c>
      <c r="AS452" s="6" t="s">
        <v>4218</v>
      </c>
      <c r="AT452" s="6" t="s">
        <v>4303</v>
      </c>
      <c r="AU452" s="265" t="s">
        <v>1066</v>
      </c>
      <c r="AV452" s="210">
        <v>44215</v>
      </c>
      <c r="AW452" s="34" t="s">
        <v>1070</v>
      </c>
      <c r="AX452" s="207"/>
      <c r="AY452" s="125"/>
      <c r="AZ452" s="125"/>
      <c r="BA452" s="125"/>
      <c r="BB452" s="125"/>
      <c r="BC452" s="30" t="s">
        <v>1372</v>
      </c>
      <c r="BD452" s="125"/>
      <c r="BE452" s="125"/>
    </row>
    <row r="453" spans="2:285" ht="120" hidden="1" customHeight="1" x14ac:dyDescent="0.3">
      <c r="B453" s="29" t="s">
        <v>2415</v>
      </c>
      <c r="C453" s="214" t="s">
        <v>2044</v>
      </c>
      <c r="D453" s="210">
        <v>43991</v>
      </c>
      <c r="E453" s="348" t="s">
        <v>1498</v>
      </c>
      <c r="F453" s="6" t="s">
        <v>4288</v>
      </c>
      <c r="G453" s="6" t="s">
        <v>1967</v>
      </c>
      <c r="H453" s="6" t="s">
        <v>1968</v>
      </c>
      <c r="I453" s="6" t="s">
        <v>1969</v>
      </c>
      <c r="J453" s="86" t="s">
        <v>1970</v>
      </c>
      <c r="K453" s="82">
        <v>1</v>
      </c>
      <c r="L453" s="60">
        <v>44046</v>
      </c>
      <c r="M453" s="60">
        <v>44074</v>
      </c>
      <c r="N453" s="83">
        <f t="shared" si="12"/>
        <v>4</v>
      </c>
      <c r="O453" s="110">
        <v>1</v>
      </c>
      <c r="P453" s="351" t="s">
        <v>4289</v>
      </c>
      <c r="Q453" s="178">
        <f t="shared" si="14"/>
        <v>279</v>
      </c>
      <c r="R453" s="32" t="s">
        <v>154</v>
      </c>
      <c r="S453" s="32" t="s">
        <v>78</v>
      </c>
      <c r="T453" s="34" t="s">
        <v>3373</v>
      </c>
      <c r="U453" s="34" t="s">
        <v>3825</v>
      </c>
      <c r="V453" s="32"/>
      <c r="W453" s="32" t="s">
        <v>3895</v>
      </c>
      <c r="X453" s="27" t="s">
        <v>3923</v>
      </c>
      <c r="Y453" s="27" t="s">
        <v>3922</v>
      </c>
      <c r="Z453" s="32"/>
      <c r="AA453" s="30"/>
      <c r="AB453" s="30"/>
      <c r="AC453" s="205" t="s">
        <v>1348</v>
      </c>
      <c r="AD453" s="205" t="s">
        <v>1348</v>
      </c>
      <c r="AE453" s="205" t="s">
        <v>1348</v>
      </c>
      <c r="AF453" s="205" t="s">
        <v>1348</v>
      </c>
      <c r="AG453" s="205" t="s">
        <v>1348</v>
      </c>
      <c r="AH453" s="205" t="s">
        <v>1348</v>
      </c>
      <c r="AI453" s="205" t="s">
        <v>1348</v>
      </c>
      <c r="AJ453" s="205" t="s">
        <v>1348</v>
      </c>
      <c r="AK453" s="205" t="s">
        <v>1348</v>
      </c>
      <c r="AL453" s="205" t="s">
        <v>1666</v>
      </c>
      <c r="AM453" s="292"/>
      <c r="AN453" s="141" t="s">
        <v>4191</v>
      </c>
      <c r="AO453" s="157" t="s">
        <v>2603</v>
      </c>
      <c r="AP453" s="157" t="s">
        <v>2615</v>
      </c>
      <c r="AQ453" s="6" t="s">
        <v>3204</v>
      </c>
      <c r="AR453" s="6" t="s">
        <v>3297</v>
      </c>
      <c r="AS453" s="6" t="s">
        <v>4218</v>
      </c>
      <c r="AT453" s="6" t="s">
        <v>4303</v>
      </c>
      <c r="AU453" s="265" t="s">
        <v>1066</v>
      </c>
      <c r="AV453" s="210">
        <v>44215</v>
      </c>
      <c r="AW453" s="34" t="s">
        <v>1070</v>
      </c>
      <c r="AX453" s="207"/>
      <c r="AY453" s="125"/>
      <c r="AZ453" s="125"/>
      <c r="BA453" s="125"/>
      <c r="BB453" s="125"/>
      <c r="BC453" s="30" t="s">
        <v>1372</v>
      </c>
      <c r="BD453" s="125"/>
      <c r="BE453" s="125"/>
    </row>
    <row r="454" spans="2:285" ht="140.1" customHeight="1" x14ac:dyDescent="0.3">
      <c r="B454" s="29" t="s">
        <v>2416</v>
      </c>
      <c r="C454" s="214" t="s">
        <v>2044</v>
      </c>
      <c r="D454" s="210">
        <v>43991</v>
      </c>
      <c r="E454" s="348" t="s">
        <v>1498</v>
      </c>
      <c r="F454" s="6" t="s">
        <v>4288</v>
      </c>
      <c r="G454" s="6" t="s">
        <v>1967</v>
      </c>
      <c r="H454" s="6" t="s">
        <v>1968</v>
      </c>
      <c r="I454" s="6" t="s">
        <v>1924</v>
      </c>
      <c r="J454" s="349" t="s">
        <v>1925</v>
      </c>
      <c r="K454" s="217">
        <v>1</v>
      </c>
      <c r="L454" s="60">
        <v>44063</v>
      </c>
      <c r="M454" s="60">
        <v>44196</v>
      </c>
      <c r="N454" s="83">
        <f t="shared" ref="N454:N517" si="15">+WEEKNUM(M454-L454)</f>
        <v>19</v>
      </c>
      <c r="O454" s="145">
        <v>0</v>
      </c>
      <c r="P454" s="4" t="s">
        <v>4718</v>
      </c>
      <c r="Q454" s="178">
        <f t="shared" si="14"/>
        <v>286</v>
      </c>
      <c r="R454" s="32" t="s">
        <v>4201</v>
      </c>
      <c r="S454" s="32" t="s">
        <v>1971</v>
      </c>
      <c r="T454" s="34" t="s">
        <v>3373</v>
      </c>
      <c r="U454" s="34" t="s">
        <v>3825</v>
      </c>
      <c r="V454" s="32"/>
      <c r="W454" s="32" t="s">
        <v>3895</v>
      </c>
      <c r="X454" s="27" t="s">
        <v>3923</v>
      </c>
      <c r="Y454" s="27" t="s">
        <v>3922</v>
      </c>
      <c r="Z454" s="32"/>
      <c r="AA454" s="30"/>
      <c r="AB454" s="30"/>
      <c r="AC454" s="205" t="s">
        <v>1348</v>
      </c>
      <c r="AD454" s="205" t="s">
        <v>1348</v>
      </c>
      <c r="AE454" s="205" t="s">
        <v>1348</v>
      </c>
      <c r="AF454" s="205" t="s">
        <v>1348</v>
      </c>
      <c r="AG454" s="205" t="s">
        <v>1348</v>
      </c>
      <c r="AH454" s="205" t="s">
        <v>1348</v>
      </c>
      <c r="AI454" s="205" t="s">
        <v>1348</v>
      </c>
      <c r="AJ454" s="205" t="s">
        <v>1348</v>
      </c>
      <c r="AK454" s="205" t="s">
        <v>1348</v>
      </c>
      <c r="AL454" s="205" t="s">
        <v>1666</v>
      </c>
      <c r="AM454" s="292"/>
      <c r="AN454" s="141" t="s">
        <v>4191</v>
      </c>
      <c r="AO454" s="157" t="s">
        <v>2722</v>
      </c>
      <c r="AP454" s="157" t="s">
        <v>2741</v>
      </c>
      <c r="AQ454" s="157" t="s">
        <v>3285</v>
      </c>
      <c r="AR454" s="6" t="s">
        <v>3363</v>
      </c>
      <c r="AS454" s="124" t="s">
        <v>4765</v>
      </c>
      <c r="AT454" s="42" t="s">
        <v>4719</v>
      </c>
      <c r="AU454" s="265" t="s">
        <v>2048</v>
      </c>
      <c r="AV454" s="210">
        <v>44377</v>
      </c>
      <c r="AW454" s="34" t="s">
        <v>2553</v>
      </c>
      <c r="AX454" s="210">
        <v>44377</v>
      </c>
      <c r="AY454" s="163" t="s">
        <v>4744</v>
      </c>
      <c r="AZ454" s="31" t="s">
        <v>4469</v>
      </c>
      <c r="BA454" s="31" t="s">
        <v>1666</v>
      </c>
      <c r="BB454" s="31" t="s">
        <v>1666</v>
      </c>
      <c r="BC454" s="32" t="s">
        <v>2801</v>
      </c>
      <c r="BD454" s="125"/>
      <c r="BE454" s="125"/>
    </row>
    <row r="455" spans="2:285" ht="120" hidden="1" customHeight="1" x14ac:dyDescent="0.3">
      <c r="B455" s="29" t="s">
        <v>2417</v>
      </c>
      <c r="C455" s="214" t="s">
        <v>2044</v>
      </c>
      <c r="D455" s="210">
        <v>43991</v>
      </c>
      <c r="E455" s="348" t="s">
        <v>1499</v>
      </c>
      <c r="F455" s="6" t="s">
        <v>4330</v>
      </c>
      <c r="G455" s="349" t="s">
        <v>1972</v>
      </c>
      <c r="H455" s="349" t="s">
        <v>1973</v>
      </c>
      <c r="I455" s="349" t="s">
        <v>1974</v>
      </c>
      <c r="J455" s="86" t="s">
        <v>1954</v>
      </c>
      <c r="K455" s="82">
        <v>1</v>
      </c>
      <c r="L455" s="60">
        <v>44044</v>
      </c>
      <c r="M455" s="60">
        <v>44104</v>
      </c>
      <c r="N455" s="83">
        <f t="shared" si="15"/>
        <v>9</v>
      </c>
      <c r="O455" s="110">
        <v>1</v>
      </c>
      <c r="P455" s="351" t="s">
        <v>4331</v>
      </c>
      <c r="Q455" s="178">
        <f t="shared" si="14"/>
        <v>214</v>
      </c>
      <c r="R455" s="32" t="s">
        <v>16</v>
      </c>
      <c r="S455" s="32"/>
      <c r="T455" s="34" t="s">
        <v>3373</v>
      </c>
      <c r="U455" s="34" t="s">
        <v>3825</v>
      </c>
      <c r="V455" s="32"/>
      <c r="W455" s="32" t="s">
        <v>3895</v>
      </c>
      <c r="X455" s="32" t="s">
        <v>3986</v>
      </c>
      <c r="Y455" s="32" t="s">
        <v>3899</v>
      </c>
      <c r="Z455" s="32"/>
      <c r="AA455" s="30"/>
      <c r="AB455" s="30"/>
      <c r="AC455" s="205" t="s">
        <v>1348</v>
      </c>
      <c r="AD455" s="205" t="s">
        <v>1348</v>
      </c>
      <c r="AE455" s="205" t="s">
        <v>1348</v>
      </c>
      <c r="AF455" s="205" t="s">
        <v>1348</v>
      </c>
      <c r="AG455" s="205" t="s">
        <v>1348</v>
      </c>
      <c r="AH455" s="205" t="s">
        <v>1348</v>
      </c>
      <c r="AI455" s="205" t="s">
        <v>1348</v>
      </c>
      <c r="AJ455" s="205" t="s">
        <v>1348</v>
      </c>
      <c r="AK455" s="205" t="s">
        <v>1348</v>
      </c>
      <c r="AL455" s="294" t="s">
        <v>1666</v>
      </c>
      <c r="AM455" s="292"/>
      <c r="AN455" s="141" t="s">
        <v>4191</v>
      </c>
      <c r="AO455" s="282" t="s">
        <v>2790</v>
      </c>
      <c r="AP455" s="6" t="s">
        <v>2793</v>
      </c>
      <c r="AQ455" s="6" t="s">
        <v>3141</v>
      </c>
      <c r="AR455" s="6" t="s">
        <v>3141</v>
      </c>
      <c r="AS455" s="6" t="s">
        <v>4218</v>
      </c>
      <c r="AT455" s="6" t="s">
        <v>4303</v>
      </c>
      <c r="AU455" s="265" t="s">
        <v>1066</v>
      </c>
      <c r="AV455" s="210">
        <v>44130</v>
      </c>
      <c r="AW455" s="34" t="s">
        <v>1070</v>
      </c>
      <c r="AX455" s="207"/>
      <c r="AY455" s="125"/>
      <c r="AZ455" s="125"/>
      <c r="BA455" s="125"/>
      <c r="BB455" s="125"/>
      <c r="BC455" s="30" t="s">
        <v>1372</v>
      </c>
      <c r="BD455" s="125"/>
      <c r="BE455" s="125"/>
    </row>
    <row r="456" spans="2:285" ht="140.1" customHeight="1" x14ac:dyDescent="0.3">
      <c r="B456" s="29" t="s">
        <v>2418</v>
      </c>
      <c r="C456" s="214" t="s">
        <v>2044</v>
      </c>
      <c r="D456" s="210">
        <v>43991</v>
      </c>
      <c r="E456" s="348" t="s">
        <v>1499</v>
      </c>
      <c r="F456" s="6" t="s">
        <v>4330</v>
      </c>
      <c r="G456" s="349" t="s">
        <v>1972</v>
      </c>
      <c r="H456" s="349" t="s">
        <v>1973</v>
      </c>
      <c r="I456" s="349" t="s">
        <v>1975</v>
      </c>
      <c r="J456" s="349" t="s">
        <v>913</v>
      </c>
      <c r="K456" s="82">
        <v>1</v>
      </c>
      <c r="L456" s="60">
        <v>44105</v>
      </c>
      <c r="M456" s="60">
        <v>44134</v>
      </c>
      <c r="N456" s="83">
        <f t="shared" si="15"/>
        <v>5</v>
      </c>
      <c r="O456" s="145">
        <v>0</v>
      </c>
      <c r="P456" s="4" t="s">
        <v>5065</v>
      </c>
      <c r="Q456" s="178">
        <f t="shared" si="14"/>
        <v>364</v>
      </c>
      <c r="R456" s="32" t="s">
        <v>16</v>
      </c>
      <c r="S456" s="32"/>
      <c r="T456" s="34" t="s">
        <v>3373</v>
      </c>
      <c r="U456" s="34" t="s">
        <v>3825</v>
      </c>
      <c r="V456" s="32"/>
      <c r="W456" s="32" t="s">
        <v>3895</v>
      </c>
      <c r="X456" s="32" t="s">
        <v>3986</v>
      </c>
      <c r="Y456" s="32" t="s">
        <v>3899</v>
      </c>
      <c r="Z456" s="32"/>
      <c r="AA456" s="30"/>
      <c r="AB456" s="30"/>
      <c r="AC456" s="205" t="s">
        <v>1348</v>
      </c>
      <c r="AD456" s="205" t="s">
        <v>1348</v>
      </c>
      <c r="AE456" s="205" t="s">
        <v>1348</v>
      </c>
      <c r="AF456" s="205" t="s">
        <v>1348</v>
      </c>
      <c r="AG456" s="205" t="s">
        <v>1348</v>
      </c>
      <c r="AH456" s="205" t="s">
        <v>1348</v>
      </c>
      <c r="AI456" s="205" t="s">
        <v>1348</v>
      </c>
      <c r="AJ456" s="205" t="s">
        <v>1348</v>
      </c>
      <c r="AK456" s="205" t="s">
        <v>1348</v>
      </c>
      <c r="AL456" s="294" t="s">
        <v>1666</v>
      </c>
      <c r="AM456" s="292"/>
      <c r="AN456" s="141" t="s">
        <v>4191</v>
      </c>
      <c r="AO456" s="282" t="s">
        <v>2791</v>
      </c>
      <c r="AP456" s="6" t="s">
        <v>2792</v>
      </c>
      <c r="AQ456" s="6" t="s">
        <v>3376</v>
      </c>
      <c r="AR456" s="6" t="s">
        <v>3401</v>
      </c>
      <c r="AS456" s="6" t="s">
        <v>4218</v>
      </c>
      <c r="AT456" s="6" t="s">
        <v>5066</v>
      </c>
      <c r="AU456" s="265" t="s">
        <v>2047</v>
      </c>
      <c r="AV456" s="210">
        <v>44377</v>
      </c>
      <c r="AW456" s="34" t="s">
        <v>2553</v>
      </c>
      <c r="AX456" s="210">
        <v>44377</v>
      </c>
      <c r="AY456" s="163" t="s">
        <v>4749</v>
      </c>
      <c r="AZ456" s="31" t="s">
        <v>4469</v>
      </c>
      <c r="BA456" s="31" t="s">
        <v>1666</v>
      </c>
      <c r="BB456" s="31" t="s">
        <v>1666</v>
      </c>
      <c r="BC456" s="32" t="s">
        <v>2801</v>
      </c>
      <c r="BD456" s="30" t="s">
        <v>3867</v>
      </c>
      <c r="BE456" s="32" t="s">
        <v>4750</v>
      </c>
    </row>
    <row r="457" spans="2:285" ht="120" hidden="1" customHeight="1" x14ac:dyDescent="0.3">
      <c r="B457" s="29" t="s">
        <v>2419</v>
      </c>
      <c r="C457" s="214" t="s">
        <v>2044</v>
      </c>
      <c r="D457" s="210">
        <v>43991</v>
      </c>
      <c r="E457" s="348" t="s">
        <v>1500</v>
      </c>
      <c r="F457" s="6" t="s">
        <v>4290</v>
      </c>
      <c r="G457" s="349" t="s">
        <v>1976</v>
      </c>
      <c r="H457" s="218" t="s">
        <v>1906</v>
      </c>
      <c r="I457" s="218" t="s">
        <v>1907</v>
      </c>
      <c r="J457" s="243" t="s">
        <v>1908</v>
      </c>
      <c r="K457" s="217">
        <v>3</v>
      </c>
      <c r="L457" s="60">
        <v>44044</v>
      </c>
      <c r="M457" s="60">
        <v>44196</v>
      </c>
      <c r="N457" s="83">
        <f t="shared" si="15"/>
        <v>22</v>
      </c>
      <c r="O457" s="110">
        <v>3</v>
      </c>
      <c r="P457" s="351" t="s">
        <v>4277</v>
      </c>
      <c r="Q457" s="178">
        <f t="shared" si="14"/>
        <v>342</v>
      </c>
      <c r="R457" s="32" t="s">
        <v>1619</v>
      </c>
      <c r="S457" s="32" t="s">
        <v>78</v>
      </c>
      <c r="T457" s="32" t="s">
        <v>3210</v>
      </c>
      <c r="U457" s="27"/>
      <c r="V457" s="32"/>
      <c r="W457" s="32" t="s">
        <v>3900</v>
      </c>
      <c r="X457" s="32" t="s">
        <v>3993</v>
      </c>
      <c r="Y457" s="32" t="s">
        <v>3992</v>
      </c>
      <c r="Z457" s="32"/>
      <c r="AA457" s="30"/>
      <c r="AB457" s="30"/>
      <c r="AC457" s="205" t="s">
        <v>1348</v>
      </c>
      <c r="AD457" s="205" t="s">
        <v>1348</v>
      </c>
      <c r="AE457" s="205" t="s">
        <v>1348</v>
      </c>
      <c r="AF457" s="205" t="s">
        <v>1348</v>
      </c>
      <c r="AG457" s="205" t="s">
        <v>1348</v>
      </c>
      <c r="AH457" s="205" t="s">
        <v>1348</v>
      </c>
      <c r="AI457" s="205" t="s">
        <v>1348</v>
      </c>
      <c r="AJ457" s="205" t="s">
        <v>1348</v>
      </c>
      <c r="AK457" s="205" t="s">
        <v>1348</v>
      </c>
      <c r="AL457" s="205" t="s">
        <v>1666</v>
      </c>
      <c r="AM457" s="295"/>
      <c r="AN457" s="141" t="s">
        <v>4191</v>
      </c>
      <c r="AO457" s="141" t="s">
        <v>2620</v>
      </c>
      <c r="AP457" s="157" t="s">
        <v>2623</v>
      </c>
      <c r="AQ457" s="6" t="s">
        <v>3183</v>
      </c>
      <c r="AR457" s="6" t="s">
        <v>3216</v>
      </c>
      <c r="AS457" s="6" t="s">
        <v>4218</v>
      </c>
      <c r="AT457" s="6" t="s">
        <v>4303</v>
      </c>
      <c r="AU457" s="265" t="s">
        <v>918</v>
      </c>
      <c r="AV457" s="210">
        <v>44211</v>
      </c>
      <c r="AW457" s="34" t="s">
        <v>1070</v>
      </c>
      <c r="AX457" s="207"/>
      <c r="AY457" s="125"/>
      <c r="AZ457" s="125"/>
      <c r="BA457" s="125"/>
      <c r="BB457" s="125"/>
      <c r="BC457" s="30" t="s">
        <v>1372</v>
      </c>
      <c r="BD457" s="125"/>
      <c r="BE457" s="125"/>
    </row>
    <row r="458" spans="2:285" ht="120" hidden="1" customHeight="1" x14ac:dyDescent="0.3">
      <c r="B458" s="29" t="s">
        <v>2420</v>
      </c>
      <c r="C458" s="214" t="s">
        <v>2044</v>
      </c>
      <c r="D458" s="210">
        <v>43991</v>
      </c>
      <c r="E458" s="348"/>
      <c r="F458" s="6" t="s">
        <v>4291</v>
      </c>
      <c r="G458" s="349" t="s">
        <v>1977</v>
      </c>
      <c r="H458" s="218" t="s">
        <v>1906</v>
      </c>
      <c r="I458" s="218" t="s">
        <v>1907</v>
      </c>
      <c r="J458" s="243" t="s">
        <v>1908</v>
      </c>
      <c r="K458" s="217">
        <v>3</v>
      </c>
      <c r="L458" s="60">
        <v>44044</v>
      </c>
      <c r="M458" s="60">
        <v>44196</v>
      </c>
      <c r="N458" s="83">
        <f t="shared" si="15"/>
        <v>22</v>
      </c>
      <c r="O458" s="110">
        <v>3</v>
      </c>
      <c r="P458" s="351" t="s">
        <v>4277</v>
      </c>
      <c r="Q458" s="178">
        <f t="shared" si="14"/>
        <v>342</v>
      </c>
      <c r="R458" s="32" t="s">
        <v>1619</v>
      </c>
      <c r="S458" s="32" t="s">
        <v>78</v>
      </c>
      <c r="T458" s="32" t="s">
        <v>3210</v>
      </c>
      <c r="U458" s="27" t="s">
        <v>3831</v>
      </c>
      <c r="V458" s="32"/>
      <c r="W458" s="32" t="s">
        <v>3900</v>
      </c>
      <c r="X458" s="32" t="s">
        <v>3987</v>
      </c>
      <c r="Y458" s="32" t="s">
        <v>3990</v>
      </c>
      <c r="Z458" s="32"/>
      <c r="AA458" s="30"/>
      <c r="AB458" s="30"/>
      <c r="AC458" s="205" t="s">
        <v>1348</v>
      </c>
      <c r="AD458" s="205" t="s">
        <v>1348</v>
      </c>
      <c r="AE458" s="205" t="s">
        <v>1348</v>
      </c>
      <c r="AF458" s="205" t="s">
        <v>1348</v>
      </c>
      <c r="AG458" s="205" t="s">
        <v>1348</v>
      </c>
      <c r="AH458" s="205" t="s">
        <v>1348</v>
      </c>
      <c r="AI458" s="205" t="s">
        <v>1348</v>
      </c>
      <c r="AJ458" s="205" t="s">
        <v>1348</v>
      </c>
      <c r="AK458" s="205" t="s">
        <v>1348</v>
      </c>
      <c r="AL458" s="205" t="s">
        <v>1666</v>
      </c>
      <c r="AM458" s="292"/>
      <c r="AN458" s="141" t="s">
        <v>4191</v>
      </c>
      <c r="AO458" s="141" t="s">
        <v>2620</v>
      </c>
      <c r="AP458" s="283" t="s">
        <v>2626</v>
      </c>
      <c r="AQ458" s="6" t="s">
        <v>3183</v>
      </c>
      <c r="AR458" s="6" t="s">
        <v>3216</v>
      </c>
      <c r="AS458" s="6" t="s">
        <v>4218</v>
      </c>
      <c r="AT458" s="6" t="s">
        <v>4303</v>
      </c>
      <c r="AU458" s="265" t="s">
        <v>918</v>
      </c>
      <c r="AV458" s="210">
        <v>44211</v>
      </c>
      <c r="AW458" s="34" t="s">
        <v>1070</v>
      </c>
      <c r="AX458" s="207"/>
      <c r="AY458" s="125"/>
      <c r="AZ458" s="125"/>
      <c r="BA458" s="125"/>
      <c r="BB458" s="125"/>
      <c r="BC458" s="30" t="s">
        <v>1372</v>
      </c>
      <c r="BD458" s="125"/>
      <c r="BE458" s="125"/>
    </row>
    <row r="459" spans="2:285" ht="120" hidden="1" customHeight="1" x14ac:dyDescent="0.3">
      <c r="B459" s="29" t="s">
        <v>2421</v>
      </c>
      <c r="C459" s="214" t="s">
        <v>2044</v>
      </c>
      <c r="D459" s="210">
        <v>43991</v>
      </c>
      <c r="E459" s="348" t="s">
        <v>1502</v>
      </c>
      <c r="F459" s="6" t="s">
        <v>4292</v>
      </c>
      <c r="G459" s="349" t="s">
        <v>1978</v>
      </c>
      <c r="H459" s="218" t="s">
        <v>1906</v>
      </c>
      <c r="I459" s="218" t="s">
        <v>1907</v>
      </c>
      <c r="J459" s="243" t="s">
        <v>1908</v>
      </c>
      <c r="K459" s="217">
        <v>3</v>
      </c>
      <c r="L459" s="60">
        <v>44044</v>
      </c>
      <c r="M459" s="60">
        <v>44196</v>
      </c>
      <c r="N459" s="83">
        <f t="shared" si="15"/>
        <v>22</v>
      </c>
      <c r="O459" s="110">
        <v>3</v>
      </c>
      <c r="P459" s="351" t="s">
        <v>4277</v>
      </c>
      <c r="Q459" s="178">
        <f t="shared" ref="Q459:Q490" si="16">LEN(P459)</f>
        <v>342</v>
      </c>
      <c r="R459" s="32" t="s">
        <v>1619</v>
      </c>
      <c r="S459" s="32" t="s">
        <v>78</v>
      </c>
      <c r="T459" s="32" t="s">
        <v>3210</v>
      </c>
      <c r="U459" s="27"/>
      <c r="V459" s="32"/>
      <c r="W459" s="32" t="s">
        <v>3900</v>
      </c>
      <c r="X459" s="32" t="s">
        <v>3993</v>
      </c>
      <c r="Y459" s="32" t="s">
        <v>3991</v>
      </c>
      <c r="Z459" s="32"/>
      <c r="AA459" s="30"/>
      <c r="AB459" s="30"/>
      <c r="AC459" s="205" t="s">
        <v>1348</v>
      </c>
      <c r="AD459" s="205" t="s">
        <v>1348</v>
      </c>
      <c r="AE459" s="205" t="s">
        <v>1348</v>
      </c>
      <c r="AF459" s="205" t="s">
        <v>1348</v>
      </c>
      <c r="AG459" s="205" t="s">
        <v>1348</v>
      </c>
      <c r="AH459" s="205" t="s">
        <v>1348</v>
      </c>
      <c r="AI459" s="205" t="s">
        <v>1348</v>
      </c>
      <c r="AJ459" s="205" t="s">
        <v>1348</v>
      </c>
      <c r="AK459" s="205" t="s">
        <v>1348</v>
      </c>
      <c r="AL459" s="205" t="s">
        <v>1666</v>
      </c>
      <c r="AM459" s="292"/>
      <c r="AN459" s="141" t="s">
        <v>4191</v>
      </c>
      <c r="AO459" s="141" t="s">
        <v>2620</v>
      </c>
      <c r="AP459" s="283" t="s">
        <v>2624</v>
      </c>
      <c r="AQ459" s="6" t="s">
        <v>3183</v>
      </c>
      <c r="AR459" s="6" t="s">
        <v>3216</v>
      </c>
      <c r="AS459" s="6" t="s">
        <v>4218</v>
      </c>
      <c r="AT459" s="6" t="s">
        <v>4303</v>
      </c>
      <c r="AU459" s="265" t="s">
        <v>918</v>
      </c>
      <c r="AV459" s="210">
        <v>44211</v>
      </c>
      <c r="AW459" s="34" t="s">
        <v>1070</v>
      </c>
      <c r="AX459" s="207"/>
      <c r="AY459" s="125"/>
      <c r="AZ459" s="125"/>
      <c r="BA459" s="125"/>
      <c r="BB459" s="125"/>
      <c r="BC459" s="30" t="s">
        <v>1372</v>
      </c>
      <c r="BD459" s="125"/>
      <c r="BE459" s="125"/>
    </row>
    <row r="460" spans="2:285" ht="120" hidden="1" customHeight="1" x14ac:dyDescent="0.3">
      <c r="B460" s="29" t="s">
        <v>2422</v>
      </c>
      <c r="C460" s="214" t="s">
        <v>2044</v>
      </c>
      <c r="D460" s="210">
        <v>43991</v>
      </c>
      <c r="E460" s="348" t="s">
        <v>1503</v>
      </c>
      <c r="F460" s="6" t="s">
        <v>4293</v>
      </c>
      <c r="G460" s="349" t="s">
        <v>1979</v>
      </c>
      <c r="H460" s="218" t="s">
        <v>1906</v>
      </c>
      <c r="I460" s="218" t="s">
        <v>1907</v>
      </c>
      <c r="J460" s="243" t="s">
        <v>1908</v>
      </c>
      <c r="K460" s="217">
        <v>3</v>
      </c>
      <c r="L460" s="60">
        <v>44044</v>
      </c>
      <c r="M460" s="60">
        <v>44196</v>
      </c>
      <c r="N460" s="83">
        <f t="shared" si="15"/>
        <v>22</v>
      </c>
      <c r="O460" s="110">
        <v>3</v>
      </c>
      <c r="P460" s="351" t="s">
        <v>4277</v>
      </c>
      <c r="Q460" s="178">
        <f t="shared" si="16"/>
        <v>342</v>
      </c>
      <c r="R460" s="32" t="s">
        <v>1619</v>
      </c>
      <c r="S460" s="32" t="s">
        <v>78</v>
      </c>
      <c r="T460" s="32" t="s">
        <v>3210</v>
      </c>
      <c r="U460" s="32" t="s">
        <v>3814</v>
      </c>
      <c r="V460" s="32"/>
      <c r="W460" s="32" t="s">
        <v>3900</v>
      </c>
      <c r="X460" s="32" t="s">
        <v>3901</v>
      </c>
      <c r="Y460" s="32" t="s">
        <v>3994</v>
      </c>
      <c r="Z460" s="32"/>
      <c r="AA460" s="30"/>
      <c r="AB460" s="30"/>
      <c r="AC460" s="205" t="s">
        <v>1348</v>
      </c>
      <c r="AD460" s="205" t="s">
        <v>1348</v>
      </c>
      <c r="AE460" s="205" t="s">
        <v>1348</v>
      </c>
      <c r="AF460" s="205" t="s">
        <v>1348</v>
      </c>
      <c r="AG460" s="205" t="s">
        <v>1348</v>
      </c>
      <c r="AH460" s="205" t="s">
        <v>1348</v>
      </c>
      <c r="AI460" s="205" t="s">
        <v>1348</v>
      </c>
      <c r="AJ460" s="205" t="s">
        <v>1348</v>
      </c>
      <c r="AK460" s="205" t="s">
        <v>1348</v>
      </c>
      <c r="AL460" s="205" t="s">
        <v>1666</v>
      </c>
      <c r="AM460" s="292"/>
      <c r="AN460" s="141" t="s">
        <v>4191</v>
      </c>
      <c r="AO460" s="141" t="s">
        <v>2620</v>
      </c>
      <c r="AP460" s="157" t="s">
        <v>2623</v>
      </c>
      <c r="AQ460" s="6" t="s">
        <v>3183</v>
      </c>
      <c r="AR460" s="6" t="s">
        <v>3216</v>
      </c>
      <c r="AS460" s="6" t="s">
        <v>4218</v>
      </c>
      <c r="AT460" s="6" t="s">
        <v>4303</v>
      </c>
      <c r="AU460" s="265" t="s">
        <v>918</v>
      </c>
      <c r="AV460" s="210">
        <v>44211</v>
      </c>
      <c r="AW460" s="34" t="s">
        <v>1070</v>
      </c>
      <c r="AX460" s="207"/>
      <c r="AY460" s="125"/>
      <c r="AZ460" s="125"/>
      <c r="BA460" s="125"/>
      <c r="BB460" s="125"/>
      <c r="BC460" s="30" t="s">
        <v>1372</v>
      </c>
      <c r="BD460" s="125"/>
      <c r="BE460" s="125"/>
    </row>
    <row r="461" spans="2:285" ht="120" customHeight="1" x14ac:dyDescent="0.3">
      <c r="B461" s="29" t="s">
        <v>2423</v>
      </c>
      <c r="C461" s="214" t="s">
        <v>2044</v>
      </c>
      <c r="D461" s="210">
        <v>43991</v>
      </c>
      <c r="E461" s="348" t="s">
        <v>1503</v>
      </c>
      <c r="F461" s="6" t="s">
        <v>4237</v>
      </c>
      <c r="G461" s="349" t="s">
        <v>1980</v>
      </c>
      <c r="H461" s="218" t="s">
        <v>1906</v>
      </c>
      <c r="I461" s="349" t="s">
        <v>1981</v>
      </c>
      <c r="J461" s="243" t="s">
        <v>1982</v>
      </c>
      <c r="K461" s="217">
        <v>1</v>
      </c>
      <c r="L461" s="60">
        <v>44044</v>
      </c>
      <c r="M461" s="60">
        <v>44438</v>
      </c>
      <c r="N461" s="83">
        <f t="shared" si="15"/>
        <v>5</v>
      </c>
      <c r="O461" s="110">
        <v>1</v>
      </c>
      <c r="P461" s="351" t="s">
        <v>4633</v>
      </c>
      <c r="Q461" s="178">
        <f t="shared" si="16"/>
        <v>112</v>
      </c>
      <c r="R461" s="32" t="s">
        <v>78</v>
      </c>
      <c r="S461" s="32" t="s">
        <v>1983</v>
      </c>
      <c r="T461" s="32" t="s">
        <v>3210</v>
      </c>
      <c r="U461" s="32" t="s">
        <v>3814</v>
      </c>
      <c r="V461" s="32"/>
      <c r="W461" s="32" t="s">
        <v>3900</v>
      </c>
      <c r="X461" s="32" t="s">
        <v>3901</v>
      </c>
      <c r="Y461" s="32" t="s">
        <v>3994</v>
      </c>
      <c r="Z461" s="368"/>
      <c r="AA461" s="30"/>
      <c r="AB461" s="30"/>
      <c r="AC461" s="205" t="s">
        <v>1348</v>
      </c>
      <c r="AD461" s="205" t="s">
        <v>1348</v>
      </c>
      <c r="AE461" s="205" t="s">
        <v>1348</v>
      </c>
      <c r="AF461" s="205" t="s">
        <v>1348</v>
      </c>
      <c r="AG461" s="205" t="s">
        <v>1348</v>
      </c>
      <c r="AH461" s="205" t="s">
        <v>1348</v>
      </c>
      <c r="AI461" s="205" t="s">
        <v>1348</v>
      </c>
      <c r="AJ461" s="205" t="s">
        <v>1348</v>
      </c>
      <c r="AK461" s="205" t="s">
        <v>1348</v>
      </c>
      <c r="AL461" s="205" t="s">
        <v>1666</v>
      </c>
      <c r="AM461" s="205" t="s">
        <v>1666</v>
      </c>
      <c r="AN461" s="141" t="s">
        <v>4191</v>
      </c>
      <c r="AO461" s="141" t="s">
        <v>2589</v>
      </c>
      <c r="AP461" s="157" t="s">
        <v>2617</v>
      </c>
      <c r="AQ461" s="6" t="s">
        <v>3189</v>
      </c>
      <c r="AR461" s="6" t="s">
        <v>3207</v>
      </c>
      <c r="AS461" s="6" t="s">
        <v>4208</v>
      </c>
      <c r="AT461" s="6" t="s">
        <v>4632</v>
      </c>
      <c r="AU461" s="265" t="s">
        <v>5713</v>
      </c>
      <c r="AV461" s="210">
        <v>44384</v>
      </c>
      <c r="AW461" s="34" t="s">
        <v>1070</v>
      </c>
      <c r="AX461" s="207"/>
      <c r="AY461" s="125"/>
      <c r="AZ461" s="125"/>
      <c r="BA461" s="125"/>
      <c r="BB461" s="125"/>
      <c r="BC461" s="30" t="s">
        <v>1372</v>
      </c>
      <c r="BD461" s="125"/>
      <c r="BE461" s="125"/>
    </row>
    <row r="462" spans="2:285" ht="114.75" hidden="1" customHeight="1" x14ac:dyDescent="0.3">
      <c r="B462" s="29" t="s">
        <v>2424</v>
      </c>
      <c r="C462" s="214" t="s">
        <v>2044</v>
      </c>
      <c r="D462" s="210">
        <v>43991</v>
      </c>
      <c r="E462" s="348" t="s">
        <v>1504</v>
      </c>
      <c r="F462" s="6" t="s">
        <v>4294</v>
      </c>
      <c r="G462" s="349" t="s">
        <v>1984</v>
      </c>
      <c r="H462" s="218" t="s">
        <v>1906</v>
      </c>
      <c r="I462" s="218" t="s">
        <v>1985</v>
      </c>
      <c r="J462" s="243" t="s">
        <v>1908</v>
      </c>
      <c r="K462" s="217">
        <v>3</v>
      </c>
      <c r="L462" s="60">
        <v>44044</v>
      </c>
      <c r="M462" s="60">
        <v>44196</v>
      </c>
      <c r="N462" s="83">
        <f t="shared" si="15"/>
        <v>22</v>
      </c>
      <c r="O462" s="110">
        <v>3</v>
      </c>
      <c r="P462" s="351" t="s">
        <v>4295</v>
      </c>
      <c r="Q462" s="178">
        <f t="shared" si="16"/>
        <v>344</v>
      </c>
      <c r="R462" s="32" t="s">
        <v>1619</v>
      </c>
      <c r="S462" s="32" t="s">
        <v>78</v>
      </c>
      <c r="T462" s="32" t="s">
        <v>3210</v>
      </c>
      <c r="U462" s="27" t="s">
        <v>3831</v>
      </c>
      <c r="V462" s="32"/>
      <c r="W462" s="32" t="s">
        <v>3900</v>
      </c>
      <c r="X462" s="32" t="s">
        <v>3998</v>
      </c>
      <c r="Y462" s="368" t="s">
        <v>3999</v>
      </c>
      <c r="Z462" s="32"/>
      <c r="AA462" s="30"/>
      <c r="AB462" s="30"/>
      <c r="AC462" s="205" t="s">
        <v>1348</v>
      </c>
      <c r="AD462" s="205" t="s">
        <v>1348</v>
      </c>
      <c r="AE462" s="205" t="s">
        <v>1348</v>
      </c>
      <c r="AF462" s="205" t="s">
        <v>1348</v>
      </c>
      <c r="AG462" s="205" t="s">
        <v>1348</v>
      </c>
      <c r="AH462" s="205" t="s">
        <v>1348</v>
      </c>
      <c r="AI462" s="205" t="s">
        <v>1348</v>
      </c>
      <c r="AJ462" s="205" t="s">
        <v>1348</v>
      </c>
      <c r="AK462" s="205" t="s">
        <v>1348</v>
      </c>
      <c r="AL462" s="205" t="s">
        <v>1666</v>
      </c>
      <c r="AM462" s="292"/>
      <c r="AN462" s="141" t="s">
        <v>4191</v>
      </c>
      <c r="AO462" s="141" t="s">
        <v>2620</v>
      </c>
      <c r="AP462" s="283" t="s">
        <v>2625</v>
      </c>
      <c r="AQ462" s="6" t="s">
        <v>3183</v>
      </c>
      <c r="AR462" s="6" t="s">
        <v>3216</v>
      </c>
      <c r="AS462" s="6" t="s">
        <v>4218</v>
      </c>
      <c r="AT462" s="6" t="s">
        <v>4303</v>
      </c>
      <c r="AU462" s="265" t="s">
        <v>918</v>
      </c>
      <c r="AV462" s="210">
        <v>44211</v>
      </c>
      <c r="AW462" s="34" t="s">
        <v>1070</v>
      </c>
      <c r="AX462" s="207"/>
      <c r="AY462" s="125"/>
      <c r="AZ462" s="125"/>
      <c r="BA462" s="125"/>
      <c r="BB462" s="125"/>
      <c r="BC462" s="30" t="s">
        <v>1372</v>
      </c>
      <c r="BD462" s="125"/>
      <c r="BE462" s="125"/>
    </row>
    <row r="463" spans="2:285" ht="115.5" hidden="1" customHeight="1" x14ac:dyDescent="0.3">
      <c r="B463" s="29" t="s">
        <v>2425</v>
      </c>
      <c r="C463" s="214" t="s">
        <v>2044</v>
      </c>
      <c r="D463" s="210">
        <v>43991</v>
      </c>
      <c r="E463" s="348" t="s">
        <v>1505</v>
      </c>
      <c r="F463" s="6" t="s">
        <v>4332</v>
      </c>
      <c r="G463" s="349" t="s">
        <v>1986</v>
      </c>
      <c r="H463" s="218" t="s">
        <v>1987</v>
      </c>
      <c r="I463" s="218" t="s">
        <v>1904</v>
      </c>
      <c r="J463" s="243" t="s">
        <v>1905</v>
      </c>
      <c r="K463" s="217">
        <v>4</v>
      </c>
      <c r="L463" s="60">
        <v>44027</v>
      </c>
      <c r="M463" s="60">
        <v>44196</v>
      </c>
      <c r="N463" s="83">
        <f t="shared" si="15"/>
        <v>25</v>
      </c>
      <c r="O463" s="110">
        <v>4</v>
      </c>
      <c r="P463" s="351" t="s">
        <v>4333</v>
      </c>
      <c r="Q463" s="178">
        <f t="shared" si="16"/>
        <v>384</v>
      </c>
      <c r="R463" s="32" t="s">
        <v>891</v>
      </c>
      <c r="S463" s="32"/>
      <c r="T463" s="32" t="s">
        <v>3210</v>
      </c>
      <c r="U463" s="32" t="s">
        <v>3814</v>
      </c>
      <c r="V463" s="32"/>
      <c r="W463" s="32" t="s">
        <v>3900</v>
      </c>
      <c r="X463" s="32" t="s">
        <v>4000</v>
      </c>
      <c r="Y463" s="32" t="s">
        <v>4109</v>
      </c>
      <c r="Z463" s="32"/>
      <c r="AA463" s="30"/>
      <c r="AB463" s="30"/>
      <c r="AC463" s="205" t="s">
        <v>1348</v>
      </c>
      <c r="AD463" s="205" t="s">
        <v>1348</v>
      </c>
      <c r="AE463" s="205" t="s">
        <v>1348</v>
      </c>
      <c r="AF463" s="205" t="s">
        <v>1348</v>
      </c>
      <c r="AG463" s="205" t="s">
        <v>1348</v>
      </c>
      <c r="AH463" s="205" t="s">
        <v>1348</v>
      </c>
      <c r="AI463" s="205" t="s">
        <v>1348</v>
      </c>
      <c r="AJ463" s="205" t="s">
        <v>1348</v>
      </c>
      <c r="AK463" s="205" t="s">
        <v>1348</v>
      </c>
      <c r="AL463" s="205" t="s">
        <v>1666</v>
      </c>
      <c r="AM463" s="292"/>
      <c r="AN463" s="141" t="s">
        <v>4191</v>
      </c>
      <c r="AO463" s="157" t="s">
        <v>2636</v>
      </c>
      <c r="AP463" s="157" t="s">
        <v>3230</v>
      </c>
      <c r="AQ463" s="157" t="s">
        <v>3225</v>
      </c>
      <c r="AR463" s="6" t="s">
        <v>3235</v>
      </c>
      <c r="AS463" s="6" t="s">
        <v>1666</v>
      </c>
      <c r="AT463" s="6" t="s">
        <v>4260</v>
      </c>
      <c r="AU463" s="265" t="s">
        <v>918</v>
      </c>
      <c r="AV463" s="210">
        <v>44216</v>
      </c>
      <c r="AW463" s="34" t="s">
        <v>1070</v>
      </c>
      <c r="AX463" s="207"/>
      <c r="AY463" s="125"/>
      <c r="AZ463" s="125"/>
      <c r="BA463" s="125"/>
      <c r="BB463" s="125"/>
      <c r="BC463" s="30" t="s">
        <v>1372</v>
      </c>
      <c r="BD463" s="125"/>
      <c r="BE463" s="125"/>
    </row>
    <row r="464" spans="2:285" ht="129.75" customHeight="1" x14ac:dyDescent="0.3">
      <c r="B464" s="29" t="s">
        <v>2426</v>
      </c>
      <c r="C464" s="214" t="s">
        <v>2044</v>
      </c>
      <c r="D464" s="210">
        <v>43991</v>
      </c>
      <c r="E464" s="348" t="s">
        <v>1530</v>
      </c>
      <c r="F464" s="6" t="s">
        <v>4334</v>
      </c>
      <c r="G464" s="6" t="s">
        <v>1988</v>
      </c>
      <c r="H464" s="6" t="s">
        <v>1989</v>
      </c>
      <c r="I464" s="6" t="s">
        <v>4335</v>
      </c>
      <c r="J464" s="214" t="s">
        <v>1990</v>
      </c>
      <c r="K464" s="216">
        <v>2</v>
      </c>
      <c r="L464" s="60">
        <v>44047</v>
      </c>
      <c r="M464" s="60">
        <v>44381</v>
      </c>
      <c r="N464" s="83">
        <f t="shared" si="15"/>
        <v>48</v>
      </c>
      <c r="O464" s="116">
        <v>0.8</v>
      </c>
      <c r="P464" s="351" t="s">
        <v>5115</v>
      </c>
      <c r="Q464" s="178">
        <f t="shared" si="16"/>
        <v>86</v>
      </c>
      <c r="R464" s="32" t="s">
        <v>29</v>
      </c>
      <c r="S464" s="32" t="s">
        <v>1991</v>
      </c>
      <c r="T464" s="32"/>
      <c r="U464" s="32"/>
      <c r="V464" s="32"/>
      <c r="W464" s="32" t="s">
        <v>4005</v>
      </c>
      <c r="X464" s="32" t="s">
        <v>4007</v>
      </c>
      <c r="Y464" s="32" t="s">
        <v>4006</v>
      </c>
      <c r="Z464" s="32"/>
      <c r="AA464" s="30"/>
      <c r="AB464" s="30"/>
      <c r="AC464" s="205" t="s">
        <v>1348</v>
      </c>
      <c r="AD464" s="205" t="s">
        <v>1348</v>
      </c>
      <c r="AE464" s="205" t="s">
        <v>1348</v>
      </c>
      <c r="AF464" s="205" t="s">
        <v>1348</v>
      </c>
      <c r="AG464" s="205" t="s">
        <v>1348</v>
      </c>
      <c r="AH464" s="205" t="s">
        <v>1348</v>
      </c>
      <c r="AI464" s="205" t="s">
        <v>1348</v>
      </c>
      <c r="AJ464" s="205" t="s">
        <v>1348</v>
      </c>
      <c r="AK464" s="205" t="s">
        <v>1348</v>
      </c>
      <c r="AL464" s="205" t="s">
        <v>1666</v>
      </c>
      <c r="AM464" s="292"/>
      <c r="AN464" s="141" t="s">
        <v>4191</v>
      </c>
      <c r="AO464" s="157" t="s">
        <v>2651</v>
      </c>
      <c r="AP464" s="157" t="s">
        <v>2673</v>
      </c>
      <c r="AQ464" s="157" t="s">
        <v>3259</v>
      </c>
      <c r="AR464" s="6" t="s">
        <v>3364</v>
      </c>
      <c r="AS464" s="6" t="s">
        <v>4970</v>
      </c>
      <c r="AT464" s="6" t="s">
        <v>4971</v>
      </c>
      <c r="AU464" s="265" t="s">
        <v>920</v>
      </c>
      <c r="AV464" s="210">
        <v>44393</v>
      </c>
      <c r="AW464" s="34" t="s">
        <v>1070</v>
      </c>
      <c r="AX464" s="207"/>
      <c r="AY464" s="125"/>
      <c r="AZ464" s="125"/>
      <c r="BA464" s="125"/>
      <c r="BB464" s="125"/>
      <c r="BC464" s="30" t="s">
        <v>1372</v>
      </c>
      <c r="BD464" s="125"/>
      <c r="BE464" s="125"/>
    </row>
    <row r="465" spans="2:57" ht="131.25" customHeight="1" x14ac:dyDescent="0.3">
      <c r="B465" s="29" t="s">
        <v>2427</v>
      </c>
      <c r="C465" s="214" t="s">
        <v>2044</v>
      </c>
      <c r="D465" s="210">
        <v>43991</v>
      </c>
      <c r="E465" s="348" t="s">
        <v>1530</v>
      </c>
      <c r="F465" s="218" t="s">
        <v>4336</v>
      </c>
      <c r="G465" s="6" t="s">
        <v>1992</v>
      </c>
      <c r="H465" s="6" t="s">
        <v>1993</v>
      </c>
      <c r="I465" s="6" t="s">
        <v>1994</v>
      </c>
      <c r="J465" s="214" t="s">
        <v>1995</v>
      </c>
      <c r="K465" s="216">
        <v>1</v>
      </c>
      <c r="L465" s="60">
        <v>44013</v>
      </c>
      <c r="M465" s="60">
        <v>44073</v>
      </c>
      <c r="N465" s="83">
        <f t="shared" si="15"/>
        <v>9</v>
      </c>
      <c r="O465" s="145">
        <v>0</v>
      </c>
      <c r="P465" s="4" t="s">
        <v>4738</v>
      </c>
      <c r="Q465" s="178">
        <f t="shared" si="16"/>
        <v>286</v>
      </c>
      <c r="R465" s="32" t="s">
        <v>29</v>
      </c>
      <c r="S465" s="32" t="s">
        <v>1996</v>
      </c>
      <c r="T465" s="32"/>
      <c r="U465" s="32"/>
      <c r="V465" s="32"/>
      <c r="W465" s="32" t="s">
        <v>4005</v>
      </c>
      <c r="X465" s="32" t="s">
        <v>4007</v>
      </c>
      <c r="Y465" s="32" t="s">
        <v>4006</v>
      </c>
      <c r="Z465" s="32"/>
      <c r="AA465" s="30"/>
      <c r="AB465" s="30"/>
      <c r="AC465" s="205" t="s">
        <v>1348</v>
      </c>
      <c r="AD465" s="205" t="s">
        <v>1348</v>
      </c>
      <c r="AE465" s="205" t="s">
        <v>1348</v>
      </c>
      <c r="AF465" s="205" t="s">
        <v>1348</v>
      </c>
      <c r="AG465" s="205" t="s">
        <v>1348</v>
      </c>
      <c r="AH465" s="205" t="s">
        <v>1348</v>
      </c>
      <c r="AI465" s="205" t="s">
        <v>1348</v>
      </c>
      <c r="AJ465" s="205" t="s">
        <v>1348</v>
      </c>
      <c r="AK465" s="205" t="s">
        <v>1348</v>
      </c>
      <c r="AL465" s="205" t="s">
        <v>1666</v>
      </c>
      <c r="AM465" s="292"/>
      <c r="AN465" s="141" t="s">
        <v>4191</v>
      </c>
      <c r="AO465" s="157" t="s">
        <v>2652</v>
      </c>
      <c r="AP465" s="157" t="s">
        <v>4458</v>
      </c>
      <c r="AQ465" s="157" t="s">
        <v>3260</v>
      </c>
      <c r="AR465" s="6" t="s">
        <v>3304</v>
      </c>
      <c r="AS465" s="6" t="s">
        <v>1666</v>
      </c>
      <c r="AT465" s="12" t="s">
        <v>4743</v>
      </c>
      <c r="AU465" s="265" t="s">
        <v>1373</v>
      </c>
      <c r="AV465" s="210">
        <v>44377</v>
      </c>
      <c r="AW465" s="34" t="s">
        <v>2553</v>
      </c>
      <c r="AX465" s="210">
        <v>44377</v>
      </c>
      <c r="AY465" s="163" t="s">
        <v>4745</v>
      </c>
      <c r="AZ465" s="31" t="s">
        <v>4469</v>
      </c>
      <c r="BA465" s="31" t="s">
        <v>1666</v>
      </c>
      <c r="BB465" s="31" t="s">
        <v>1666</v>
      </c>
      <c r="BC465" s="32" t="s">
        <v>2801</v>
      </c>
      <c r="BD465" s="125"/>
      <c r="BE465" s="125"/>
    </row>
    <row r="466" spans="2:57" ht="131.25" customHeight="1" x14ac:dyDescent="0.3">
      <c r="B466" s="29" t="s">
        <v>2427</v>
      </c>
      <c r="C466" s="214" t="s">
        <v>2044</v>
      </c>
      <c r="D466" s="210">
        <v>43991</v>
      </c>
      <c r="E466" s="348" t="s">
        <v>1530</v>
      </c>
      <c r="F466" s="218" t="s">
        <v>4336</v>
      </c>
      <c r="G466" s="447" t="s">
        <v>4734</v>
      </c>
      <c r="H466" s="447" t="s">
        <v>4735</v>
      </c>
      <c r="I466" s="447" t="s">
        <v>4736</v>
      </c>
      <c r="J466" s="442" t="s">
        <v>4737</v>
      </c>
      <c r="K466" s="444">
        <v>2</v>
      </c>
      <c r="L466" s="386">
        <v>44348</v>
      </c>
      <c r="M466" s="386">
        <v>44438</v>
      </c>
      <c r="N466" s="83">
        <f t="shared" si="15"/>
        <v>13</v>
      </c>
      <c r="O466" s="115">
        <v>0</v>
      </c>
      <c r="P466" s="4" t="s">
        <v>4738</v>
      </c>
      <c r="Q466" s="178">
        <f t="shared" si="16"/>
        <v>286</v>
      </c>
      <c r="R466" s="32" t="s">
        <v>29</v>
      </c>
      <c r="S466" s="32"/>
      <c r="T466" s="32"/>
      <c r="U466" s="32"/>
      <c r="V466" s="32"/>
      <c r="W466" s="32"/>
      <c r="X466" s="32"/>
      <c r="Y466" s="32"/>
      <c r="Z466" s="32"/>
      <c r="AA466" s="30"/>
      <c r="AB466" s="30"/>
      <c r="AC466" s="205"/>
      <c r="AD466" s="205"/>
      <c r="AE466" s="205"/>
      <c r="AF466" s="205"/>
      <c r="AG466" s="205"/>
      <c r="AH466" s="205"/>
      <c r="AI466" s="205"/>
      <c r="AJ466" s="205"/>
      <c r="AK466" s="205"/>
      <c r="AL466" s="205"/>
      <c r="AM466" s="292"/>
      <c r="AN466" s="141"/>
      <c r="AO466" s="157"/>
      <c r="AP466" s="157"/>
      <c r="AQ466" s="157"/>
      <c r="AR466" s="6" t="s">
        <v>3304</v>
      </c>
      <c r="AS466" s="6" t="s">
        <v>1666</v>
      </c>
      <c r="AT466" s="4" t="s">
        <v>4738</v>
      </c>
      <c r="AU466" s="265" t="s">
        <v>920</v>
      </c>
      <c r="AV466" s="210">
        <v>44377</v>
      </c>
      <c r="AW466" s="34" t="s">
        <v>1070</v>
      </c>
      <c r="AX466" s="207"/>
      <c r="AY466" s="125"/>
      <c r="AZ466" s="125"/>
      <c r="BA466" s="125"/>
      <c r="BB466" s="125"/>
      <c r="BC466" s="30" t="s">
        <v>1372</v>
      </c>
      <c r="BD466" s="125"/>
      <c r="BE466" s="125"/>
    </row>
    <row r="467" spans="2:57" ht="120" customHeight="1" x14ac:dyDescent="0.3">
      <c r="B467" s="29" t="s">
        <v>2428</v>
      </c>
      <c r="C467" s="214" t="s">
        <v>2044</v>
      </c>
      <c r="D467" s="210">
        <v>43991</v>
      </c>
      <c r="E467" s="348" t="s">
        <v>1531</v>
      </c>
      <c r="F467" s="6" t="s">
        <v>4337</v>
      </c>
      <c r="G467" s="367" t="s">
        <v>1997</v>
      </c>
      <c r="H467" s="6" t="s">
        <v>1998</v>
      </c>
      <c r="I467" s="284" t="s">
        <v>1999</v>
      </c>
      <c r="J467" s="288" t="s">
        <v>389</v>
      </c>
      <c r="K467" s="217">
        <v>1</v>
      </c>
      <c r="L467" s="60">
        <v>44044</v>
      </c>
      <c r="M467" s="60">
        <v>44165</v>
      </c>
      <c r="N467" s="83">
        <f t="shared" si="15"/>
        <v>18</v>
      </c>
      <c r="O467" s="192">
        <v>1</v>
      </c>
      <c r="P467" s="351" t="s">
        <v>5152</v>
      </c>
      <c r="Q467" s="178">
        <f t="shared" si="16"/>
        <v>386</v>
      </c>
      <c r="R467" s="32" t="s">
        <v>61</v>
      </c>
      <c r="S467" s="32"/>
      <c r="T467" s="32" t="s">
        <v>3797</v>
      </c>
      <c r="U467" s="32" t="s">
        <v>3816</v>
      </c>
      <c r="V467" s="5" t="s">
        <v>3817</v>
      </c>
      <c r="W467" s="32" t="s">
        <v>3816</v>
      </c>
      <c r="X467" s="32" t="s">
        <v>3860</v>
      </c>
      <c r="Y467" s="32" t="s">
        <v>4110</v>
      </c>
      <c r="Z467" s="32"/>
      <c r="AA467" s="30"/>
      <c r="AB467" s="30"/>
      <c r="AC467" s="205" t="s">
        <v>1348</v>
      </c>
      <c r="AD467" s="205" t="s">
        <v>1348</v>
      </c>
      <c r="AE467" s="205" t="s">
        <v>1348</v>
      </c>
      <c r="AF467" s="205" t="s">
        <v>1348</v>
      </c>
      <c r="AG467" s="205" t="s">
        <v>1348</v>
      </c>
      <c r="AH467" s="205" t="s">
        <v>1348</v>
      </c>
      <c r="AI467" s="205" t="s">
        <v>1348</v>
      </c>
      <c r="AJ467" s="205" t="s">
        <v>1348</v>
      </c>
      <c r="AK467" s="205" t="s">
        <v>1348</v>
      </c>
      <c r="AL467" s="205" t="s">
        <v>1666</v>
      </c>
      <c r="AM467" s="292"/>
      <c r="AN467" s="141" t="s">
        <v>4191</v>
      </c>
      <c r="AO467" s="141" t="s">
        <v>2729</v>
      </c>
      <c r="AP467" s="6" t="s">
        <v>2773</v>
      </c>
      <c r="AQ467" s="6" t="s">
        <v>3169</v>
      </c>
      <c r="AR467" s="6" t="s">
        <v>3365</v>
      </c>
      <c r="AS467" s="6" t="s">
        <v>4218</v>
      </c>
      <c r="AT467" s="42" t="s">
        <v>5151</v>
      </c>
      <c r="AU467" s="265" t="s">
        <v>1066</v>
      </c>
      <c r="AV467" s="210">
        <v>44315</v>
      </c>
      <c r="AW467" s="34" t="s">
        <v>1070</v>
      </c>
      <c r="AX467" s="207"/>
      <c r="AY467" s="125"/>
      <c r="AZ467" s="125"/>
      <c r="BA467" s="125"/>
      <c r="BB467" s="125"/>
      <c r="BC467" s="30" t="s">
        <v>1372</v>
      </c>
      <c r="BD467" s="125"/>
      <c r="BE467" s="125"/>
    </row>
    <row r="468" spans="2:57" ht="120" customHeight="1" x14ac:dyDescent="0.3">
      <c r="B468" s="29" t="s">
        <v>2429</v>
      </c>
      <c r="C468" s="214" t="s">
        <v>2044</v>
      </c>
      <c r="D468" s="210">
        <v>43991</v>
      </c>
      <c r="E468" s="348" t="s">
        <v>1531</v>
      </c>
      <c r="F468" s="6" t="s">
        <v>4337</v>
      </c>
      <c r="G468" s="367" t="s">
        <v>1997</v>
      </c>
      <c r="H468" s="6" t="s">
        <v>1998</v>
      </c>
      <c r="I468" s="271" t="s">
        <v>2000</v>
      </c>
      <c r="J468" s="237" t="s">
        <v>2001</v>
      </c>
      <c r="K468" s="369">
        <v>4</v>
      </c>
      <c r="L468" s="60">
        <v>44044</v>
      </c>
      <c r="M468" s="60">
        <v>44165</v>
      </c>
      <c r="N468" s="83">
        <f t="shared" si="15"/>
        <v>18</v>
      </c>
      <c r="O468" s="192">
        <v>4</v>
      </c>
      <c r="P468" s="351" t="s">
        <v>5154</v>
      </c>
      <c r="Q468" s="178">
        <f t="shared" si="16"/>
        <v>231</v>
      </c>
      <c r="R468" s="32" t="s">
        <v>61</v>
      </c>
      <c r="S468" s="32"/>
      <c r="T468" s="32"/>
      <c r="U468" s="32" t="s">
        <v>3816</v>
      </c>
      <c r="V468" s="5" t="s">
        <v>3817</v>
      </c>
      <c r="W468" s="32" t="s">
        <v>3816</v>
      </c>
      <c r="X468" s="32" t="s">
        <v>3860</v>
      </c>
      <c r="Y468" s="32" t="s">
        <v>4110</v>
      </c>
      <c r="Z468" s="32"/>
      <c r="AA468" s="30"/>
      <c r="AB468" s="30"/>
      <c r="AC468" s="205" t="s">
        <v>1348</v>
      </c>
      <c r="AD468" s="205" t="s">
        <v>1348</v>
      </c>
      <c r="AE468" s="205" t="s">
        <v>1348</v>
      </c>
      <c r="AF468" s="205" t="s">
        <v>1348</v>
      </c>
      <c r="AG468" s="205" t="s">
        <v>1348</v>
      </c>
      <c r="AH468" s="205" t="s">
        <v>1348</v>
      </c>
      <c r="AI468" s="205" t="s">
        <v>1348</v>
      </c>
      <c r="AJ468" s="205" t="s">
        <v>1348</v>
      </c>
      <c r="AK468" s="205" t="s">
        <v>1348</v>
      </c>
      <c r="AL468" s="205" t="s">
        <v>1666</v>
      </c>
      <c r="AM468" s="292"/>
      <c r="AN468" s="141" t="s">
        <v>4191</v>
      </c>
      <c r="AO468" s="141" t="s">
        <v>2723</v>
      </c>
      <c r="AP468" s="157" t="s">
        <v>3351</v>
      </c>
      <c r="AQ468" s="6" t="s">
        <v>3171</v>
      </c>
      <c r="AR468" s="6" t="s">
        <v>4194</v>
      </c>
      <c r="AS468" s="6" t="s">
        <v>4218</v>
      </c>
      <c r="AT468" s="364" t="s">
        <v>5153</v>
      </c>
      <c r="AU468" s="265" t="s">
        <v>1066</v>
      </c>
      <c r="AV468" s="210">
        <v>44330</v>
      </c>
      <c r="AW468" s="34" t="s">
        <v>1070</v>
      </c>
      <c r="AX468" s="207"/>
      <c r="AY468" s="125"/>
      <c r="AZ468" s="125"/>
      <c r="BA468" s="125"/>
      <c r="BB468" s="125"/>
      <c r="BC468" s="30" t="s">
        <v>1372</v>
      </c>
      <c r="BD468" s="125"/>
      <c r="BE468" s="125"/>
    </row>
    <row r="469" spans="2:57" ht="120" customHeight="1" x14ac:dyDescent="0.3">
      <c r="B469" s="29" t="s">
        <v>2430</v>
      </c>
      <c r="C469" s="214" t="s">
        <v>2044</v>
      </c>
      <c r="D469" s="210">
        <v>43991</v>
      </c>
      <c r="E469" s="348" t="s">
        <v>1531</v>
      </c>
      <c r="F469" s="6" t="s">
        <v>4337</v>
      </c>
      <c r="G469" s="367" t="s">
        <v>1997</v>
      </c>
      <c r="H469" s="6" t="s">
        <v>1998</v>
      </c>
      <c r="I469" s="284" t="s">
        <v>2002</v>
      </c>
      <c r="J469" s="288" t="s">
        <v>2001</v>
      </c>
      <c r="K469" s="217">
        <v>4</v>
      </c>
      <c r="L469" s="60">
        <v>44044</v>
      </c>
      <c r="M469" s="60">
        <v>44165</v>
      </c>
      <c r="N469" s="83">
        <f t="shared" si="15"/>
        <v>18</v>
      </c>
      <c r="O469" s="192">
        <v>4</v>
      </c>
      <c r="P469" s="351" t="s">
        <v>5156</v>
      </c>
      <c r="Q469" s="178">
        <f t="shared" si="16"/>
        <v>252</v>
      </c>
      <c r="R469" s="32" t="s">
        <v>61</v>
      </c>
      <c r="S469" s="32"/>
      <c r="T469" s="32"/>
      <c r="U469" s="32" t="s">
        <v>3816</v>
      </c>
      <c r="V469" s="5" t="s">
        <v>3817</v>
      </c>
      <c r="W469" s="32" t="s">
        <v>3816</v>
      </c>
      <c r="X469" s="32" t="s">
        <v>3860</v>
      </c>
      <c r="Y469" s="32" t="s">
        <v>4110</v>
      </c>
      <c r="Z469" s="32"/>
      <c r="AA469" s="30"/>
      <c r="AB469" s="30"/>
      <c r="AC469" s="205" t="s">
        <v>1348</v>
      </c>
      <c r="AD469" s="205" t="s">
        <v>1348</v>
      </c>
      <c r="AE469" s="205" t="s">
        <v>1348</v>
      </c>
      <c r="AF469" s="205" t="s">
        <v>1348</v>
      </c>
      <c r="AG469" s="205" t="s">
        <v>1348</v>
      </c>
      <c r="AH469" s="205" t="s">
        <v>1348</v>
      </c>
      <c r="AI469" s="205" t="s">
        <v>1348</v>
      </c>
      <c r="AJ469" s="205" t="s">
        <v>1348</v>
      </c>
      <c r="AK469" s="205" t="s">
        <v>1348</v>
      </c>
      <c r="AL469" s="205" t="s">
        <v>1666</v>
      </c>
      <c r="AM469" s="292"/>
      <c r="AN469" s="141" t="s">
        <v>4191</v>
      </c>
      <c r="AO469" s="141" t="s">
        <v>2730</v>
      </c>
      <c r="AP469" s="157" t="s">
        <v>2774</v>
      </c>
      <c r="AQ469" s="6" t="s">
        <v>3172</v>
      </c>
      <c r="AR469" s="6" t="s">
        <v>3380</v>
      </c>
      <c r="AS469" s="6" t="s">
        <v>4218</v>
      </c>
      <c r="AT469" s="344" t="s">
        <v>5155</v>
      </c>
      <c r="AU469" s="265" t="s">
        <v>1066</v>
      </c>
      <c r="AV469" s="210">
        <v>44330</v>
      </c>
      <c r="AW469" s="34" t="s">
        <v>1070</v>
      </c>
      <c r="AX469" s="207"/>
      <c r="AY469" s="125"/>
      <c r="AZ469" s="125"/>
      <c r="BA469" s="125"/>
      <c r="BB469" s="125"/>
      <c r="BC469" s="30" t="s">
        <v>1372</v>
      </c>
      <c r="BD469" s="125"/>
      <c r="BE469" s="125"/>
    </row>
    <row r="470" spans="2:57" ht="120" customHeight="1" x14ac:dyDescent="0.3">
      <c r="B470" s="29" t="s">
        <v>2431</v>
      </c>
      <c r="C470" s="214" t="s">
        <v>2044</v>
      </c>
      <c r="D470" s="210">
        <v>43991</v>
      </c>
      <c r="E470" s="348" t="s">
        <v>1531</v>
      </c>
      <c r="F470" s="6" t="s">
        <v>4337</v>
      </c>
      <c r="G470" s="367" t="s">
        <v>1997</v>
      </c>
      <c r="H470" s="6" t="s">
        <v>1998</v>
      </c>
      <c r="I470" s="284" t="s">
        <v>2003</v>
      </c>
      <c r="J470" s="288" t="s">
        <v>2004</v>
      </c>
      <c r="K470" s="217">
        <v>2</v>
      </c>
      <c r="L470" s="60">
        <v>44044</v>
      </c>
      <c r="M470" s="60">
        <v>44227</v>
      </c>
      <c r="N470" s="83">
        <f t="shared" si="15"/>
        <v>27</v>
      </c>
      <c r="O470" s="192">
        <v>2</v>
      </c>
      <c r="P470" s="10" t="s">
        <v>5157</v>
      </c>
      <c r="Q470" s="178">
        <f t="shared" si="16"/>
        <v>365</v>
      </c>
      <c r="R470" s="32" t="s">
        <v>61</v>
      </c>
      <c r="S470" s="32"/>
      <c r="T470" s="32"/>
      <c r="U470" s="32" t="s">
        <v>3816</v>
      </c>
      <c r="V470" s="5" t="s">
        <v>3817</v>
      </c>
      <c r="W470" s="32" t="s">
        <v>3816</v>
      </c>
      <c r="X470" s="32" t="s">
        <v>3860</v>
      </c>
      <c r="Y470" s="32" t="s">
        <v>4110</v>
      </c>
      <c r="Z470" s="32"/>
      <c r="AA470" s="30"/>
      <c r="AB470" s="30"/>
      <c r="AC470" s="205" t="s">
        <v>1348</v>
      </c>
      <c r="AD470" s="205" t="s">
        <v>1348</v>
      </c>
      <c r="AE470" s="205" t="s">
        <v>1348</v>
      </c>
      <c r="AF470" s="205" t="s">
        <v>1348</v>
      </c>
      <c r="AG470" s="205" t="s">
        <v>1348</v>
      </c>
      <c r="AH470" s="205" t="s">
        <v>1348</v>
      </c>
      <c r="AI470" s="205" t="s">
        <v>1348</v>
      </c>
      <c r="AJ470" s="205" t="s">
        <v>1348</v>
      </c>
      <c r="AK470" s="205" t="s">
        <v>1348</v>
      </c>
      <c r="AL470" s="205" t="s">
        <v>1666</v>
      </c>
      <c r="AM470" s="292"/>
      <c r="AN470" s="141" t="s">
        <v>4191</v>
      </c>
      <c r="AO470" s="3" t="s">
        <v>2731</v>
      </c>
      <c r="AP470" s="6" t="s">
        <v>4195</v>
      </c>
      <c r="AQ470" s="6" t="s">
        <v>3173</v>
      </c>
      <c r="AR470" s="6" t="s">
        <v>3322</v>
      </c>
      <c r="AS470" s="6" t="s">
        <v>4218</v>
      </c>
      <c r="AT470" s="344" t="s">
        <v>4629</v>
      </c>
      <c r="AU470" s="265" t="s">
        <v>918</v>
      </c>
      <c r="AV470" s="210">
        <v>44315</v>
      </c>
      <c r="AW470" s="34" t="s">
        <v>1070</v>
      </c>
      <c r="AX470" s="207"/>
      <c r="AY470" s="125"/>
      <c r="AZ470" s="125"/>
      <c r="BA470" s="125"/>
      <c r="BB470" s="125"/>
      <c r="BC470" s="30" t="s">
        <v>1372</v>
      </c>
      <c r="BD470" s="125"/>
      <c r="BE470" s="125"/>
    </row>
    <row r="471" spans="2:57" ht="189" customHeight="1" x14ac:dyDescent="0.3">
      <c r="B471" s="29" t="s">
        <v>2432</v>
      </c>
      <c r="C471" s="214" t="s">
        <v>2044</v>
      </c>
      <c r="D471" s="210">
        <v>43991</v>
      </c>
      <c r="E471" s="348" t="s">
        <v>1532</v>
      </c>
      <c r="F471" s="6" t="s">
        <v>4338</v>
      </c>
      <c r="G471" s="42" t="s">
        <v>2005</v>
      </c>
      <c r="H471" s="6" t="s">
        <v>2006</v>
      </c>
      <c r="I471" s="6" t="s">
        <v>2007</v>
      </c>
      <c r="J471" s="214" t="s">
        <v>2008</v>
      </c>
      <c r="K471" s="217">
        <v>1</v>
      </c>
      <c r="L471" s="60">
        <v>44013</v>
      </c>
      <c r="M471" s="60">
        <v>44378</v>
      </c>
      <c r="N471" s="83">
        <f t="shared" si="15"/>
        <v>53</v>
      </c>
      <c r="O471" s="374">
        <v>1</v>
      </c>
      <c r="P471" s="351" t="s">
        <v>5090</v>
      </c>
      <c r="Q471" s="178">
        <f t="shared" si="16"/>
        <v>211</v>
      </c>
      <c r="R471" s="32" t="s">
        <v>56</v>
      </c>
      <c r="S471" s="32"/>
      <c r="T471" s="32"/>
      <c r="U471" s="32"/>
      <c r="V471" s="32"/>
      <c r="W471" s="34" t="s">
        <v>4027</v>
      </c>
      <c r="X471" s="32" t="s">
        <v>4009</v>
      </c>
      <c r="Y471" s="32" t="s">
        <v>4010</v>
      </c>
      <c r="Z471" s="32"/>
      <c r="AA471" s="30"/>
      <c r="AB471" s="30"/>
      <c r="AC471" s="205" t="s">
        <v>1348</v>
      </c>
      <c r="AD471" s="205" t="s">
        <v>1348</v>
      </c>
      <c r="AE471" s="205" t="s">
        <v>1348</v>
      </c>
      <c r="AF471" s="205" t="s">
        <v>1348</v>
      </c>
      <c r="AG471" s="205" t="s">
        <v>1348</v>
      </c>
      <c r="AH471" s="205" t="s">
        <v>1348</v>
      </c>
      <c r="AI471" s="205" t="s">
        <v>1348</v>
      </c>
      <c r="AJ471" s="205" t="s">
        <v>1348</v>
      </c>
      <c r="AK471" s="205" t="s">
        <v>1348</v>
      </c>
      <c r="AL471" s="205" t="s">
        <v>1666</v>
      </c>
      <c r="AM471" s="292"/>
      <c r="AN471" s="141" t="s">
        <v>4191</v>
      </c>
      <c r="AO471" s="157" t="s">
        <v>2675</v>
      </c>
      <c r="AP471" s="157" t="s">
        <v>2694</v>
      </c>
      <c r="AQ471" s="157" t="s">
        <v>3261</v>
      </c>
      <c r="AR471" s="6" t="s">
        <v>3305</v>
      </c>
      <c r="AS471" s="6" t="s">
        <v>4972</v>
      </c>
      <c r="AT471" s="6" t="s">
        <v>4973</v>
      </c>
      <c r="AU471" s="265" t="s">
        <v>5713</v>
      </c>
      <c r="AV471" s="210">
        <v>44399</v>
      </c>
      <c r="AW471" s="34" t="s">
        <v>1070</v>
      </c>
      <c r="AX471" s="207"/>
      <c r="AY471" s="125"/>
      <c r="AZ471" s="125"/>
      <c r="BA471" s="125"/>
      <c r="BB471" s="125"/>
      <c r="BC471" s="30" t="s">
        <v>1372</v>
      </c>
      <c r="BD471" s="125"/>
      <c r="BE471" s="125"/>
    </row>
    <row r="472" spans="2:57" ht="222.75" customHeight="1" x14ac:dyDescent="0.3">
      <c r="B472" s="29" t="s">
        <v>2433</v>
      </c>
      <c r="C472" s="214" t="s">
        <v>2044</v>
      </c>
      <c r="D472" s="210">
        <v>43991</v>
      </c>
      <c r="E472" s="348" t="s">
        <v>1532</v>
      </c>
      <c r="F472" s="6" t="s">
        <v>4338</v>
      </c>
      <c r="G472" s="42" t="s">
        <v>2005</v>
      </c>
      <c r="H472" s="6" t="s">
        <v>2006</v>
      </c>
      <c r="I472" s="6" t="s">
        <v>2009</v>
      </c>
      <c r="J472" s="214" t="s">
        <v>2010</v>
      </c>
      <c r="K472" s="376">
        <v>1</v>
      </c>
      <c r="L472" s="60">
        <v>44013</v>
      </c>
      <c r="M472" s="60">
        <v>44378</v>
      </c>
      <c r="N472" s="83">
        <f t="shared" si="15"/>
        <v>53</v>
      </c>
      <c r="O472" s="487">
        <v>1</v>
      </c>
      <c r="P472" s="351" t="s">
        <v>5091</v>
      </c>
      <c r="Q472" s="178">
        <f t="shared" si="16"/>
        <v>204</v>
      </c>
      <c r="R472" s="32" t="s">
        <v>56</v>
      </c>
      <c r="S472" s="32"/>
      <c r="T472" s="32"/>
      <c r="U472" s="32"/>
      <c r="V472" s="32"/>
      <c r="W472" s="34" t="s">
        <v>4027</v>
      </c>
      <c r="X472" s="32" t="s">
        <v>4009</v>
      </c>
      <c r="Y472" s="32" t="s">
        <v>4010</v>
      </c>
      <c r="Z472" s="32"/>
      <c r="AA472" s="30"/>
      <c r="AB472" s="30"/>
      <c r="AC472" s="205" t="s">
        <v>1348</v>
      </c>
      <c r="AD472" s="205" t="s">
        <v>1348</v>
      </c>
      <c r="AE472" s="205" t="s">
        <v>1348</v>
      </c>
      <c r="AF472" s="205" t="s">
        <v>1348</v>
      </c>
      <c r="AG472" s="205" t="s">
        <v>1348</v>
      </c>
      <c r="AH472" s="205" t="s">
        <v>1348</v>
      </c>
      <c r="AI472" s="205" t="s">
        <v>1348</v>
      </c>
      <c r="AJ472" s="205" t="s">
        <v>1348</v>
      </c>
      <c r="AK472" s="205" t="s">
        <v>1348</v>
      </c>
      <c r="AL472" s="205" t="s">
        <v>1666</v>
      </c>
      <c r="AM472" s="292"/>
      <c r="AN472" s="141" t="s">
        <v>4191</v>
      </c>
      <c r="AO472" s="157" t="s">
        <v>2676</v>
      </c>
      <c r="AP472" s="283" t="s">
        <v>2697</v>
      </c>
      <c r="AQ472" s="157" t="s">
        <v>3262</v>
      </c>
      <c r="AR472" s="176" t="s">
        <v>3306</v>
      </c>
      <c r="AS472" s="6" t="s">
        <v>4974</v>
      </c>
      <c r="AT472" s="176" t="s">
        <v>4975</v>
      </c>
      <c r="AU472" s="265" t="s">
        <v>5713</v>
      </c>
      <c r="AV472" s="210">
        <v>44396</v>
      </c>
      <c r="AW472" s="34" t="s">
        <v>1070</v>
      </c>
      <c r="AX472" s="207"/>
      <c r="AY472" s="125"/>
      <c r="AZ472" s="125"/>
      <c r="BA472" s="125"/>
      <c r="BB472" s="125"/>
      <c r="BC472" s="30" t="s">
        <v>1372</v>
      </c>
      <c r="BD472" s="125"/>
      <c r="BE472" s="125"/>
    </row>
    <row r="473" spans="2:57" ht="236.25" customHeight="1" x14ac:dyDescent="0.3">
      <c r="B473" s="29" t="s">
        <v>2434</v>
      </c>
      <c r="C473" s="214" t="s">
        <v>2044</v>
      </c>
      <c r="D473" s="210">
        <v>43991</v>
      </c>
      <c r="E473" s="348" t="s">
        <v>1532</v>
      </c>
      <c r="F473" s="6" t="s">
        <v>4338</v>
      </c>
      <c r="G473" s="42" t="s">
        <v>2005</v>
      </c>
      <c r="H473" s="6" t="s">
        <v>2006</v>
      </c>
      <c r="I473" s="6" t="s">
        <v>2011</v>
      </c>
      <c r="J473" s="214" t="s">
        <v>2012</v>
      </c>
      <c r="K473" s="217">
        <v>2</v>
      </c>
      <c r="L473" s="60">
        <v>44013</v>
      </c>
      <c r="M473" s="60">
        <v>44378</v>
      </c>
      <c r="N473" s="83">
        <f t="shared" si="15"/>
        <v>53</v>
      </c>
      <c r="O473" s="374">
        <v>2</v>
      </c>
      <c r="P473" s="370" t="s">
        <v>5092</v>
      </c>
      <c r="Q473" s="178">
        <f t="shared" si="16"/>
        <v>209</v>
      </c>
      <c r="R473" s="32" t="s">
        <v>56</v>
      </c>
      <c r="S473" s="32"/>
      <c r="T473" s="32"/>
      <c r="U473" s="32"/>
      <c r="V473" s="32"/>
      <c r="W473" s="34" t="s">
        <v>4027</v>
      </c>
      <c r="X473" s="32" t="s">
        <v>4009</v>
      </c>
      <c r="Y473" s="32" t="s">
        <v>4010</v>
      </c>
      <c r="Z473" s="32"/>
      <c r="AA473" s="30"/>
      <c r="AB473" s="30"/>
      <c r="AC473" s="205" t="s">
        <v>1348</v>
      </c>
      <c r="AD473" s="205" t="s">
        <v>1348</v>
      </c>
      <c r="AE473" s="205" t="s">
        <v>1348</v>
      </c>
      <c r="AF473" s="205" t="s">
        <v>1348</v>
      </c>
      <c r="AG473" s="205" t="s">
        <v>1348</v>
      </c>
      <c r="AH473" s="205" t="s">
        <v>1348</v>
      </c>
      <c r="AI473" s="205" t="s">
        <v>1348</v>
      </c>
      <c r="AJ473" s="205" t="s">
        <v>1348</v>
      </c>
      <c r="AK473" s="205" t="s">
        <v>1348</v>
      </c>
      <c r="AL473" s="205" t="s">
        <v>1666</v>
      </c>
      <c r="AM473" s="292"/>
      <c r="AN473" s="141" t="s">
        <v>4191</v>
      </c>
      <c r="AO473" s="157" t="s">
        <v>2679</v>
      </c>
      <c r="AP473" s="157" t="s">
        <v>2698</v>
      </c>
      <c r="AQ473" s="157" t="s">
        <v>3263</v>
      </c>
      <c r="AR473" s="6" t="s">
        <v>3307</v>
      </c>
      <c r="AS473" s="6" t="s">
        <v>4976</v>
      </c>
      <c r="AT473" s="176" t="s">
        <v>4977</v>
      </c>
      <c r="AU473" s="265" t="s">
        <v>5713</v>
      </c>
      <c r="AV473" s="210">
        <v>44399</v>
      </c>
      <c r="AW473" s="34" t="s">
        <v>1070</v>
      </c>
      <c r="AX473" s="207"/>
      <c r="AY473" s="125"/>
      <c r="AZ473" s="125"/>
      <c r="BA473" s="125"/>
      <c r="BB473" s="125"/>
      <c r="BC473" s="30" t="s">
        <v>1372</v>
      </c>
      <c r="BD473" s="125"/>
      <c r="BE473" s="125"/>
    </row>
    <row r="474" spans="2:57" ht="189.75" customHeight="1" x14ac:dyDescent="0.3">
      <c r="B474" s="29" t="s">
        <v>2435</v>
      </c>
      <c r="C474" s="214" t="s">
        <v>2044</v>
      </c>
      <c r="D474" s="210">
        <v>43991</v>
      </c>
      <c r="E474" s="348" t="s">
        <v>1532</v>
      </c>
      <c r="F474" s="6" t="s">
        <v>4338</v>
      </c>
      <c r="G474" s="42" t="s">
        <v>2005</v>
      </c>
      <c r="H474" s="6" t="s">
        <v>2006</v>
      </c>
      <c r="I474" s="6" t="s">
        <v>2013</v>
      </c>
      <c r="J474" s="214" t="s">
        <v>2014</v>
      </c>
      <c r="K474" s="217">
        <v>1</v>
      </c>
      <c r="L474" s="60">
        <v>44013</v>
      </c>
      <c r="M474" s="60">
        <v>44378</v>
      </c>
      <c r="N474" s="83">
        <f t="shared" si="15"/>
        <v>53</v>
      </c>
      <c r="O474" s="374">
        <v>1</v>
      </c>
      <c r="P474" s="351" t="s">
        <v>5159</v>
      </c>
      <c r="Q474" s="178">
        <f t="shared" si="16"/>
        <v>178</v>
      </c>
      <c r="R474" s="32" t="s">
        <v>56</v>
      </c>
      <c r="S474" s="32"/>
      <c r="T474" s="32"/>
      <c r="U474" s="32"/>
      <c r="V474" s="32"/>
      <c r="W474" s="34" t="s">
        <v>4027</v>
      </c>
      <c r="X474" s="32" t="s">
        <v>4009</v>
      </c>
      <c r="Y474" s="32" t="s">
        <v>4010</v>
      </c>
      <c r="Z474" s="32"/>
      <c r="AA474" s="30"/>
      <c r="AB474" s="30"/>
      <c r="AC474" s="205" t="s">
        <v>1348</v>
      </c>
      <c r="AD474" s="205" t="s">
        <v>1348</v>
      </c>
      <c r="AE474" s="205" t="s">
        <v>1348</v>
      </c>
      <c r="AF474" s="205" t="s">
        <v>1348</v>
      </c>
      <c r="AG474" s="205" t="s">
        <v>1348</v>
      </c>
      <c r="AH474" s="205" t="s">
        <v>1348</v>
      </c>
      <c r="AI474" s="205" t="s">
        <v>1348</v>
      </c>
      <c r="AJ474" s="205" t="s">
        <v>1348</v>
      </c>
      <c r="AK474" s="205" t="s">
        <v>1348</v>
      </c>
      <c r="AL474" s="205" t="s">
        <v>1666</v>
      </c>
      <c r="AM474" s="292"/>
      <c r="AN474" s="141" t="s">
        <v>4191</v>
      </c>
      <c r="AO474" s="157" t="s">
        <v>2677</v>
      </c>
      <c r="AP474" s="157" t="s">
        <v>2695</v>
      </c>
      <c r="AQ474" s="157" t="s">
        <v>2677</v>
      </c>
      <c r="AR474" s="6" t="s">
        <v>3308</v>
      </c>
      <c r="AS474" s="6" t="s">
        <v>4978</v>
      </c>
      <c r="AT474" s="6" t="s">
        <v>5158</v>
      </c>
      <c r="AU474" s="265" t="s">
        <v>5713</v>
      </c>
      <c r="AV474" s="210">
        <v>44396</v>
      </c>
      <c r="AW474" s="34" t="s">
        <v>1070</v>
      </c>
      <c r="AX474" s="207"/>
      <c r="AY474" s="125"/>
      <c r="AZ474" s="125"/>
      <c r="BA474" s="125"/>
      <c r="BB474" s="125"/>
      <c r="BC474" s="30" t="s">
        <v>1372</v>
      </c>
      <c r="BD474" s="125"/>
      <c r="BE474" s="125"/>
    </row>
    <row r="475" spans="2:57" ht="232.5" customHeight="1" x14ac:dyDescent="0.3">
      <c r="B475" s="29" t="s">
        <v>2436</v>
      </c>
      <c r="C475" s="214" t="s">
        <v>2044</v>
      </c>
      <c r="D475" s="210">
        <v>43991</v>
      </c>
      <c r="E475" s="348" t="s">
        <v>1532</v>
      </c>
      <c r="F475" s="6" t="s">
        <v>4338</v>
      </c>
      <c r="G475" s="42" t="s">
        <v>2005</v>
      </c>
      <c r="H475" s="6" t="s">
        <v>2015</v>
      </c>
      <c r="I475" s="6" t="s">
        <v>2016</v>
      </c>
      <c r="J475" s="214" t="s">
        <v>2017</v>
      </c>
      <c r="K475" s="217">
        <v>4</v>
      </c>
      <c r="L475" s="60">
        <v>44013</v>
      </c>
      <c r="M475" s="60">
        <v>44378</v>
      </c>
      <c r="N475" s="83">
        <f t="shared" si="15"/>
        <v>53</v>
      </c>
      <c r="O475" s="374">
        <v>4</v>
      </c>
      <c r="P475" s="351" t="s">
        <v>5093</v>
      </c>
      <c r="Q475" s="178">
        <f t="shared" si="16"/>
        <v>187</v>
      </c>
      <c r="R475" s="32" t="s">
        <v>56</v>
      </c>
      <c r="S475" s="32"/>
      <c r="T475" s="32" t="s">
        <v>3210</v>
      </c>
      <c r="U475" s="32"/>
      <c r="V475" s="32"/>
      <c r="W475" s="34" t="s">
        <v>4027</v>
      </c>
      <c r="X475" s="32" t="s">
        <v>4009</v>
      </c>
      <c r="Y475" s="32" t="s">
        <v>4010</v>
      </c>
      <c r="Z475" s="32"/>
      <c r="AA475" s="30"/>
      <c r="AB475" s="30"/>
      <c r="AC475" s="205" t="s">
        <v>1348</v>
      </c>
      <c r="AD475" s="205" t="s">
        <v>1348</v>
      </c>
      <c r="AE475" s="205" t="s">
        <v>1348</v>
      </c>
      <c r="AF475" s="205" t="s">
        <v>1348</v>
      </c>
      <c r="AG475" s="205" t="s">
        <v>1348</v>
      </c>
      <c r="AH475" s="205" t="s">
        <v>1348</v>
      </c>
      <c r="AI475" s="205" t="s">
        <v>1348</v>
      </c>
      <c r="AJ475" s="205" t="s">
        <v>1348</v>
      </c>
      <c r="AK475" s="205" t="s">
        <v>1348</v>
      </c>
      <c r="AL475" s="205" t="s">
        <v>1666</v>
      </c>
      <c r="AM475" s="292"/>
      <c r="AN475" s="141" t="s">
        <v>4191</v>
      </c>
      <c r="AO475" s="157" t="s">
        <v>2682</v>
      </c>
      <c r="AP475" s="157" t="s">
        <v>2775</v>
      </c>
      <c r="AQ475" s="6" t="s">
        <v>3264</v>
      </c>
      <c r="AR475" s="6" t="s">
        <v>3293</v>
      </c>
      <c r="AS475" s="6" t="s">
        <v>4979</v>
      </c>
      <c r="AT475" s="6" t="s">
        <v>4980</v>
      </c>
      <c r="AU475" s="265" t="s">
        <v>5713</v>
      </c>
      <c r="AV475" s="210">
        <v>44393</v>
      </c>
      <c r="AW475" s="34" t="s">
        <v>1070</v>
      </c>
      <c r="AX475" s="207"/>
      <c r="AY475" s="125"/>
      <c r="AZ475" s="125"/>
      <c r="BA475" s="125"/>
      <c r="BB475" s="125"/>
      <c r="BC475" s="30" t="s">
        <v>1372</v>
      </c>
      <c r="BD475" s="125"/>
      <c r="BE475" s="125"/>
    </row>
    <row r="476" spans="2:57" ht="192" customHeight="1" x14ac:dyDescent="0.3">
      <c r="B476" s="29" t="s">
        <v>2437</v>
      </c>
      <c r="C476" s="214" t="s">
        <v>2044</v>
      </c>
      <c r="D476" s="210">
        <v>43991</v>
      </c>
      <c r="E476" s="348" t="s">
        <v>1532</v>
      </c>
      <c r="F476" s="6" t="s">
        <v>4338</v>
      </c>
      <c r="G476" s="42" t="s">
        <v>2005</v>
      </c>
      <c r="H476" s="265" t="s">
        <v>2015</v>
      </c>
      <c r="I476" s="6" t="s">
        <v>2018</v>
      </c>
      <c r="J476" s="214" t="s">
        <v>2017</v>
      </c>
      <c r="K476" s="371">
        <v>4</v>
      </c>
      <c r="L476" s="60">
        <v>44013</v>
      </c>
      <c r="M476" s="60">
        <v>44378</v>
      </c>
      <c r="N476" s="83">
        <f t="shared" si="15"/>
        <v>53</v>
      </c>
      <c r="O476" s="488">
        <v>4</v>
      </c>
      <c r="P476" s="370" t="s">
        <v>5094</v>
      </c>
      <c r="Q476" s="178">
        <f t="shared" si="16"/>
        <v>187</v>
      </c>
      <c r="R476" s="32" t="s">
        <v>56</v>
      </c>
      <c r="S476" s="32"/>
      <c r="T476" s="32"/>
      <c r="U476" s="32"/>
      <c r="V476" s="32"/>
      <c r="W476" s="34" t="s">
        <v>4027</v>
      </c>
      <c r="X476" s="32" t="s">
        <v>4009</v>
      </c>
      <c r="Y476" s="32" t="s">
        <v>4010</v>
      </c>
      <c r="Z476" s="32"/>
      <c r="AA476" s="30"/>
      <c r="AB476" s="30"/>
      <c r="AC476" s="205" t="s">
        <v>1348</v>
      </c>
      <c r="AD476" s="205" t="s">
        <v>1348</v>
      </c>
      <c r="AE476" s="205" t="s">
        <v>1348</v>
      </c>
      <c r="AF476" s="205" t="s">
        <v>1348</v>
      </c>
      <c r="AG476" s="205" t="s">
        <v>1348</v>
      </c>
      <c r="AH476" s="205" t="s">
        <v>1348</v>
      </c>
      <c r="AI476" s="205" t="s">
        <v>1348</v>
      </c>
      <c r="AJ476" s="205" t="s">
        <v>1348</v>
      </c>
      <c r="AK476" s="205" t="s">
        <v>1348</v>
      </c>
      <c r="AL476" s="205" t="s">
        <v>1666</v>
      </c>
      <c r="AM476" s="292"/>
      <c r="AN476" s="141" t="s">
        <v>4191</v>
      </c>
      <c r="AO476" s="157" t="s">
        <v>2678</v>
      </c>
      <c r="AP476" s="157" t="s">
        <v>2696</v>
      </c>
      <c r="AQ476" s="157" t="s">
        <v>3265</v>
      </c>
      <c r="AR476" s="157" t="s">
        <v>3309</v>
      </c>
      <c r="AS476" s="157" t="s">
        <v>4981</v>
      </c>
      <c r="AT476" s="157" t="s">
        <v>4982</v>
      </c>
      <c r="AU476" s="265" t="s">
        <v>5713</v>
      </c>
      <c r="AV476" s="210">
        <v>44393</v>
      </c>
      <c r="AW476" s="34" t="s">
        <v>1070</v>
      </c>
      <c r="AX476" s="207"/>
      <c r="AY476" s="125"/>
      <c r="AZ476" s="125"/>
      <c r="BA476" s="125"/>
      <c r="BB476" s="125"/>
      <c r="BC476" s="30" t="s">
        <v>1372</v>
      </c>
      <c r="BD476" s="125"/>
      <c r="BE476" s="125"/>
    </row>
    <row r="477" spans="2:57" ht="120" hidden="1" customHeight="1" x14ac:dyDescent="0.3">
      <c r="B477" s="29" t="s">
        <v>2438</v>
      </c>
      <c r="C477" s="214" t="s">
        <v>2044</v>
      </c>
      <c r="D477" s="210">
        <v>43991</v>
      </c>
      <c r="E477" s="348" t="s">
        <v>1533</v>
      </c>
      <c r="F477" s="6" t="s">
        <v>4296</v>
      </c>
      <c r="G477" s="349" t="s">
        <v>2019</v>
      </c>
      <c r="H477" s="218" t="s">
        <v>1906</v>
      </c>
      <c r="I477" s="218" t="s">
        <v>1907</v>
      </c>
      <c r="J477" s="243" t="s">
        <v>1908</v>
      </c>
      <c r="K477" s="217">
        <v>3</v>
      </c>
      <c r="L477" s="60">
        <v>44044</v>
      </c>
      <c r="M477" s="60">
        <v>44196</v>
      </c>
      <c r="N477" s="83">
        <f t="shared" si="15"/>
        <v>22</v>
      </c>
      <c r="O477" s="110">
        <v>3</v>
      </c>
      <c r="P477" s="351" t="s">
        <v>4295</v>
      </c>
      <c r="Q477" s="178">
        <f t="shared" si="16"/>
        <v>344</v>
      </c>
      <c r="R477" s="32" t="s">
        <v>1619</v>
      </c>
      <c r="S477" s="32" t="s">
        <v>78</v>
      </c>
      <c r="T477" s="32" t="s">
        <v>3210</v>
      </c>
      <c r="U477" s="32" t="s">
        <v>3814</v>
      </c>
      <c r="V477" s="32"/>
      <c r="W477" s="32" t="s">
        <v>3900</v>
      </c>
      <c r="X477" s="32" t="s">
        <v>3901</v>
      </c>
      <c r="Y477" s="32" t="s">
        <v>4111</v>
      </c>
      <c r="Z477" s="32"/>
      <c r="AA477" s="30"/>
      <c r="AB477" s="30"/>
      <c r="AC477" s="205" t="s">
        <v>1348</v>
      </c>
      <c r="AD477" s="205" t="s">
        <v>1348</v>
      </c>
      <c r="AE477" s="205" t="s">
        <v>1348</v>
      </c>
      <c r="AF477" s="205" t="s">
        <v>1348</v>
      </c>
      <c r="AG477" s="205" t="s">
        <v>1348</v>
      </c>
      <c r="AH477" s="205" t="s">
        <v>1348</v>
      </c>
      <c r="AI477" s="205" t="s">
        <v>1348</v>
      </c>
      <c r="AJ477" s="205" t="s">
        <v>1348</v>
      </c>
      <c r="AK477" s="205" t="s">
        <v>1348</v>
      </c>
      <c r="AL477" s="205" t="s">
        <v>1666</v>
      </c>
      <c r="AM477" s="292"/>
      <c r="AN477" s="141" t="s">
        <v>4191</v>
      </c>
      <c r="AO477" s="141" t="s">
        <v>2620</v>
      </c>
      <c r="AP477" s="157" t="s">
        <v>2623</v>
      </c>
      <c r="AQ477" s="6" t="s">
        <v>3183</v>
      </c>
      <c r="AR477" s="157" t="s">
        <v>3216</v>
      </c>
      <c r="AS477" s="157" t="s">
        <v>4218</v>
      </c>
      <c r="AT477" s="157" t="s">
        <v>4303</v>
      </c>
      <c r="AU477" s="265" t="s">
        <v>918</v>
      </c>
      <c r="AV477" s="210">
        <v>44211</v>
      </c>
      <c r="AW477" s="34" t="s">
        <v>1070</v>
      </c>
      <c r="AX477" s="207"/>
      <c r="AY477" s="125"/>
      <c r="AZ477" s="125"/>
      <c r="BA477" s="125"/>
      <c r="BB477" s="125"/>
      <c r="BC477" s="30" t="s">
        <v>1372</v>
      </c>
      <c r="BD477" s="125"/>
      <c r="BE477" s="125"/>
    </row>
    <row r="478" spans="2:57" ht="271.5" customHeight="1" x14ac:dyDescent="0.3">
      <c r="B478" s="29" t="s">
        <v>2439</v>
      </c>
      <c r="C478" s="214" t="s">
        <v>2044</v>
      </c>
      <c r="D478" s="210">
        <v>43991</v>
      </c>
      <c r="E478" s="348" t="s">
        <v>1533</v>
      </c>
      <c r="F478" s="6" t="s">
        <v>4238</v>
      </c>
      <c r="G478" s="349" t="s">
        <v>2019</v>
      </c>
      <c r="H478" s="218" t="s">
        <v>1906</v>
      </c>
      <c r="I478" s="349" t="s">
        <v>1981</v>
      </c>
      <c r="J478" s="243" t="s">
        <v>1982</v>
      </c>
      <c r="K478" s="217">
        <v>1</v>
      </c>
      <c r="L478" s="60">
        <v>44044</v>
      </c>
      <c r="M478" s="60">
        <v>44438</v>
      </c>
      <c r="N478" s="83">
        <f t="shared" si="15"/>
        <v>5</v>
      </c>
      <c r="O478" s="110">
        <v>1</v>
      </c>
      <c r="P478" s="351" t="s">
        <v>4633</v>
      </c>
      <c r="Q478" s="178">
        <f t="shared" si="16"/>
        <v>112</v>
      </c>
      <c r="R478" s="32" t="s">
        <v>78</v>
      </c>
      <c r="S478" s="32" t="s">
        <v>1983</v>
      </c>
      <c r="T478" s="32" t="s">
        <v>3210</v>
      </c>
      <c r="U478" s="32" t="s">
        <v>3814</v>
      </c>
      <c r="V478" s="32"/>
      <c r="W478" s="32" t="s">
        <v>3900</v>
      </c>
      <c r="X478" s="32" t="s">
        <v>3901</v>
      </c>
      <c r="Y478" s="32" t="s">
        <v>4111</v>
      </c>
      <c r="Z478" s="32"/>
      <c r="AA478" s="30"/>
      <c r="AB478" s="30"/>
      <c r="AC478" s="205" t="s">
        <v>1348</v>
      </c>
      <c r="AD478" s="205" t="s">
        <v>1348</v>
      </c>
      <c r="AE478" s="205" t="s">
        <v>1348</v>
      </c>
      <c r="AF478" s="205" t="s">
        <v>1348</v>
      </c>
      <c r="AG478" s="205" t="s">
        <v>1348</v>
      </c>
      <c r="AH478" s="205" t="s">
        <v>1348</v>
      </c>
      <c r="AI478" s="205" t="s">
        <v>1348</v>
      </c>
      <c r="AJ478" s="205" t="s">
        <v>1348</v>
      </c>
      <c r="AK478" s="205" t="s">
        <v>1348</v>
      </c>
      <c r="AL478" s="205" t="s">
        <v>1666</v>
      </c>
      <c r="AM478" s="205" t="s">
        <v>1666</v>
      </c>
      <c r="AN478" s="141" t="s">
        <v>4191</v>
      </c>
      <c r="AO478" s="141" t="s">
        <v>2589</v>
      </c>
      <c r="AP478" s="157" t="s">
        <v>2617</v>
      </c>
      <c r="AQ478" s="6" t="s">
        <v>3189</v>
      </c>
      <c r="AR478" s="157" t="s">
        <v>3207</v>
      </c>
      <c r="AS478" s="157" t="s">
        <v>4208</v>
      </c>
      <c r="AT478" s="157" t="s">
        <v>4638</v>
      </c>
      <c r="AU478" s="265" t="s">
        <v>5713</v>
      </c>
      <c r="AV478" s="210">
        <v>44384</v>
      </c>
      <c r="AW478" s="34" t="s">
        <v>1070</v>
      </c>
      <c r="AX478" s="207"/>
      <c r="AY478" s="125"/>
      <c r="AZ478" s="125"/>
      <c r="BA478" s="125"/>
      <c r="BB478" s="125"/>
      <c r="BC478" s="30" t="s">
        <v>1372</v>
      </c>
      <c r="BD478" s="125"/>
      <c r="BE478" s="125"/>
    </row>
    <row r="479" spans="2:57" ht="120" hidden="1" customHeight="1" x14ac:dyDescent="0.3">
      <c r="B479" s="29" t="s">
        <v>2440</v>
      </c>
      <c r="C479" s="214" t="s">
        <v>2044</v>
      </c>
      <c r="D479" s="210">
        <v>43991</v>
      </c>
      <c r="E479" s="348" t="s">
        <v>1491</v>
      </c>
      <c r="F479" s="6" t="s">
        <v>4297</v>
      </c>
      <c r="G479" s="349" t="s">
        <v>2020</v>
      </c>
      <c r="H479" s="349" t="s">
        <v>2021</v>
      </c>
      <c r="I479" s="349" t="s">
        <v>2022</v>
      </c>
      <c r="J479" s="86" t="s">
        <v>2023</v>
      </c>
      <c r="K479" s="82">
        <v>2</v>
      </c>
      <c r="L479" s="60">
        <v>44040</v>
      </c>
      <c r="M479" s="60">
        <v>44196</v>
      </c>
      <c r="N479" s="83">
        <f t="shared" si="15"/>
        <v>23</v>
      </c>
      <c r="O479" s="110">
        <v>2</v>
      </c>
      <c r="P479" s="351" t="s">
        <v>4298</v>
      </c>
      <c r="Q479" s="178">
        <f t="shared" si="16"/>
        <v>355</v>
      </c>
      <c r="R479" s="32" t="s">
        <v>202</v>
      </c>
      <c r="S479" s="32" t="s">
        <v>2024</v>
      </c>
      <c r="T479" s="34" t="s">
        <v>3374</v>
      </c>
      <c r="U479" s="34" t="s">
        <v>4011</v>
      </c>
      <c r="V479" s="32" t="s">
        <v>4012</v>
      </c>
      <c r="W479" s="32" t="s">
        <v>4011</v>
      </c>
      <c r="X479" s="32" t="s">
        <v>3902</v>
      </c>
      <c r="Y479" s="32"/>
      <c r="Z479" s="32"/>
      <c r="AA479" s="30"/>
      <c r="AB479" s="30"/>
      <c r="AC479" s="205" t="s">
        <v>1348</v>
      </c>
      <c r="AD479" s="205" t="s">
        <v>1348</v>
      </c>
      <c r="AE479" s="205" t="s">
        <v>1348</v>
      </c>
      <c r="AF479" s="205" t="s">
        <v>1348</v>
      </c>
      <c r="AG479" s="205" t="s">
        <v>1348</v>
      </c>
      <c r="AH479" s="205" t="s">
        <v>1348</v>
      </c>
      <c r="AI479" s="205" t="s">
        <v>1348</v>
      </c>
      <c r="AJ479" s="205" t="s">
        <v>1348</v>
      </c>
      <c r="AK479" s="205" t="s">
        <v>1348</v>
      </c>
      <c r="AL479" s="205" t="s">
        <v>1666</v>
      </c>
      <c r="AM479" s="292"/>
      <c r="AN479" s="141" t="s">
        <v>4191</v>
      </c>
      <c r="AO479" s="157" t="s">
        <v>2638</v>
      </c>
      <c r="AP479" s="157" t="s">
        <v>2641</v>
      </c>
      <c r="AQ479" s="157" t="s">
        <v>3208</v>
      </c>
      <c r="AR479" s="283" t="s">
        <v>3217</v>
      </c>
      <c r="AS479" s="157" t="s">
        <v>4218</v>
      </c>
      <c r="AT479" s="157" t="s">
        <v>4303</v>
      </c>
      <c r="AU479" s="265" t="s">
        <v>918</v>
      </c>
      <c r="AV479" s="210">
        <v>44215</v>
      </c>
      <c r="AW479" s="34" t="s">
        <v>1070</v>
      </c>
      <c r="AX479" s="207"/>
      <c r="AY479" s="125"/>
      <c r="AZ479" s="125"/>
      <c r="BA479" s="125"/>
      <c r="BB479" s="125"/>
      <c r="BC479" s="30" t="s">
        <v>1372</v>
      </c>
      <c r="BD479" s="125"/>
      <c r="BE479" s="125"/>
    </row>
    <row r="480" spans="2:57" ht="334.5" customHeight="1" x14ac:dyDescent="0.3">
      <c r="B480" s="29" t="s">
        <v>2441</v>
      </c>
      <c r="C480" s="214" t="s">
        <v>2044</v>
      </c>
      <c r="D480" s="210">
        <v>43991</v>
      </c>
      <c r="E480" s="348" t="s">
        <v>1493</v>
      </c>
      <c r="F480" s="6" t="s">
        <v>4239</v>
      </c>
      <c r="G480" s="349" t="s">
        <v>2025</v>
      </c>
      <c r="H480" s="349" t="s">
        <v>2026</v>
      </c>
      <c r="I480" s="349" t="s">
        <v>2027</v>
      </c>
      <c r="J480" s="86" t="s">
        <v>1954</v>
      </c>
      <c r="K480" s="82">
        <v>1</v>
      </c>
      <c r="L480" s="60">
        <v>44046</v>
      </c>
      <c r="M480" s="60">
        <v>44439</v>
      </c>
      <c r="N480" s="83">
        <f t="shared" si="15"/>
        <v>5</v>
      </c>
      <c r="O480" s="115">
        <v>0</v>
      </c>
      <c r="P480" s="351" t="s">
        <v>4310</v>
      </c>
      <c r="Q480" s="178">
        <f t="shared" si="16"/>
        <v>258</v>
      </c>
      <c r="R480" s="32" t="s">
        <v>154</v>
      </c>
      <c r="S480" s="32" t="s">
        <v>78</v>
      </c>
      <c r="T480" s="34" t="s">
        <v>4013</v>
      </c>
      <c r="U480" s="34" t="s">
        <v>4014</v>
      </c>
      <c r="V480" s="32"/>
      <c r="W480" s="32" t="s">
        <v>4015</v>
      </c>
      <c r="X480" s="32" t="s">
        <v>4112</v>
      </c>
      <c r="Y480" s="32"/>
      <c r="Z480" s="32"/>
      <c r="AA480" s="30"/>
      <c r="AB480" s="30"/>
      <c r="AC480" s="205" t="s">
        <v>1348</v>
      </c>
      <c r="AD480" s="205" t="s">
        <v>1348</v>
      </c>
      <c r="AE480" s="205" t="s">
        <v>1348</v>
      </c>
      <c r="AF480" s="205" t="s">
        <v>1348</v>
      </c>
      <c r="AG480" s="205" t="s">
        <v>1348</v>
      </c>
      <c r="AH480" s="205" t="s">
        <v>1348</v>
      </c>
      <c r="AI480" s="205" t="s">
        <v>1348</v>
      </c>
      <c r="AJ480" s="205" t="s">
        <v>1348</v>
      </c>
      <c r="AK480" s="205" t="s">
        <v>1348</v>
      </c>
      <c r="AL480" s="205" t="s">
        <v>1666</v>
      </c>
      <c r="AM480" s="292"/>
      <c r="AN480" s="141" t="s">
        <v>4191</v>
      </c>
      <c r="AO480" s="157" t="s">
        <v>2639</v>
      </c>
      <c r="AP480" s="157" t="s">
        <v>2630</v>
      </c>
      <c r="AQ480" s="6" t="s">
        <v>3205</v>
      </c>
      <c r="AR480" s="157" t="s">
        <v>3214</v>
      </c>
      <c r="AS480" s="157" t="s">
        <v>4269</v>
      </c>
      <c r="AT480" s="157" t="s">
        <v>4937</v>
      </c>
      <c r="AU480" s="265" t="s">
        <v>920</v>
      </c>
      <c r="AV480" s="210">
        <v>44385</v>
      </c>
      <c r="AW480" s="34" t="s">
        <v>1070</v>
      </c>
      <c r="AX480" s="207"/>
      <c r="AY480" s="125"/>
      <c r="AZ480" s="125"/>
      <c r="BA480" s="125"/>
      <c r="BB480" s="125"/>
      <c r="BC480" s="30" t="s">
        <v>1372</v>
      </c>
      <c r="BD480" s="125"/>
      <c r="BE480" s="125"/>
    </row>
    <row r="481" spans="2:285" ht="409.5" x14ac:dyDescent="0.3">
      <c r="B481" s="29" t="s">
        <v>2442</v>
      </c>
      <c r="C481" s="214" t="s">
        <v>2044</v>
      </c>
      <c r="D481" s="210">
        <v>43991</v>
      </c>
      <c r="E481" s="348" t="s">
        <v>1493</v>
      </c>
      <c r="F481" s="6" t="s">
        <v>4239</v>
      </c>
      <c r="G481" s="349" t="s">
        <v>2025</v>
      </c>
      <c r="H481" s="349" t="s">
        <v>2026</v>
      </c>
      <c r="I481" s="349" t="s">
        <v>2028</v>
      </c>
      <c r="J481" s="86" t="s">
        <v>2029</v>
      </c>
      <c r="K481" s="82">
        <v>1</v>
      </c>
      <c r="L481" s="60">
        <v>44046</v>
      </c>
      <c r="M481" s="60">
        <v>44439</v>
      </c>
      <c r="N481" s="83">
        <f t="shared" si="15"/>
        <v>5</v>
      </c>
      <c r="O481" s="115">
        <v>0</v>
      </c>
      <c r="P481" s="4" t="s">
        <v>5160</v>
      </c>
      <c r="Q481" s="178">
        <f t="shared" si="16"/>
        <v>131</v>
      </c>
      <c r="R481" s="32" t="s">
        <v>262</v>
      </c>
      <c r="S481" s="32"/>
      <c r="T481" s="34" t="s">
        <v>4013</v>
      </c>
      <c r="U481" s="34" t="s">
        <v>4014</v>
      </c>
      <c r="V481" s="32"/>
      <c r="W481" s="32" t="s">
        <v>4015</v>
      </c>
      <c r="X481" s="32" t="s">
        <v>4112</v>
      </c>
      <c r="Y481" s="32"/>
      <c r="Z481" s="32"/>
      <c r="AA481" s="30"/>
      <c r="AB481" s="30"/>
      <c r="AC481" s="205" t="s">
        <v>1348</v>
      </c>
      <c r="AD481" s="205" t="s">
        <v>1348</v>
      </c>
      <c r="AE481" s="205" t="s">
        <v>1348</v>
      </c>
      <c r="AF481" s="205" t="s">
        <v>1348</v>
      </c>
      <c r="AG481" s="205" t="s">
        <v>1348</v>
      </c>
      <c r="AH481" s="205" t="s">
        <v>1348</v>
      </c>
      <c r="AI481" s="205" t="s">
        <v>1348</v>
      </c>
      <c r="AJ481" s="205" t="s">
        <v>1348</v>
      </c>
      <c r="AK481" s="205" t="s">
        <v>1348</v>
      </c>
      <c r="AL481" s="205" t="s">
        <v>1666</v>
      </c>
      <c r="AM481" s="292"/>
      <c r="AN481" s="141" t="s">
        <v>4191</v>
      </c>
      <c r="AO481" s="141" t="s">
        <v>2627</v>
      </c>
      <c r="AP481" s="157" t="s">
        <v>2631</v>
      </c>
      <c r="AQ481" s="157" t="s">
        <v>3226</v>
      </c>
      <c r="AR481" s="157" t="s">
        <v>3295</v>
      </c>
      <c r="AS481" s="10" t="s">
        <v>4658</v>
      </c>
      <c r="AT481" s="157" t="s">
        <v>4942</v>
      </c>
      <c r="AU481" s="265" t="s">
        <v>920</v>
      </c>
      <c r="AV481" s="210">
        <v>44398</v>
      </c>
      <c r="AW481" s="34" t="s">
        <v>1070</v>
      </c>
      <c r="AX481" s="207"/>
      <c r="AY481" s="125"/>
      <c r="AZ481" s="125"/>
      <c r="BA481" s="125"/>
      <c r="BB481" s="125"/>
      <c r="BC481" s="30" t="s">
        <v>1372</v>
      </c>
      <c r="BD481" s="125"/>
      <c r="BE481" s="125"/>
    </row>
    <row r="482" spans="2:285" s="14" customFormat="1" ht="120" hidden="1" customHeight="1" x14ac:dyDescent="0.3">
      <c r="B482" s="29" t="s">
        <v>2443</v>
      </c>
      <c r="C482" s="214" t="s">
        <v>2044</v>
      </c>
      <c r="D482" s="210">
        <v>43991</v>
      </c>
      <c r="E482" s="348" t="s">
        <v>1493</v>
      </c>
      <c r="F482" s="6" t="s">
        <v>4299</v>
      </c>
      <c r="G482" s="349" t="s">
        <v>2025</v>
      </c>
      <c r="H482" s="349" t="s">
        <v>2026</v>
      </c>
      <c r="I482" s="349" t="s">
        <v>2030</v>
      </c>
      <c r="J482" s="86" t="s">
        <v>2031</v>
      </c>
      <c r="K482" s="82">
        <v>1</v>
      </c>
      <c r="L482" s="60">
        <v>44039</v>
      </c>
      <c r="M482" s="60">
        <v>44196</v>
      </c>
      <c r="N482" s="83">
        <f t="shared" si="15"/>
        <v>23</v>
      </c>
      <c r="O482" s="110">
        <v>1</v>
      </c>
      <c r="P482" s="4" t="s">
        <v>4300</v>
      </c>
      <c r="Q482" s="178">
        <f t="shared" si="16"/>
        <v>350</v>
      </c>
      <c r="R482" s="32" t="s">
        <v>154</v>
      </c>
      <c r="S482" s="32" t="s">
        <v>78</v>
      </c>
      <c r="T482" s="34" t="s">
        <v>4013</v>
      </c>
      <c r="U482" s="34" t="s">
        <v>4014</v>
      </c>
      <c r="V482" s="32"/>
      <c r="W482" s="32" t="s">
        <v>4015</v>
      </c>
      <c r="X482" s="32" t="s">
        <v>4112</v>
      </c>
      <c r="Y482" s="32"/>
      <c r="Z482" s="34"/>
      <c r="AA482" s="30"/>
      <c r="AB482" s="30"/>
      <c r="AC482" s="205" t="s">
        <v>1348</v>
      </c>
      <c r="AD482" s="205" t="s">
        <v>1348</v>
      </c>
      <c r="AE482" s="205" t="s">
        <v>1348</v>
      </c>
      <c r="AF482" s="205" t="s">
        <v>1348</v>
      </c>
      <c r="AG482" s="205" t="s">
        <v>1348</v>
      </c>
      <c r="AH482" s="205" t="s">
        <v>1348</v>
      </c>
      <c r="AI482" s="205" t="s">
        <v>1348</v>
      </c>
      <c r="AJ482" s="205" t="s">
        <v>1348</v>
      </c>
      <c r="AK482" s="205" t="s">
        <v>1348</v>
      </c>
      <c r="AL482" s="205" t="s">
        <v>1666</v>
      </c>
      <c r="AM482" s="292"/>
      <c r="AN482" s="141" t="s">
        <v>4191</v>
      </c>
      <c r="AO482" s="6" t="s">
        <v>2640</v>
      </c>
      <c r="AP482" s="6" t="s">
        <v>2605</v>
      </c>
      <c r="AQ482" s="6" t="s">
        <v>3206</v>
      </c>
      <c r="AR482" s="6" t="s">
        <v>3218</v>
      </c>
      <c r="AS482" s="157" t="s">
        <v>4218</v>
      </c>
      <c r="AT482" s="157" t="s">
        <v>4303</v>
      </c>
      <c r="AU482" s="265" t="s">
        <v>918</v>
      </c>
      <c r="AV482" s="211">
        <v>44215</v>
      </c>
      <c r="AW482" s="34" t="s">
        <v>1070</v>
      </c>
      <c r="AX482" s="207"/>
      <c r="AY482" s="125"/>
      <c r="AZ482" s="125"/>
      <c r="BA482" s="125"/>
      <c r="BB482" s="125"/>
      <c r="BC482" s="30" t="s">
        <v>1372</v>
      </c>
      <c r="BD482" s="125"/>
      <c r="BE482" s="125"/>
      <c r="BF482" s="13"/>
      <c r="BG482" s="13"/>
      <c r="BH482" s="13"/>
      <c r="BI482" s="13"/>
      <c r="BJ482" s="13"/>
      <c r="BK482" s="13"/>
      <c r="BL482" s="13"/>
      <c r="BM482" s="13"/>
      <c r="BN482" s="13"/>
      <c r="BO482" s="13"/>
      <c r="BP482" s="13"/>
      <c r="BQ482" s="13"/>
      <c r="BR482" s="13"/>
      <c r="BS482" s="13"/>
      <c r="BT482" s="13"/>
      <c r="BU482" s="13"/>
      <c r="BV482" s="13"/>
      <c r="BW482" s="13"/>
      <c r="BX482" s="13"/>
      <c r="BY482" s="13"/>
      <c r="BZ482" s="13"/>
      <c r="CA482" s="13"/>
      <c r="CB482" s="13"/>
      <c r="CC482" s="13"/>
      <c r="CD482" s="13"/>
      <c r="CE482" s="13"/>
      <c r="CF482" s="13"/>
      <c r="CG482" s="13"/>
      <c r="CH482" s="13"/>
      <c r="CI482" s="13"/>
      <c r="CJ482" s="13"/>
      <c r="CK482" s="13"/>
      <c r="CL482" s="13"/>
      <c r="CM482" s="13"/>
      <c r="CN482" s="13"/>
      <c r="CO482" s="13"/>
      <c r="CP482" s="13"/>
      <c r="CQ482" s="13"/>
      <c r="CR482" s="13"/>
      <c r="CS482" s="13"/>
      <c r="CT482" s="13"/>
      <c r="CU482" s="13"/>
      <c r="CV482" s="13"/>
      <c r="CW482" s="13"/>
      <c r="CX482" s="13"/>
      <c r="CY482" s="13"/>
      <c r="CZ482" s="13"/>
      <c r="DA482" s="13"/>
      <c r="DB482" s="13"/>
      <c r="DC482" s="13"/>
      <c r="DD482" s="13"/>
      <c r="DE482" s="13"/>
      <c r="DF482" s="13"/>
      <c r="DG482" s="13"/>
      <c r="DH482" s="13"/>
      <c r="DI482" s="13"/>
      <c r="DJ482" s="13"/>
      <c r="DK482" s="13"/>
      <c r="DL482" s="13"/>
      <c r="DM482" s="13"/>
      <c r="DN482" s="13"/>
      <c r="DO482" s="13"/>
      <c r="DP482" s="13"/>
      <c r="DQ482" s="13"/>
      <c r="DR482" s="13"/>
      <c r="DS482" s="13"/>
      <c r="DT482" s="13"/>
      <c r="DU482" s="13"/>
      <c r="DV482" s="13"/>
      <c r="DW482" s="13"/>
      <c r="DX482" s="13"/>
      <c r="DY482" s="13"/>
      <c r="DZ482" s="13"/>
      <c r="EA482" s="13"/>
      <c r="EB482" s="13"/>
      <c r="EC482" s="13"/>
      <c r="ED482" s="13"/>
      <c r="EE482" s="13"/>
      <c r="EF482" s="13"/>
      <c r="EG482" s="13"/>
      <c r="EH482" s="13"/>
      <c r="EI482" s="13"/>
      <c r="EJ482" s="13"/>
      <c r="EK482" s="13"/>
      <c r="EL482" s="13"/>
      <c r="EM482" s="13"/>
      <c r="EN482" s="13"/>
      <c r="EO482" s="13"/>
      <c r="EP482" s="13"/>
      <c r="EQ482" s="13"/>
      <c r="ER482" s="13"/>
      <c r="ES482" s="13"/>
      <c r="ET482" s="13"/>
      <c r="EU482" s="13"/>
      <c r="EV482" s="13"/>
      <c r="EW482" s="13"/>
      <c r="EX482" s="13"/>
      <c r="EY482" s="13"/>
      <c r="EZ482" s="13"/>
      <c r="FA482" s="13"/>
      <c r="FB482" s="13"/>
      <c r="FC482" s="13"/>
      <c r="FD482" s="13"/>
      <c r="FE482" s="13"/>
      <c r="FF482" s="13"/>
      <c r="FG482" s="13"/>
      <c r="FH482" s="13"/>
      <c r="FI482" s="13"/>
      <c r="FJ482" s="13"/>
      <c r="FK482" s="13"/>
      <c r="FL482" s="13"/>
      <c r="FM482" s="13"/>
      <c r="FN482" s="13"/>
      <c r="FO482" s="13"/>
      <c r="FP482" s="13"/>
      <c r="FQ482" s="13"/>
      <c r="FR482" s="13"/>
      <c r="FS482" s="13"/>
      <c r="FT482" s="13"/>
      <c r="FU482" s="13"/>
      <c r="FV482" s="13"/>
      <c r="FW482" s="13"/>
      <c r="FX482" s="13"/>
      <c r="FY482" s="13"/>
      <c r="FZ482" s="13"/>
      <c r="GA482" s="13"/>
      <c r="GB482" s="13"/>
      <c r="GC482" s="13"/>
      <c r="GD482" s="13"/>
      <c r="GE482" s="13"/>
      <c r="GF482" s="13"/>
      <c r="GG482" s="13"/>
      <c r="GH482" s="13"/>
      <c r="GI482" s="13"/>
      <c r="GJ482" s="13"/>
      <c r="GK482" s="13"/>
      <c r="GL482" s="13"/>
      <c r="GM482" s="13"/>
      <c r="GN482" s="13"/>
      <c r="GO482" s="13"/>
      <c r="GP482" s="13"/>
      <c r="GQ482" s="13"/>
      <c r="GR482" s="13"/>
      <c r="GS482" s="13"/>
      <c r="GT482" s="13"/>
      <c r="GU482" s="13"/>
      <c r="GV482" s="13"/>
      <c r="GW482" s="13"/>
      <c r="GX482" s="13"/>
      <c r="GY482" s="13"/>
      <c r="GZ482" s="13"/>
      <c r="HA482" s="13"/>
      <c r="HB482" s="13"/>
      <c r="HC482" s="13"/>
      <c r="HD482" s="13"/>
      <c r="HE482" s="13"/>
      <c r="HF482" s="13"/>
      <c r="HG482" s="13"/>
      <c r="HH482" s="13"/>
      <c r="HI482" s="13"/>
      <c r="HJ482" s="13"/>
      <c r="HK482" s="13"/>
      <c r="HL482" s="13"/>
      <c r="HM482" s="13"/>
      <c r="HN482" s="13"/>
      <c r="HO482" s="13"/>
      <c r="HP482" s="13"/>
      <c r="HQ482" s="13"/>
      <c r="HR482" s="13"/>
      <c r="HS482" s="13"/>
      <c r="HT482" s="13"/>
      <c r="HU482" s="13"/>
      <c r="HV482" s="13"/>
      <c r="HW482" s="13"/>
      <c r="HX482" s="13"/>
      <c r="HY482" s="13"/>
      <c r="HZ482" s="13"/>
      <c r="IA482" s="13"/>
      <c r="IB482" s="13"/>
      <c r="IC482" s="13"/>
      <c r="ID482" s="13"/>
      <c r="IE482" s="13"/>
      <c r="IF482" s="13"/>
      <c r="IG482" s="13"/>
      <c r="IH482" s="13"/>
      <c r="II482" s="13"/>
      <c r="IJ482" s="13"/>
      <c r="IK482" s="13"/>
      <c r="IL482" s="13"/>
      <c r="IM482" s="13"/>
      <c r="IN482" s="13"/>
      <c r="IO482" s="13"/>
      <c r="IP482" s="13"/>
      <c r="IQ482" s="13"/>
      <c r="IR482" s="13"/>
      <c r="IS482" s="13"/>
      <c r="IT482" s="13"/>
      <c r="IU482" s="13"/>
      <c r="IV482" s="13"/>
      <c r="IW482" s="13"/>
      <c r="IX482" s="13"/>
      <c r="IY482" s="13"/>
      <c r="IZ482" s="13"/>
      <c r="JA482" s="13"/>
      <c r="JB482" s="13"/>
      <c r="JC482" s="13"/>
      <c r="JD482" s="13"/>
      <c r="JE482" s="13"/>
      <c r="JF482" s="13"/>
      <c r="JG482" s="13"/>
      <c r="JH482" s="13"/>
      <c r="JI482" s="13"/>
      <c r="JJ482" s="13"/>
      <c r="JK482" s="13"/>
      <c r="JL482" s="13"/>
      <c r="JM482" s="13"/>
      <c r="JN482" s="13"/>
      <c r="JO482" s="13"/>
      <c r="JP482" s="13"/>
      <c r="JQ482" s="13"/>
      <c r="JR482" s="13"/>
      <c r="JS482" s="13"/>
      <c r="JT482" s="13"/>
      <c r="JU482" s="13"/>
      <c r="JV482" s="13"/>
      <c r="JW482" s="13"/>
      <c r="JX482" s="13"/>
      <c r="JY482" s="13"/>
    </row>
    <row r="483" spans="2:285" s="14" customFormat="1" ht="110.25" customHeight="1" x14ac:dyDescent="0.25">
      <c r="B483" s="29" t="s">
        <v>2444</v>
      </c>
      <c r="C483" s="5" t="s">
        <v>2033</v>
      </c>
      <c r="D483" s="60">
        <v>43630</v>
      </c>
      <c r="E483" s="91" t="s">
        <v>1492</v>
      </c>
      <c r="F483" s="80" t="s">
        <v>2043</v>
      </c>
      <c r="G483" s="132" t="s">
        <v>824</v>
      </c>
      <c r="H483" s="132" t="s">
        <v>2071</v>
      </c>
      <c r="I483" s="132" t="s">
        <v>2072</v>
      </c>
      <c r="J483" s="223" t="s">
        <v>267</v>
      </c>
      <c r="K483" s="372">
        <v>2</v>
      </c>
      <c r="L483" s="224">
        <v>44062</v>
      </c>
      <c r="M483" s="224">
        <v>44438</v>
      </c>
      <c r="N483" s="83">
        <f t="shared" si="15"/>
        <v>2</v>
      </c>
      <c r="O483" s="139">
        <v>0</v>
      </c>
      <c r="P483" s="4" t="s">
        <v>5116</v>
      </c>
      <c r="Q483" s="178">
        <f t="shared" si="16"/>
        <v>115</v>
      </c>
      <c r="R483" s="27" t="s">
        <v>29</v>
      </c>
      <c r="S483" s="27"/>
      <c r="T483" s="32" t="s">
        <v>3797</v>
      </c>
      <c r="U483" s="32" t="s">
        <v>3816</v>
      </c>
      <c r="V483" s="27" t="s">
        <v>3817</v>
      </c>
      <c r="W483" s="32" t="s">
        <v>3816</v>
      </c>
      <c r="X483" s="27" t="s">
        <v>3947</v>
      </c>
      <c r="Y483" s="34"/>
      <c r="Z483" s="38"/>
      <c r="AA483" s="27"/>
      <c r="AB483" s="27"/>
      <c r="AC483" s="28" t="s">
        <v>1348</v>
      </c>
      <c r="AD483" s="28" t="s">
        <v>1348</v>
      </c>
      <c r="AE483" s="28" t="s">
        <v>1348</v>
      </c>
      <c r="AF483" s="28" t="s">
        <v>1348</v>
      </c>
      <c r="AG483" s="28" t="s">
        <v>1348</v>
      </c>
      <c r="AH483" s="3" t="s">
        <v>1348</v>
      </c>
      <c r="AI483" s="3" t="s">
        <v>1347</v>
      </c>
      <c r="AJ483" s="205" t="s">
        <v>1348</v>
      </c>
      <c r="AK483" s="205" t="s">
        <v>1348</v>
      </c>
      <c r="AL483" s="205" t="s">
        <v>1348</v>
      </c>
      <c r="AM483" s="205" t="s">
        <v>1348</v>
      </c>
      <c r="AN483" s="205" t="s">
        <v>1348</v>
      </c>
      <c r="AO483" s="6" t="s">
        <v>2653</v>
      </c>
      <c r="AP483" s="6" t="s">
        <v>2674</v>
      </c>
      <c r="AQ483" s="6" t="s">
        <v>3266</v>
      </c>
      <c r="AR483" s="6" t="s">
        <v>3310</v>
      </c>
      <c r="AS483" s="6" t="s">
        <v>4983</v>
      </c>
      <c r="AT483" s="6" t="s">
        <v>4984</v>
      </c>
      <c r="AU483" s="265" t="s">
        <v>920</v>
      </c>
      <c r="AV483" s="210">
        <v>44393</v>
      </c>
      <c r="AW483" s="34" t="s">
        <v>1070</v>
      </c>
      <c r="AX483" s="35"/>
      <c r="AY483" s="31"/>
      <c r="AZ483" s="31"/>
      <c r="BA483" s="31"/>
      <c r="BB483" s="31"/>
      <c r="BC483" s="30" t="s">
        <v>1372</v>
      </c>
      <c r="BD483" s="30"/>
      <c r="BE483" s="30"/>
    </row>
    <row r="484" spans="2:285" ht="348" customHeight="1" x14ac:dyDescent="0.3">
      <c r="B484" s="29" t="s">
        <v>3050</v>
      </c>
      <c r="C484" s="5" t="s">
        <v>3124</v>
      </c>
      <c r="D484" s="210">
        <v>44109</v>
      </c>
      <c r="E484" s="346" t="s">
        <v>1489</v>
      </c>
      <c r="F484" s="12" t="s">
        <v>4339</v>
      </c>
      <c r="G484" s="12" t="s">
        <v>2809</v>
      </c>
      <c r="H484" s="12" t="s">
        <v>2810</v>
      </c>
      <c r="I484" s="12" t="s">
        <v>2811</v>
      </c>
      <c r="J484" s="92" t="s">
        <v>2812</v>
      </c>
      <c r="K484" s="347">
        <v>12</v>
      </c>
      <c r="L484" s="307">
        <v>44228</v>
      </c>
      <c r="M484" s="307">
        <v>44561</v>
      </c>
      <c r="N484" s="83">
        <f t="shared" si="15"/>
        <v>48</v>
      </c>
      <c r="O484" s="184">
        <v>4</v>
      </c>
      <c r="P484" s="10" t="s">
        <v>4901</v>
      </c>
      <c r="Q484" s="178">
        <f t="shared" si="16"/>
        <v>239</v>
      </c>
      <c r="R484" s="34" t="s">
        <v>149</v>
      </c>
      <c r="S484" s="34"/>
      <c r="T484" s="32" t="s">
        <v>3375</v>
      </c>
      <c r="U484" s="363" t="s">
        <v>3903</v>
      </c>
      <c r="V484" s="34"/>
      <c r="W484" s="363" t="s">
        <v>3903</v>
      </c>
      <c r="X484" s="38" t="s">
        <v>4016</v>
      </c>
      <c r="Y484" s="34" t="s">
        <v>4017</v>
      </c>
      <c r="Z484" s="34"/>
      <c r="AA484" s="38"/>
      <c r="AB484" s="38"/>
      <c r="AC484" s="288" t="s">
        <v>1348</v>
      </c>
      <c r="AD484" s="288" t="s">
        <v>1348</v>
      </c>
      <c r="AE484" s="288" t="s">
        <v>1348</v>
      </c>
      <c r="AF484" s="288" t="s">
        <v>1348</v>
      </c>
      <c r="AG484" s="288" t="s">
        <v>1348</v>
      </c>
      <c r="AH484" s="288" t="s">
        <v>1348</v>
      </c>
      <c r="AI484" s="288" t="s">
        <v>1348</v>
      </c>
      <c r="AJ484" s="288" t="s">
        <v>1348</v>
      </c>
      <c r="AK484" s="288" t="s">
        <v>1348</v>
      </c>
      <c r="AL484" s="288" t="s">
        <v>1348</v>
      </c>
      <c r="AM484" s="288" t="s">
        <v>1348</v>
      </c>
      <c r="AN484" s="288" t="s">
        <v>1348</v>
      </c>
      <c r="AO484" s="288" t="s">
        <v>1348</v>
      </c>
      <c r="AP484" s="6" t="s">
        <v>3139</v>
      </c>
      <c r="AQ484" s="6" t="s">
        <v>3325</v>
      </c>
      <c r="AR484" s="6" t="s">
        <v>4340</v>
      </c>
      <c r="AS484" s="218" t="s">
        <v>4476</v>
      </c>
      <c r="AT484" s="6" t="s">
        <v>4854</v>
      </c>
      <c r="AU484" s="265" t="s">
        <v>920</v>
      </c>
      <c r="AV484" s="210">
        <v>44389</v>
      </c>
      <c r="AW484" s="34" t="s">
        <v>1070</v>
      </c>
      <c r="AX484" s="207"/>
      <c r="AY484" s="125"/>
      <c r="AZ484" s="125"/>
      <c r="BA484" s="125"/>
      <c r="BB484" s="125"/>
      <c r="BC484" s="30" t="s">
        <v>1372</v>
      </c>
      <c r="BD484" s="125"/>
      <c r="BE484" s="125"/>
    </row>
    <row r="485" spans="2:285" ht="390" customHeight="1" x14ac:dyDescent="0.3">
      <c r="B485" s="29" t="s">
        <v>3051</v>
      </c>
      <c r="C485" s="5" t="s">
        <v>3124</v>
      </c>
      <c r="D485" s="210">
        <v>44109</v>
      </c>
      <c r="E485" s="346" t="s">
        <v>1489</v>
      </c>
      <c r="F485" s="12" t="s">
        <v>4339</v>
      </c>
      <c r="G485" s="12" t="s">
        <v>2809</v>
      </c>
      <c r="H485" s="12" t="s">
        <v>2813</v>
      </c>
      <c r="I485" s="12" t="s">
        <v>2814</v>
      </c>
      <c r="J485" s="92" t="s">
        <v>2815</v>
      </c>
      <c r="K485" s="347">
        <v>5</v>
      </c>
      <c r="L485" s="307">
        <v>44197</v>
      </c>
      <c r="M485" s="307">
        <v>44561</v>
      </c>
      <c r="N485" s="83">
        <f t="shared" si="15"/>
        <v>52</v>
      </c>
      <c r="O485" s="184">
        <v>1</v>
      </c>
      <c r="P485" s="4" t="s">
        <v>4506</v>
      </c>
      <c r="Q485" s="178">
        <f t="shared" si="16"/>
        <v>231</v>
      </c>
      <c r="R485" s="34" t="s">
        <v>3125</v>
      </c>
      <c r="S485" s="34"/>
      <c r="T485" s="32" t="s">
        <v>3375</v>
      </c>
      <c r="U485" s="363" t="s">
        <v>3903</v>
      </c>
      <c r="V485" s="34"/>
      <c r="W485" s="363" t="s">
        <v>3903</v>
      </c>
      <c r="X485" s="38" t="s">
        <v>4016</v>
      </c>
      <c r="Y485" s="34" t="s">
        <v>4017</v>
      </c>
      <c r="Z485" s="34"/>
      <c r="AA485" s="38"/>
      <c r="AB485" s="38"/>
      <c r="AC485" s="288" t="s">
        <v>1348</v>
      </c>
      <c r="AD485" s="288" t="s">
        <v>1348</v>
      </c>
      <c r="AE485" s="288" t="s">
        <v>1348</v>
      </c>
      <c r="AF485" s="288" t="s">
        <v>1348</v>
      </c>
      <c r="AG485" s="288" t="s">
        <v>1348</v>
      </c>
      <c r="AH485" s="288" t="s">
        <v>1348</v>
      </c>
      <c r="AI485" s="288" t="s">
        <v>1348</v>
      </c>
      <c r="AJ485" s="288" t="s">
        <v>1348</v>
      </c>
      <c r="AK485" s="288" t="s">
        <v>1348</v>
      </c>
      <c r="AL485" s="288" t="s">
        <v>1348</v>
      </c>
      <c r="AM485" s="288" t="s">
        <v>1348</v>
      </c>
      <c r="AN485" s="288" t="s">
        <v>1348</v>
      </c>
      <c r="AO485" s="288" t="s">
        <v>1348</v>
      </c>
      <c r="AP485" s="6" t="s">
        <v>3139</v>
      </c>
      <c r="AQ485" s="6" t="s">
        <v>3326</v>
      </c>
      <c r="AR485" s="6" t="s">
        <v>4341</v>
      </c>
      <c r="AS485" s="218" t="s">
        <v>4477</v>
      </c>
      <c r="AT485" s="6" t="s">
        <v>4884</v>
      </c>
      <c r="AU485" s="265" t="s">
        <v>920</v>
      </c>
      <c r="AV485" s="210">
        <v>44386</v>
      </c>
      <c r="AW485" s="34" t="s">
        <v>1070</v>
      </c>
      <c r="AX485" s="207"/>
      <c r="AY485" s="125"/>
      <c r="AZ485" s="125"/>
      <c r="BA485" s="125"/>
      <c r="BB485" s="125"/>
      <c r="BC485" s="30" t="s">
        <v>1372</v>
      </c>
      <c r="BD485" s="125"/>
      <c r="BE485" s="125"/>
    </row>
    <row r="486" spans="2:285" ht="140.1" customHeight="1" x14ac:dyDescent="0.3">
      <c r="B486" s="29" t="s">
        <v>3052</v>
      </c>
      <c r="C486" s="5" t="s">
        <v>3124</v>
      </c>
      <c r="D486" s="210">
        <v>44109</v>
      </c>
      <c r="E486" s="346" t="s">
        <v>1489</v>
      </c>
      <c r="F486" s="12" t="s">
        <v>4339</v>
      </c>
      <c r="G486" s="12" t="s">
        <v>2809</v>
      </c>
      <c r="H486" s="12" t="s">
        <v>2816</v>
      </c>
      <c r="I486" s="12" t="s">
        <v>2817</v>
      </c>
      <c r="J486" s="12" t="s">
        <v>2818</v>
      </c>
      <c r="K486" s="347">
        <v>74</v>
      </c>
      <c r="L486" s="307">
        <v>44226</v>
      </c>
      <c r="M486" s="307">
        <v>44560</v>
      </c>
      <c r="N486" s="83">
        <f t="shared" si="15"/>
        <v>48</v>
      </c>
      <c r="O486" s="377">
        <v>0</v>
      </c>
      <c r="P486" s="4" t="s">
        <v>4902</v>
      </c>
      <c r="Q486" s="178">
        <f t="shared" si="16"/>
        <v>298</v>
      </c>
      <c r="R486" s="34" t="s">
        <v>3125</v>
      </c>
      <c r="S486" s="34"/>
      <c r="T486" s="32" t="s">
        <v>3375</v>
      </c>
      <c r="U486" s="363" t="s">
        <v>3903</v>
      </c>
      <c r="V486" s="34"/>
      <c r="W486" s="363" t="s">
        <v>3903</v>
      </c>
      <c r="X486" s="38" t="s">
        <v>4016</v>
      </c>
      <c r="Y486" s="34" t="s">
        <v>4017</v>
      </c>
      <c r="Z486" s="34"/>
      <c r="AA486" s="38"/>
      <c r="AB486" s="38"/>
      <c r="AC486" s="288" t="s">
        <v>1348</v>
      </c>
      <c r="AD486" s="288" t="s">
        <v>1348</v>
      </c>
      <c r="AE486" s="288" t="s">
        <v>1348</v>
      </c>
      <c r="AF486" s="288" t="s">
        <v>1348</v>
      </c>
      <c r="AG486" s="288" t="s">
        <v>1348</v>
      </c>
      <c r="AH486" s="288" t="s">
        <v>1348</v>
      </c>
      <c r="AI486" s="288" t="s">
        <v>1348</v>
      </c>
      <c r="AJ486" s="288" t="s">
        <v>1348</v>
      </c>
      <c r="AK486" s="288" t="s">
        <v>1348</v>
      </c>
      <c r="AL486" s="288" t="s">
        <v>1348</v>
      </c>
      <c r="AM486" s="288" t="s">
        <v>1348</v>
      </c>
      <c r="AN486" s="288" t="s">
        <v>1348</v>
      </c>
      <c r="AO486" s="288" t="s">
        <v>1348</v>
      </c>
      <c r="AP486" s="6" t="s">
        <v>3139</v>
      </c>
      <c r="AQ486" s="6" t="s">
        <v>3327</v>
      </c>
      <c r="AR486" s="6" t="s">
        <v>4342</v>
      </c>
      <c r="AS486" s="218" t="s">
        <v>4218</v>
      </c>
      <c r="AT486" s="6" t="s">
        <v>4538</v>
      </c>
      <c r="AU486" s="265" t="s">
        <v>2047</v>
      </c>
      <c r="AV486" s="210">
        <v>44377</v>
      </c>
      <c r="AW486" s="34" t="s">
        <v>2553</v>
      </c>
      <c r="AX486" s="210">
        <v>44377</v>
      </c>
      <c r="AY486" s="163" t="s">
        <v>4470</v>
      </c>
      <c r="AZ486" s="31" t="s">
        <v>4469</v>
      </c>
      <c r="BA486" s="31" t="s">
        <v>1666</v>
      </c>
      <c r="BB486" s="31" t="s">
        <v>1666</v>
      </c>
      <c r="BC486" s="32" t="s">
        <v>2801</v>
      </c>
      <c r="BD486" s="125"/>
      <c r="BE486" s="125"/>
    </row>
    <row r="487" spans="2:285" ht="266.25" customHeight="1" x14ac:dyDescent="0.3">
      <c r="B487" s="29" t="s">
        <v>3052</v>
      </c>
      <c r="C487" s="5" t="s">
        <v>3124</v>
      </c>
      <c r="D487" s="210">
        <v>44109</v>
      </c>
      <c r="E487" s="346" t="s">
        <v>1489</v>
      </c>
      <c r="F487" s="12" t="s">
        <v>4339</v>
      </c>
      <c r="G487" s="12" t="s">
        <v>4466</v>
      </c>
      <c r="H487" s="12" t="s">
        <v>2816</v>
      </c>
      <c r="I487" s="12" t="s">
        <v>4467</v>
      </c>
      <c r="J487" s="92" t="s">
        <v>4468</v>
      </c>
      <c r="K487" s="375">
        <v>1</v>
      </c>
      <c r="L487" s="307">
        <v>44226</v>
      </c>
      <c r="M487" s="307">
        <v>44561</v>
      </c>
      <c r="N487" s="83">
        <f t="shared" si="15"/>
        <v>48</v>
      </c>
      <c r="O487" s="184">
        <v>0</v>
      </c>
      <c r="P487" s="6" t="s">
        <v>4508</v>
      </c>
      <c r="Q487" s="178">
        <f t="shared" si="16"/>
        <v>322</v>
      </c>
      <c r="R487" s="34" t="s">
        <v>3125</v>
      </c>
      <c r="S487" s="34"/>
      <c r="T487" s="32"/>
      <c r="U487" s="363"/>
      <c r="V487" s="34"/>
      <c r="W487" s="363"/>
      <c r="X487" s="38"/>
      <c r="Y487" s="34"/>
      <c r="Z487" s="34"/>
      <c r="AA487" s="38"/>
      <c r="AB487" s="38"/>
      <c r="AC487" s="288"/>
      <c r="AD487" s="288"/>
      <c r="AE487" s="288"/>
      <c r="AF487" s="288"/>
      <c r="AG487" s="288"/>
      <c r="AH487" s="288"/>
      <c r="AI487" s="288"/>
      <c r="AJ487" s="288"/>
      <c r="AK487" s="288"/>
      <c r="AL487" s="288"/>
      <c r="AM487" s="288"/>
      <c r="AN487" s="288"/>
      <c r="AO487" s="288"/>
      <c r="AP487" s="6"/>
      <c r="AQ487" s="6"/>
      <c r="AR487" s="6" t="s">
        <v>4218</v>
      </c>
      <c r="AS487" s="218" t="s">
        <v>4507</v>
      </c>
      <c r="AT487" s="6" t="s">
        <v>4895</v>
      </c>
      <c r="AU487" s="265" t="s">
        <v>920</v>
      </c>
      <c r="AV487" s="210">
        <v>44386</v>
      </c>
      <c r="AW487" s="34" t="s">
        <v>1070</v>
      </c>
      <c r="AX487" s="207"/>
      <c r="AY487" s="125"/>
      <c r="AZ487" s="125"/>
      <c r="BA487" s="125"/>
      <c r="BB487" s="125"/>
      <c r="BC487" s="30" t="s">
        <v>1372</v>
      </c>
      <c r="BD487" s="125"/>
      <c r="BE487" s="125"/>
    </row>
    <row r="488" spans="2:285" ht="134.25" customHeight="1" x14ac:dyDescent="0.3">
      <c r="B488" s="29" t="s">
        <v>3053</v>
      </c>
      <c r="C488" s="5" t="s">
        <v>3124</v>
      </c>
      <c r="D488" s="210">
        <v>44109</v>
      </c>
      <c r="E488" s="346" t="s">
        <v>1577</v>
      </c>
      <c r="F488" s="12" t="s">
        <v>4343</v>
      </c>
      <c r="G488" s="12" t="s">
        <v>2819</v>
      </c>
      <c r="H488" s="12" t="s">
        <v>2820</v>
      </c>
      <c r="I488" s="12" t="s">
        <v>2821</v>
      </c>
      <c r="J488" s="92" t="s">
        <v>2822</v>
      </c>
      <c r="K488" s="347">
        <v>1</v>
      </c>
      <c r="L488" s="256">
        <v>44531</v>
      </c>
      <c r="M488" s="256">
        <v>44742</v>
      </c>
      <c r="N488" s="83">
        <f t="shared" si="15"/>
        <v>31</v>
      </c>
      <c r="O488" s="184">
        <v>0</v>
      </c>
      <c r="P488" s="10" t="s">
        <v>5117</v>
      </c>
      <c r="Q488" s="178">
        <f t="shared" si="16"/>
        <v>144</v>
      </c>
      <c r="R488" s="34" t="s">
        <v>56</v>
      </c>
      <c r="S488" s="34"/>
      <c r="T488" s="32" t="s">
        <v>3793</v>
      </c>
      <c r="U488" s="34" t="s">
        <v>4018</v>
      </c>
      <c r="V488" s="34"/>
      <c r="W488" s="34" t="s">
        <v>4019</v>
      </c>
      <c r="X488" s="34" t="s">
        <v>4020</v>
      </c>
      <c r="Y488" s="34"/>
      <c r="Z488" s="34"/>
      <c r="AA488" s="38"/>
      <c r="AB488" s="38"/>
      <c r="AC488" s="288" t="s">
        <v>1348</v>
      </c>
      <c r="AD488" s="288" t="s">
        <v>1348</v>
      </c>
      <c r="AE488" s="288" t="s">
        <v>1348</v>
      </c>
      <c r="AF488" s="288" t="s">
        <v>1348</v>
      </c>
      <c r="AG488" s="288" t="s">
        <v>1348</v>
      </c>
      <c r="AH488" s="288" t="s">
        <v>1348</v>
      </c>
      <c r="AI488" s="288" t="s">
        <v>1348</v>
      </c>
      <c r="AJ488" s="288" t="s">
        <v>1348</v>
      </c>
      <c r="AK488" s="288" t="s">
        <v>1348</v>
      </c>
      <c r="AL488" s="288" t="s">
        <v>1348</v>
      </c>
      <c r="AM488" s="288" t="s">
        <v>1348</v>
      </c>
      <c r="AN488" s="288" t="s">
        <v>1348</v>
      </c>
      <c r="AO488" s="288" t="s">
        <v>1348</v>
      </c>
      <c r="AP488" s="6" t="s">
        <v>3139</v>
      </c>
      <c r="AQ488" s="6" t="s">
        <v>3267</v>
      </c>
      <c r="AR488" s="6" t="s">
        <v>4344</v>
      </c>
      <c r="AS488" s="6" t="s">
        <v>4985</v>
      </c>
      <c r="AT488" s="6" t="s">
        <v>4986</v>
      </c>
      <c r="AU488" s="265" t="s">
        <v>920</v>
      </c>
      <c r="AV488" s="210">
        <v>44393</v>
      </c>
      <c r="AW488" s="34" t="s">
        <v>1070</v>
      </c>
      <c r="AX488" s="207"/>
      <c r="AY488" s="125"/>
      <c r="AZ488" s="125"/>
      <c r="BA488" s="125"/>
      <c r="BB488" s="125"/>
      <c r="BC488" s="30" t="s">
        <v>1372</v>
      </c>
      <c r="BD488" s="125"/>
      <c r="BE488" s="125"/>
    </row>
    <row r="489" spans="2:285" ht="181.5" x14ac:dyDescent="0.3">
      <c r="B489" s="29" t="s">
        <v>3054</v>
      </c>
      <c r="C489" s="5" t="s">
        <v>3124</v>
      </c>
      <c r="D489" s="210">
        <v>44109</v>
      </c>
      <c r="E489" s="346" t="s">
        <v>1577</v>
      </c>
      <c r="F489" s="12" t="s">
        <v>4343</v>
      </c>
      <c r="G489" s="12" t="s">
        <v>2819</v>
      </c>
      <c r="H489" s="12" t="s">
        <v>2823</v>
      </c>
      <c r="I489" s="12" t="s">
        <v>2824</v>
      </c>
      <c r="J489" s="92" t="s">
        <v>2825</v>
      </c>
      <c r="K489" s="347">
        <v>1</v>
      </c>
      <c r="L489" s="256">
        <v>44214</v>
      </c>
      <c r="M489" s="256">
        <v>44286</v>
      </c>
      <c r="N489" s="83">
        <f t="shared" si="15"/>
        <v>11</v>
      </c>
      <c r="O489" s="374">
        <v>1</v>
      </c>
      <c r="P489" s="10" t="s">
        <v>5095</v>
      </c>
      <c r="Q489" s="178">
        <f t="shared" si="16"/>
        <v>176</v>
      </c>
      <c r="R489" s="34" t="s">
        <v>56</v>
      </c>
      <c r="S489" s="34"/>
      <c r="T489" s="32" t="s">
        <v>3793</v>
      </c>
      <c r="U489" s="34" t="s">
        <v>4018</v>
      </c>
      <c r="V489" s="34"/>
      <c r="W489" s="34" t="s">
        <v>4019</v>
      </c>
      <c r="X489" s="34" t="s">
        <v>4020</v>
      </c>
      <c r="Y489" s="34"/>
      <c r="Z489" s="34"/>
      <c r="AA489" s="38"/>
      <c r="AB489" s="38"/>
      <c r="AC489" s="288" t="s">
        <v>1348</v>
      </c>
      <c r="AD489" s="288" t="s">
        <v>1348</v>
      </c>
      <c r="AE489" s="288" t="s">
        <v>1348</v>
      </c>
      <c r="AF489" s="288" t="s">
        <v>1348</v>
      </c>
      <c r="AG489" s="288" t="s">
        <v>1348</v>
      </c>
      <c r="AH489" s="288" t="s">
        <v>1348</v>
      </c>
      <c r="AI489" s="288" t="s">
        <v>1348</v>
      </c>
      <c r="AJ489" s="288" t="s">
        <v>1348</v>
      </c>
      <c r="AK489" s="288" t="s">
        <v>1348</v>
      </c>
      <c r="AL489" s="288" t="s">
        <v>1348</v>
      </c>
      <c r="AM489" s="288" t="s">
        <v>1348</v>
      </c>
      <c r="AN489" s="288" t="s">
        <v>1348</v>
      </c>
      <c r="AO489" s="288" t="s">
        <v>1348</v>
      </c>
      <c r="AP489" s="6" t="s">
        <v>3139</v>
      </c>
      <c r="AQ489" s="6" t="s">
        <v>3268</v>
      </c>
      <c r="AR489" s="6" t="s">
        <v>4345</v>
      </c>
      <c r="AS489" s="43" t="s">
        <v>4987</v>
      </c>
      <c r="AT489" s="43" t="s">
        <v>4988</v>
      </c>
      <c r="AU489" s="265" t="s">
        <v>918</v>
      </c>
      <c r="AV489" s="210">
        <v>44393</v>
      </c>
      <c r="AW489" s="34" t="s">
        <v>1070</v>
      </c>
      <c r="AX489" s="207"/>
      <c r="AY489" s="125"/>
      <c r="AZ489" s="125"/>
      <c r="BA489" s="125"/>
      <c r="BB489" s="125"/>
      <c r="BC489" s="30" t="s">
        <v>1372</v>
      </c>
      <c r="BD489" s="125"/>
      <c r="BE489" s="125"/>
    </row>
    <row r="490" spans="2:285" ht="96.75" customHeight="1" x14ac:dyDescent="0.3">
      <c r="B490" s="29" t="s">
        <v>3055</v>
      </c>
      <c r="C490" s="5" t="s">
        <v>3124</v>
      </c>
      <c r="D490" s="210">
        <v>44109</v>
      </c>
      <c r="E490" s="346" t="s">
        <v>1577</v>
      </c>
      <c r="F490" s="12" t="s">
        <v>4343</v>
      </c>
      <c r="G490" s="12" t="s">
        <v>2826</v>
      </c>
      <c r="H490" s="12" t="s">
        <v>2827</v>
      </c>
      <c r="I490" s="12" t="s">
        <v>2828</v>
      </c>
      <c r="J490" s="92" t="s">
        <v>2829</v>
      </c>
      <c r="K490" s="347">
        <v>4</v>
      </c>
      <c r="L490" s="256">
        <v>44214</v>
      </c>
      <c r="M490" s="256">
        <v>44547</v>
      </c>
      <c r="N490" s="83">
        <f t="shared" si="15"/>
        <v>48</v>
      </c>
      <c r="O490" s="184">
        <v>0</v>
      </c>
      <c r="P490" s="441" t="s">
        <v>5118</v>
      </c>
      <c r="Q490" s="178">
        <f t="shared" si="16"/>
        <v>124</v>
      </c>
      <c r="R490" s="34" t="s">
        <v>56</v>
      </c>
      <c r="S490" s="34"/>
      <c r="T490" s="32" t="s">
        <v>3793</v>
      </c>
      <c r="U490" s="34" t="s">
        <v>4018</v>
      </c>
      <c r="V490" s="34"/>
      <c r="W490" s="34" t="s">
        <v>4019</v>
      </c>
      <c r="X490" s="34" t="s">
        <v>4020</v>
      </c>
      <c r="Y490" s="34"/>
      <c r="Z490" s="34"/>
      <c r="AA490" s="38"/>
      <c r="AB490" s="38"/>
      <c r="AC490" s="288" t="s">
        <v>1348</v>
      </c>
      <c r="AD490" s="288" t="s">
        <v>1348</v>
      </c>
      <c r="AE490" s="288" t="s">
        <v>1348</v>
      </c>
      <c r="AF490" s="288" t="s">
        <v>1348</v>
      </c>
      <c r="AG490" s="288" t="s">
        <v>1348</v>
      </c>
      <c r="AH490" s="288" t="s">
        <v>1348</v>
      </c>
      <c r="AI490" s="288" t="s">
        <v>1348</v>
      </c>
      <c r="AJ490" s="288" t="s">
        <v>1348</v>
      </c>
      <c r="AK490" s="288" t="s">
        <v>1348</v>
      </c>
      <c r="AL490" s="288" t="s">
        <v>1348</v>
      </c>
      <c r="AM490" s="288" t="s">
        <v>1348</v>
      </c>
      <c r="AN490" s="288" t="s">
        <v>1348</v>
      </c>
      <c r="AO490" s="288" t="s">
        <v>1348</v>
      </c>
      <c r="AP490" s="6" t="s">
        <v>3139</v>
      </c>
      <c r="AQ490" s="6" t="s">
        <v>3269</v>
      </c>
      <c r="AR490" s="6" t="s">
        <v>4346</v>
      </c>
      <c r="AS490" s="6" t="s">
        <v>3269</v>
      </c>
      <c r="AT490" s="6" t="s">
        <v>4989</v>
      </c>
      <c r="AU490" s="265" t="s">
        <v>920</v>
      </c>
      <c r="AV490" s="210">
        <v>44393</v>
      </c>
      <c r="AW490" s="34" t="s">
        <v>1070</v>
      </c>
      <c r="AX490" s="207"/>
      <c r="AY490" s="125"/>
      <c r="AZ490" s="125"/>
      <c r="BA490" s="125"/>
      <c r="BB490" s="125"/>
      <c r="BC490" s="30" t="s">
        <v>1372</v>
      </c>
      <c r="BD490" s="125"/>
      <c r="BE490" s="125"/>
    </row>
    <row r="491" spans="2:285" ht="91.5" customHeight="1" x14ac:dyDescent="0.3">
      <c r="B491" s="29" t="s">
        <v>3056</v>
      </c>
      <c r="C491" s="5" t="s">
        <v>3124</v>
      </c>
      <c r="D491" s="210">
        <v>44109</v>
      </c>
      <c r="E491" s="346" t="s">
        <v>1577</v>
      </c>
      <c r="F491" s="12" t="s">
        <v>4343</v>
      </c>
      <c r="G491" s="12" t="s">
        <v>2826</v>
      </c>
      <c r="H491" s="12" t="s">
        <v>2830</v>
      </c>
      <c r="I491" s="12" t="s">
        <v>2831</v>
      </c>
      <c r="J491" s="92" t="s">
        <v>2832</v>
      </c>
      <c r="K491" s="347">
        <v>1</v>
      </c>
      <c r="L491" s="256">
        <v>44198</v>
      </c>
      <c r="M491" s="256">
        <v>44560</v>
      </c>
      <c r="N491" s="83">
        <f t="shared" si="15"/>
        <v>52</v>
      </c>
      <c r="O491" s="184">
        <v>0</v>
      </c>
      <c r="P491" s="441" t="s">
        <v>5119</v>
      </c>
      <c r="Q491" s="178">
        <f t="shared" ref="Q491:Q522" si="17">LEN(P491)</f>
        <v>123</v>
      </c>
      <c r="R491" s="34" t="s">
        <v>56</v>
      </c>
      <c r="S491" s="34"/>
      <c r="T491" s="32" t="s">
        <v>3793</v>
      </c>
      <c r="U491" s="34" t="s">
        <v>4018</v>
      </c>
      <c r="V491" s="34"/>
      <c r="W491" s="34" t="s">
        <v>4019</v>
      </c>
      <c r="X491" s="34" t="s">
        <v>4020</v>
      </c>
      <c r="Y491" s="34"/>
      <c r="Z491" s="34"/>
      <c r="AA491" s="38"/>
      <c r="AB491" s="38"/>
      <c r="AC491" s="288" t="s">
        <v>1348</v>
      </c>
      <c r="AD491" s="288" t="s">
        <v>1348</v>
      </c>
      <c r="AE491" s="288" t="s">
        <v>1348</v>
      </c>
      <c r="AF491" s="288" t="s">
        <v>1348</v>
      </c>
      <c r="AG491" s="288" t="s">
        <v>1348</v>
      </c>
      <c r="AH491" s="288" t="s">
        <v>1348</v>
      </c>
      <c r="AI491" s="288" t="s">
        <v>1348</v>
      </c>
      <c r="AJ491" s="288" t="s">
        <v>1348</v>
      </c>
      <c r="AK491" s="288" t="s">
        <v>1348</v>
      </c>
      <c r="AL491" s="288" t="s">
        <v>1348</v>
      </c>
      <c r="AM491" s="288" t="s">
        <v>1348</v>
      </c>
      <c r="AN491" s="288" t="s">
        <v>1348</v>
      </c>
      <c r="AO491" s="288" t="s">
        <v>1348</v>
      </c>
      <c r="AP491" s="6" t="s">
        <v>3139</v>
      </c>
      <c r="AQ491" s="6" t="s">
        <v>3270</v>
      </c>
      <c r="AR491" s="6" t="s">
        <v>4347</v>
      </c>
      <c r="AS491" s="6" t="s">
        <v>3270</v>
      </c>
      <c r="AT491" s="6" t="s">
        <v>4990</v>
      </c>
      <c r="AU491" s="265" t="s">
        <v>920</v>
      </c>
      <c r="AV491" s="210">
        <v>44393</v>
      </c>
      <c r="AW491" s="34" t="s">
        <v>1070</v>
      </c>
      <c r="AX491" s="207"/>
      <c r="AY491" s="125"/>
      <c r="AZ491" s="125"/>
      <c r="BA491" s="125"/>
      <c r="BB491" s="125"/>
      <c r="BC491" s="30" t="s">
        <v>1372</v>
      </c>
      <c r="BD491" s="125"/>
      <c r="BE491" s="125"/>
    </row>
    <row r="492" spans="2:285" ht="259.5" customHeight="1" x14ac:dyDescent="0.3">
      <c r="B492" s="29" t="s">
        <v>3057</v>
      </c>
      <c r="C492" s="5" t="s">
        <v>3124</v>
      </c>
      <c r="D492" s="210">
        <v>44109</v>
      </c>
      <c r="E492" s="346" t="s">
        <v>1490</v>
      </c>
      <c r="F492" s="12" t="s">
        <v>4220</v>
      </c>
      <c r="G492" s="12" t="s">
        <v>2833</v>
      </c>
      <c r="H492" s="12" t="s">
        <v>2834</v>
      </c>
      <c r="I492" s="12" t="s">
        <v>2835</v>
      </c>
      <c r="J492" s="92" t="s">
        <v>2836</v>
      </c>
      <c r="K492" s="347">
        <v>2</v>
      </c>
      <c r="L492" s="307">
        <v>44125</v>
      </c>
      <c r="M492" s="307">
        <v>44561</v>
      </c>
      <c r="N492" s="83">
        <f t="shared" si="15"/>
        <v>11</v>
      </c>
      <c r="O492" s="184">
        <v>1</v>
      </c>
      <c r="P492" s="4" t="s">
        <v>4265</v>
      </c>
      <c r="Q492" s="178">
        <f t="shared" si="17"/>
        <v>179</v>
      </c>
      <c r="R492" s="34" t="s">
        <v>78</v>
      </c>
      <c r="S492" s="34" t="s">
        <v>154</v>
      </c>
      <c r="T492" s="34"/>
      <c r="U492" s="34"/>
      <c r="V492" s="34"/>
      <c r="W492" s="34" t="s">
        <v>3898</v>
      </c>
      <c r="X492" s="34" t="s">
        <v>3904</v>
      </c>
      <c r="Y492" s="34"/>
      <c r="Z492" s="34"/>
      <c r="AA492" s="38"/>
      <c r="AB492" s="38"/>
      <c r="AC492" s="288" t="s">
        <v>1348</v>
      </c>
      <c r="AD492" s="288" t="s">
        <v>1348</v>
      </c>
      <c r="AE492" s="288" t="s">
        <v>1348</v>
      </c>
      <c r="AF492" s="288" t="s">
        <v>1348</v>
      </c>
      <c r="AG492" s="288" t="s">
        <v>1348</v>
      </c>
      <c r="AH492" s="288" t="s">
        <v>1348</v>
      </c>
      <c r="AI492" s="288" t="s">
        <v>1348</v>
      </c>
      <c r="AJ492" s="288" t="s">
        <v>1348</v>
      </c>
      <c r="AK492" s="288" t="s">
        <v>1348</v>
      </c>
      <c r="AL492" s="288" t="s">
        <v>1348</v>
      </c>
      <c r="AM492" s="288" t="s">
        <v>1348</v>
      </c>
      <c r="AN492" s="288" t="s">
        <v>1348</v>
      </c>
      <c r="AO492" s="288" t="s">
        <v>1348</v>
      </c>
      <c r="AP492" s="6" t="s">
        <v>3139</v>
      </c>
      <c r="AQ492" s="6" t="s">
        <v>3190</v>
      </c>
      <c r="AR492" s="6" t="s">
        <v>4225</v>
      </c>
      <c r="AS492" s="157" t="s">
        <v>4301</v>
      </c>
      <c r="AT492" s="6" t="s">
        <v>4647</v>
      </c>
      <c r="AU492" s="265" t="s">
        <v>920</v>
      </c>
      <c r="AV492" s="210">
        <v>44384</v>
      </c>
      <c r="AW492" s="34" t="s">
        <v>1070</v>
      </c>
      <c r="AX492" s="207"/>
      <c r="AY492" s="125"/>
      <c r="AZ492" s="125"/>
      <c r="BA492" s="125"/>
      <c r="BB492" s="125"/>
      <c r="BC492" s="30" t="s">
        <v>1372</v>
      </c>
      <c r="BD492" s="125"/>
      <c r="BE492" s="125"/>
    </row>
    <row r="493" spans="2:285" ht="255" customHeight="1" x14ac:dyDescent="0.3">
      <c r="B493" s="29" t="s">
        <v>3058</v>
      </c>
      <c r="C493" s="5" t="s">
        <v>3124</v>
      </c>
      <c r="D493" s="210">
        <v>44109</v>
      </c>
      <c r="E493" s="346" t="s">
        <v>1490</v>
      </c>
      <c r="F493" s="12" t="s">
        <v>4220</v>
      </c>
      <c r="G493" s="12" t="s">
        <v>2833</v>
      </c>
      <c r="H493" s="12" t="s">
        <v>2834</v>
      </c>
      <c r="I493" s="12" t="s">
        <v>4221</v>
      </c>
      <c r="J493" s="92" t="s">
        <v>2837</v>
      </c>
      <c r="K493" s="347">
        <v>1</v>
      </c>
      <c r="L493" s="307">
        <v>44197</v>
      </c>
      <c r="M493" s="307">
        <v>44561</v>
      </c>
      <c r="N493" s="83">
        <f t="shared" si="15"/>
        <v>52</v>
      </c>
      <c r="O493" s="184">
        <v>0</v>
      </c>
      <c r="P493" s="4" t="s">
        <v>4307</v>
      </c>
      <c r="Q493" s="178">
        <f t="shared" si="17"/>
        <v>109</v>
      </c>
      <c r="R493" s="34" t="s">
        <v>78</v>
      </c>
      <c r="S493" s="34" t="s">
        <v>154</v>
      </c>
      <c r="T493" s="34"/>
      <c r="U493" s="34"/>
      <c r="V493" s="34"/>
      <c r="W493" s="34" t="s">
        <v>3898</v>
      </c>
      <c r="X493" s="34" t="s">
        <v>4021</v>
      </c>
      <c r="Y493" s="34" t="s">
        <v>4113</v>
      </c>
      <c r="Z493" s="34"/>
      <c r="AA493" s="38"/>
      <c r="AB493" s="38"/>
      <c r="AC493" s="288" t="s">
        <v>1348</v>
      </c>
      <c r="AD493" s="288" t="s">
        <v>1348</v>
      </c>
      <c r="AE493" s="288" t="s">
        <v>1348</v>
      </c>
      <c r="AF493" s="288" t="s">
        <v>1348</v>
      </c>
      <c r="AG493" s="288" t="s">
        <v>1348</v>
      </c>
      <c r="AH493" s="288" t="s">
        <v>1348</v>
      </c>
      <c r="AI493" s="288" t="s">
        <v>1348</v>
      </c>
      <c r="AJ493" s="288" t="s">
        <v>1348</v>
      </c>
      <c r="AK493" s="288" t="s">
        <v>1348</v>
      </c>
      <c r="AL493" s="288" t="s">
        <v>1348</v>
      </c>
      <c r="AM493" s="288" t="s">
        <v>1348</v>
      </c>
      <c r="AN493" s="288" t="s">
        <v>1348</v>
      </c>
      <c r="AO493" s="288" t="s">
        <v>1348</v>
      </c>
      <c r="AP493" s="6" t="s">
        <v>3139</v>
      </c>
      <c r="AQ493" s="6" t="s">
        <v>3184</v>
      </c>
      <c r="AR493" s="6" t="s">
        <v>4226</v>
      </c>
      <c r="AS493" s="157" t="s">
        <v>4306</v>
      </c>
      <c r="AT493" s="6" t="s">
        <v>4539</v>
      </c>
      <c r="AU493" s="265" t="s">
        <v>920</v>
      </c>
      <c r="AV493" s="210">
        <v>44385</v>
      </c>
      <c r="AW493" s="34" t="s">
        <v>1070</v>
      </c>
      <c r="AX493" s="207"/>
      <c r="AY493" s="125"/>
      <c r="AZ493" s="125"/>
      <c r="BA493" s="125"/>
      <c r="BB493" s="125"/>
      <c r="BC493" s="30" t="s">
        <v>1372</v>
      </c>
      <c r="BD493" s="125"/>
      <c r="BE493" s="125"/>
    </row>
    <row r="494" spans="2:285" ht="303.75" customHeight="1" x14ac:dyDescent="0.3">
      <c r="B494" s="29" t="s">
        <v>3059</v>
      </c>
      <c r="C494" s="5" t="s">
        <v>3124</v>
      </c>
      <c r="D494" s="210">
        <v>44109</v>
      </c>
      <c r="E494" s="346" t="s">
        <v>1490</v>
      </c>
      <c r="F494" s="12" t="s">
        <v>4220</v>
      </c>
      <c r="G494" s="12" t="s">
        <v>2833</v>
      </c>
      <c r="H494" s="12" t="s">
        <v>2834</v>
      </c>
      <c r="I494" s="12" t="s">
        <v>4222</v>
      </c>
      <c r="J494" s="92" t="s">
        <v>2838</v>
      </c>
      <c r="K494" s="347">
        <v>6</v>
      </c>
      <c r="L494" s="307">
        <v>44348</v>
      </c>
      <c r="M494" s="307">
        <v>44561</v>
      </c>
      <c r="N494" s="83">
        <f t="shared" si="15"/>
        <v>31</v>
      </c>
      <c r="O494" s="184">
        <v>0</v>
      </c>
      <c r="P494" s="4" t="s">
        <v>4308</v>
      </c>
      <c r="Q494" s="178">
        <f t="shared" si="17"/>
        <v>179</v>
      </c>
      <c r="R494" s="34" t="s">
        <v>78</v>
      </c>
      <c r="S494" s="34"/>
      <c r="T494" s="34"/>
      <c r="U494" s="34"/>
      <c r="V494" s="34"/>
      <c r="W494" s="34" t="s">
        <v>3898</v>
      </c>
      <c r="X494" s="34" t="s">
        <v>4022</v>
      </c>
      <c r="Y494" s="34" t="s">
        <v>4348</v>
      </c>
      <c r="Z494" s="34"/>
      <c r="AA494" s="38"/>
      <c r="AB494" s="38"/>
      <c r="AC494" s="288" t="s">
        <v>1348</v>
      </c>
      <c r="AD494" s="288" t="s">
        <v>1348</v>
      </c>
      <c r="AE494" s="288" t="s">
        <v>1348</v>
      </c>
      <c r="AF494" s="288" t="s">
        <v>1348</v>
      </c>
      <c r="AG494" s="288" t="s">
        <v>1348</v>
      </c>
      <c r="AH494" s="288" t="s">
        <v>1348</v>
      </c>
      <c r="AI494" s="288" t="s">
        <v>1348</v>
      </c>
      <c r="AJ494" s="288" t="s">
        <v>1348</v>
      </c>
      <c r="AK494" s="288" t="s">
        <v>1348</v>
      </c>
      <c r="AL494" s="288" t="s">
        <v>1348</v>
      </c>
      <c r="AM494" s="288" t="s">
        <v>1348</v>
      </c>
      <c r="AN494" s="288" t="s">
        <v>1348</v>
      </c>
      <c r="AO494" s="288" t="s">
        <v>1348</v>
      </c>
      <c r="AP494" s="6" t="s">
        <v>3139</v>
      </c>
      <c r="AQ494" s="6" t="s">
        <v>3184</v>
      </c>
      <c r="AR494" s="6" t="s">
        <v>4227</v>
      </c>
      <c r="AS494" s="157" t="s">
        <v>4270</v>
      </c>
      <c r="AT494" s="6" t="s">
        <v>4540</v>
      </c>
      <c r="AU494" s="265" t="s">
        <v>920</v>
      </c>
      <c r="AV494" s="210">
        <v>44385</v>
      </c>
      <c r="AW494" s="34" t="s">
        <v>1070</v>
      </c>
      <c r="AX494" s="207"/>
      <c r="AY494" s="125"/>
      <c r="AZ494" s="125"/>
      <c r="BA494" s="125"/>
      <c r="BB494" s="125"/>
      <c r="BC494" s="30" t="s">
        <v>1372</v>
      </c>
      <c r="BD494" s="125"/>
      <c r="BE494" s="125"/>
    </row>
    <row r="495" spans="2:285" ht="278.25" customHeight="1" x14ac:dyDescent="0.3">
      <c r="B495" s="29" t="s">
        <v>3060</v>
      </c>
      <c r="C495" s="5" t="s">
        <v>3124</v>
      </c>
      <c r="D495" s="210">
        <v>44109</v>
      </c>
      <c r="E495" s="346" t="s">
        <v>1506</v>
      </c>
      <c r="F495" s="12" t="s">
        <v>4223</v>
      </c>
      <c r="G495" s="12" t="s">
        <v>2839</v>
      </c>
      <c r="H495" s="12" t="s">
        <v>2840</v>
      </c>
      <c r="I495" s="12" t="s">
        <v>2841</v>
      </c>
      <c r="J495" s="92" t="s">
        <v>2842</v>
      </c>
      <c r="K495" s="347">
        <v>13</v>
      </c>
      <c r="L495" s="307">
        <v>44136</v>
      </c>
      <c r="M495" s="307">
        <v>44561</v>
      </c>
      <c r="N495" s="83">
        <f t="shared" si="15"/>
        <v>9</v>
      </c>
      <c r="O495" s="184">
        <v>7</v>
      </c>
      <c r="P495" s="4" t="s">
        <v>4903</v>
      </c>
      <c r="Q495" s="178">
        <f t="shared" si="17"/>
        <v>198</v>
      </c>
      <c r="R495" s="34" t="s">
        <v>78</v>
      </c>
      <c r="S495" s="34" t="s">
        <v>154</v>
      </c>
      <c r="T495" s="34" t="s">
        <v>3212</v>
      </c>
      <c r="U495" s="34" t="s">
        <v>3809</v>
      </c>
      <c r="V495" s="34"/>
      <c r="W495" s="34" t="s">
        <v>4114</v>
      </c>
      <c r="X495" s="34" t="s">
        <v>4115</v>
      </c>
      <c r="Y495" s="34"/>
      <c r="Z495" s="34"/>
      <c r="AA495" s="38"/>
      <c r="AB495" s="38"/>
      <c r="AC495" s="288" t="s">
        <v>1348</v>
      </c>
      <c r="AD495" s="288" t="s">
        <v>1348</v>
      </c>
      <c r="AE495" s="288" t="s">
        <v>1348</v>
      </c>
      <c r="AF495" s="288" t="s">
        <v>1348</v>
      </c>
      <c r="AG495" s="288" t="s">
        <v>1348</v>
      </c>
      <c r="AH495" s="288" t="s">
        <v>1348</v>
      </c>
      <c r="AI495" s="288" t="s">
        <v>1348</v>
      </c>
      <c r="AJ495" s="288" t="s">
        <v>1348</v>
      </c>
      <c r="AK495" s="288" t="s">
        <v>1348</v>
      </c>
      <c r="AL495" s="288" t="s">
        <v>1348</v>
      </c>
      <c r="AM495" s="288" t="s">
        <v>1348</v>
      </c>
      <c r="AN495" s="288" t="s">
        <v>1348</v>
      </c>
      <c r="AO495" s="288" t="s">
        <v>1348</v>
      </c>
      <c r="AP495" s="6" t="s">
        <v>3139</v>
      </c>
      <c r="AQ495" s="6" t="s">
        <v>3190</v>
      </c>
      <c r="AR495" s="6" t="s">
        <v>4228</v>
      </c>
      <c r="AS495" s="6" t="s">
        <v>4271</v>
      </c>
      <c r="AT495" s="6" t="s">
        <v>4648</v>
      </c>
      <c r="AU495" s="265" t="s">
        <v>920</v>
      </c>
      <c r="AV495" s="210">
        <v>44384</v>
      </c>
      <c r="AW495" s="34" t="s">
        <v>1070</v>
      </c>
      <c r="AX495" s="207"/>
      <c r="AY495" s="125"/>
      <c r="AZ495" s="125"/>
      <c r="BA495" s="125"/>
      <c r="BB495" s="125"/>
      <c r="BC495" s="30" t="s">
        <v>1372</v>
      </c>
      <c r="BD495" s="125"/>
      <c r="BE495" s="125"/>
    </row>
    <row r="496" spans="2:285" ht="306.75" customHeight="1" x14ac:dyDescent="0.3">
      <c r="B496" s="29" t="s">
        <v>3061</v>
      </c>
      <c r="C496" s="5" t="s">
        <v>3124</v>
      </c>
      <c r="D496" s="210">
        <v>44109</v>
      </c>
      <c r="E496" s="346" t="s">
        <v>1496</v>
      </c>
      <c r="F496" s="12" t="s">
        <v>4224</v>
      </c>
      <c r="G496" s="12" t="s">
        <v>2843</v>
      </c>
      <c r="H496" s="12" t="s">
        <v>2844</v>
      </c>
      <c r="I496" s="12" t="s">
        <v>2845</v>
      </c>
      <c r="J496" s="92" t="s">
        <v>2846</v>
      </c>
      <c r="K496" s="347">
        <v>2</v>
      </c>
      <c r="L496" s="307">
        <v>44197</v>
      </c>
      <c r="M496" s="307">
        <v>44561</v>
      </c>
      <c r="N496" s="83">
        <f t="shared" si="15"/>
        <v>52</v>
      </c>
      <c r="O496" s="184">
        <v>0</v>
      </c>
      <c r="P496" s="4" t="s">
        <v>4635</v>
      </c>
      <c r="Q496" s="178">
        <f t="shared" si="17"/>
        <v>250</v>
      </c>
      <c r="R496" s="34" t="s">
        <v>154</v>
      </c>
      <c r="S496" s="34"/>
      <c r="T496" s="34"/>
      <c r="U496" s="34"/>
      <c r="V496" s="34"/>
      <c r="W496" s="34" t="s">
        <v>3898</v>
      </c>
      <c r="X496" s="34" t="s">
        <v>4022</v>
      </c>
      <c r="Y496" s="34" t="s">
        <v>4116</v>
      </c>
      <c r="Z496" s="34"/>
      <c r="AA496" s="38"/>
      <c r="AB496" s="38"/>
      <c r="AC496" s="288" t="s">
        <v>1348</v>
      </c>
      <c r="AD496" s="288" t="s">
        <v>1348</v>
      </c>
      <c r="AE496" s="288" t="s">
        <v>1348</v>
      </c>
      <c r="AF496" s="288" t="s">
        <v>1348</v>
      </c>
      <c r="AG496" s="288" t="s">
        <v>1348</v>
      </c>
      <c r="AH496" s="288" t="s">
        <v>1348</v>
      </c>
      <c r="AI496" s="288" t="s">
        <v>1348</v>
      </c>
      <c r="AJ496" s="288" t="s">
        <v>1348</v>
      </c>
      <c r="AK496" s="288" t="s">
        <v>1348</v>
      </c>
      <c r="AL496" s="288" t="s">
        <v>1348</v>
      </c>
      <c r="AM496" s="288" t="s">
        <v>1348</v>
      </c>
      <c r="AN496" s="288" t="s">
        <v>1348</v>
      </c>
      <c r="AO496" s="288" t="s">
        <v>1348</v>
      </c>
      <c r="AP496" s="6" t="s">
        <v>3139</v>
      </c>
      <c r="AQ496" s="6" t="s">
        <v>3184</v>
      </c>
      <c r="AR496" s="6" t="s">
        <v>4229</v>
      </c>
      <c r="AS496" s="157" t="s">
        <v>4272</v>
      </c>
      <c r="AT496" s="6" t="s">
        <v>4649</v>
      </c>
      <c r="AU496" s="265" t="s">
        <v>920</v>
      </c>
      <c r="AV496" s="210">
        <v>44390</v>
      </c>
      <c r="AW496" s="34" t="s">
        <v>1070</v>
      </c>
      <c r="AX496" s="207"/>
      <c r="AY496" s="125"/>
      <c r="AZ496" s="125"/>
      <c r="BA496" s="125"/>
      <c r="BB496" s="125"/>
      <c r="BC496" s="30" t="s">
        <v>1372</v>
      </c>
      <c r="BD496" s="125"/>
      <c r="BE496" s="125"/>
    </row>
    <row r="497" spans="2:57" ht="96.75" customHeight="1" x14ac:dyDescent="0.3">
      <c r="B497" s="29" t="s">
        <v>3062</v>
      </c>
      <c r="C497" s="5" t="s">
        <v>3124</v>
      </c>
      <c r="D497" s="210">
        <v>44109</v>
      </c>
      <c r="E497" s="346" t="s">
        <v>1494</v>
      </c>
      <c r="F497" s="12" t="s">
        <v>4349</v>
      </c>
      <c r="G497" s="12" t="s">
        <v>2847</v>
      </c>
      <c r="H497" s="12" t="s">
        <v>2848</v>
      </c>
      <c r="I497" s="12" t="s">
        <v>2849</v>
      </c>
      <c r="J497" s="92" t="s">
        <v>2850</v>
      </c>
      <c r="K497" s="347">
        <v>40000</v>
      </c>
      <c r="L497" s="256">
        <v>44242</v>
      </c>
      <c r="M497" s="256">
        <v>44561</v>
      </c>
      <c r="N497" s="83">
        <f t="shared" si="15"/>
        <v>46</v>
      </c>
      <c r="O497" s="184">
        <v>0</v>
      </c>
      <c r="P497" s="10" t="s">
        <v>5120</v>
      </c>
      <c r="Q497" s="178">
        <f t="shared" si="17"/>
        <v>104</v>
      </c>
      <c r="R497" s="34" t="s">
        <v>101</v>
      </c>
      <c r="S497" s="34"/>
      <c r="T497" s="34"/>
      <c r="U497" s="34"/>
      <c r="V497" s="34"/>
      <c r="W497" s="34" t="s">
        <v>3956</v>
      </c>
      <c r="X497" s="34" t="s">
        <v>4022</v>
      </c>
      <c r="Y497" s="199"/>
      <c r="Z497" s="34"/>
      <c r="AA497" s="38"/>
      <c r="AB497" s="38"/>
      <c r="AC497" s="288" t="s">
        <v>1348</v>
      </c>
      <c r="AD497" s="288" t="s">
        <v>1348</v>
      </c>
      <c r="AE497" s="288" t="s">
        <v>1348</v>
      </c>
      <c r="AF497" s="288" t="s">
        <v>1348</v>
      </c>
      <c r="AG497" s="288" t="s">
        <v>1348</v>
      </c>
      <c r="AH497" s="288" t="s">
        <v>1348</v>
      </c>
      <c r="AI497" s="288" t="s">
        <v>1348</v>
      </c>
      <c r="AJ497" s="288" t="s">
        <v>1348</v>
      </c>
      <c r="AK497" s="288" t="s">
        <v>1348</v>
      </c>
      <c r="AL497" s="288" t="s">
        <v>1348</v>
      </c>
      <c r="AM497" s="288" t="s">
        <v>1348</v>
      </c>
      <c r="AN497" s="288" t="s">
        <v>1348</v>
      </c>
      <c r="AO497" s="288" t="s">
        <v>1348</v>
      </c>
      <c r="AP497" s="6" t="s">
        <v>3139</v>
      </c>
      <c r="AQ497" s="6" t="s">
        <v>3271</v>
      </c>
      <c r="AR497" s="6" t="s">
        <v>4350</v>
      </c>
      <c r="AS497" s="6" t="s">
        <v>4991</v>
      </c>
      <c r="AT497" s="6" t="s">
        <v>4992</v>
      </c>
      <c r="AU497" s="265" t="s">
        <v>920</v>
      </c>
      <c r="AV497" s="210">
        <v>44400</v>
      </c>
      <c r="AW497" s="34" t="s">
        <v>1070</v>
      </c>
      <c r="AX497" s="207"/>
      <c r="AY497" s="125"/>
      <c r="AZ497" s="125"/>
      <c r="BA497" s="125"/>
      <c r="BB497" s="125"/>
      <c r="BC497" s="30" t="s">
        <v>1372</v>
      </c>
      <c r="BD497" s="125"/>
      <c r="BE497" s="125"/>
    </row>
    <row r="498" spans="2:57" ht="94.5" customHeight="1" x14ac:dyDescent="0.3">
      <c r="B498" s="29" t="s">
        <v>3063</v>
      </c>
      <c r="C498" s="5" t="s">
        <v>3124</v>
      </c>
      <c r="D498" s="210">
        <v>44109</v>
      </c>
      <c r="E498" s="346" t="s">
        <v>1494</v>
      </c>
      <c r="F498" s="12" t="s">
        <v>4351</v>
      </c>
      <c r="G498" s="12" t="s">
        <v>2847</v>
      </c>
      <c r="H498" s="12" t="s">
        <v>2851</v>
      </c>
      <c r="I498" s="12" t="s">
        <v>2852</v>
      </c>
      <c r="J498" s="92" t="s">
        <v>2853</v>
      </c>
      <c r="K498" s="347">
        <v>30000</v>
      </c>
      <c r="L498" s="256">
        <v>44242</v>
      </c>
      <c r="M498" s="256">
        <v>44561</v>
      </c>
      <c r="N498" s="83">
        <f t="shared" si="15"/>
        <v>46</v>
      </c>
      <c r="O498" s="184">
        <v>0</v>
      </c>
      <c r="P498" s="10" t="s">
        <v>5121</v>
      </c>
      <c r="Q498" s="178">
        <f t="shared" si="17"/>
        <v>105</v>
      </c>
      <c r="R498" s="34" t="s">
        <v>101</v>
      </c>
      <c r="S498" s="34"/>
      <c r="T498" s="34"/>
      <c r="U498" s="34"/>
      <c r="V498" s="34"/>
      <c r="W498" s="34" t="s">
        <v>3956</v>
      </c>
      <c r="X498" s="34" t="s">
        <v>4022</v>
      </c>
      <c r="Y498" s="199"/>
      <c r="Z498" s="34"/>
      <c r="AA498" s="38"/>
      <c r="AB498" s="38"/>
      <c r="AC498" s="288" t="s">
        <v>1348</v>
      </c>
      <c r="AD498" s="288" t="s">
        <v>1348</v>
      </c>
      <c r="AE498" s="288" t="s">
        <v>1348</v>
      </c>
      <c r="AF498" s="288" t="s">
        <v>1348</v>
      </c>
      <c r="AG498" s="288" t="s">
        <v>1348</v>
      </c>
      <c r="AH498" s="288" t="s">
        <v>1348</v>
      </c>
      <c r="AI498" s="288" t="s">
        <v>1348</v>
      </c>
      <c r="AJ498" s="288" t="s">
        <v>1348</v>
      </c>
      <c r="AK498" s="288" t="s">
        <v>1348</v>
      </c>
      <c r="AL498" s="288" t="s">
        <v>1348</v>
      </c>
      <c r="AM498" s="288" t="s">
        <v>1348</v>
      </c>
      <c r="AN498" s="288" t="s">
        <v>1348</v>
      </c>
      <c r="AO498" s="288" t="s">
        <v>1348</v>
      </c>
      <c r="AP498" s="6" t="s">
        <v>3139</v>
      </c>
      <c r="AQ498" s="6" t="s">
        <v>3271</v>
      </c>
      <c r="AR498" s="6" t="s">
        <v>4352</v>
      </c>
      <c r="AS498" s="6" t="s">
        <v>4993</v>
      </c>
      <c r="AT498" s="6" t="s">
        <v>4994</v>
      </c>
      <c r="AU498" s="265" t="s">
        <v>920</v>
      </c>
      <c r="AV498" s="210">
        <v>44400</v>
      </c>
      <c r="AW498" s="34" t="s">
        <v>1070</v>
      </c>
      <c r="AX498" s="207"/>
      <c r="AY498" s="125"/>
      <c r="AZ498" s="125"/>
      <c r="BA498" s="125"/>
      <c r="BB498" s="125"/>
      <c r="BC498" s="30" t="s">
        <v>1372</v>
      </c>
      <c r="BD498" s="125"/>
      <c r="BE498" s="125"/>
    </row>
    <row r="499" spans="2:57" ht="97.5" customHeight="1" x14ac:dyDescent="0.3">
      <c r="B499" s="29" t="s">
        <v>3064</v>
      </c>
      <c r="C499" s="5" t="s">
        <v>3124</v>
      </c>
      <c r="D499" s="210">
        <v>44109</v>
      </c>
      <c r="E499" s="346" t="s">
        <v>1494</v>
      </c>
      <c r="F499" s="12" t="s">
        <v>4351</v>
      </c>
      <c r="G499" s="12" t="s">
        <v>2847</v>
      </c>
      <c r="H499" s="12" t="s">
        <v>2851</v>
      </c>
      <c r="I499" s="12" t="s">
        <v>2854</v>
      </c>
      <c r="J499" s="92" t="s">
        <v>2855</v>
      </c>
      <c r="K499" s="347">
        <v>10000</v>
      </c>
      <c r="L499" s="256">
        <v>44270</v>
      </c>
      <c r="M499" s="256">
        <v>44561</v>
      </c>
      <c r="N499" s="83">
        <f t="shared" si="15"/>
        <v>42</v>
      </c>
      <c r="O499" s="184">
        <v>0</v>
      </c>
      <c r="P499" s="10" t="s">
        <v>5122</v>
      </c>
      <c r="Q499" s="178">
        <f t="shared" si="17"/>
        <v>104</v>
      </c>
      <c r="R499" s="34" t="s">
        <v>101</v>
      </c>
      <c r="S499" s="34"/>
      <c r="T499" s="34"/>
      <c r="U499" s="34"/>
      <c r="V499" s="34"/>
      <c r="W499" s="34" t="s">
        <v>3956</v>
      </c>
      <c r="X499" s="34" t="s">
        <v>4022</v>
      </c>
      <c r="Y499" s="199"/>
      <c r="Z499" s="34"/>
      <c r="AA499" s="38"/>
      <c r="AB499" s="38"/>
      <c r="AC499" s="288" t="s">
        <v>1348</v>
      </c>
      <c r="AD499" s="288" t="s">
        <v>1348</v>
      </c>
      <c r="AE499" s="288" t="s">
        <v>1348</v>
      </c>
      <c r="AF499" s="288" t="s">
        <v>1348</v>
      </c>
      <c r="AG499" s="288" t="s">
        <v>1348</v>
      </c>
      <c r="AH499" s="288" t="s">
        <v>1348</v>
      </c>
      <c r="AI499" s="288" t="s">
        <v>1348</v>
      </c>
      <c r="AJ499" s="288" t="s">
        <v>1348</v>
      </c>
      <c r="AK499" s="288" t="s">
        <v>1348</v>
      </c>
      <c r="AL499" s="288" t="s">
        <v>1348</v>
      </c>
      <c r="AM499" s="288" t="s">
        <v>1348</v>
      </c>
      <c r="AN499" s="288" t="s">
        <v>1348</v>
      </c>
      <c r="AO499" s="288" t="s">
        <v>1348</v>
      </c>
      <c r="AP499" s="6" t="s">
        <v>3139</v>
      </c>
      <c r="AQ499" s="6" t="s">
        <v>3272</v>
      </c>
      <c r="AR499" s="6" t="s">
        <v>4353</v>
      </c>
      <c r="AS499" s="6" t="s">
        <v>4995</v>
      </c>
      <c r="AT499" s="6" t="s">
        <v>4994</v>
      </c>
      <c r="AU499" s="265" t="s">
        <v>920</v>
      </c>
      <c r="AV499" s="210">
        <v>44400</v>
      </c>
      <c r="AW499" s="34" t="s">
        <v>1070</v>
      </c>
      <c r="AX499" s="207"/>
      <c r="AY499" s="125"/>
      <c r="AZ499" s="125"/>
      <c r="BA499" s="125"/>
      <c r="BB499" s="125"/>
      <c r="BC499" s="30" t="s">
        <v>1372</v>
      </c>
      <c r="BD499" s="125"/>
      <c r="BE499" s="125"/>
    </row>
    <row r="500" spans="2:57" ht="305.25" customHeight="1" x14ac:dyDescent="0.3">
      <c r="B500" s="29" t="s">
        <v>3065</v>
      </c>
      <c r="C500" s="5" t="s">
        <v>3124</v>
      </c>
      <c r="D500" s="210">
        <v>44109</v>
      </c>
      <c r="E500" s="346" t="s">
        <v>1583</v>
      </c>
      <c r="F500" s="12" t="s">
        <v>4354</v>
      </c>
      <c r="G500" s="12" t="s">
        <v>4355</v>
      </c>
      <c r="H500" s="12" t="s">
        <v>2856</v>
      </c>
      <c r="I500" s="12" t="s">
        <v>2857</v>
      </c>
      <c r="J500" s="92" t="s">
        <v>3367</v>
      </c>
      <c r="K500" s="347">
        <v>12</v>
      </c>
      <c r="L500" s="307">
        <v>44227</v>
      </c>
      <c r="M500" s="307">
        <v>44561</v>
      </c>
      <c r="N500" s="83">
        <f t="shared" si="15"/>
        <v>48</v>
      </c>
      <c r="O500" s="184">
        <v>5</v>
      </c>
      <c r="P500" s="10" t="s">
        <v>4514</v>
      </c>
      <c r="Q500" s="178">
        <f t="shared" si="17"/>
        <v>176</v>
      </c>
      <c r="R500" s="34" t="s">
        <v>149</v>
      </c>
      <c r="S500" s="34"/>
      <c r="T500" s="34"/>
      <c r="U500" s="34"/>
      <c r="V500" s="34"/>
      <c r="W500" s="34" t="s">
        <v>4023</v>
      </c>
      <c r="X500" s="34" t="s">
        <v>4024</v>
      </c>
      <c r="Y500" s="34"/>
      <c r="Z500" s="34"/>
      <c r="AA500" s="38"/>
      <c r="AB500" s="38"/>
      <c r="AC500" s="288" t="s">
        <v>1348</v>
      </c>
      <c r="AD500" s="288" t="s">
        <v>1348</v>
      </c>
      <c r="AE500" s="288" t="s">
        <v>1348</v>
      </c>
      <c r="AF500" s="288" t="s">
        <v>1348</v>
      </c>
      <c r="AG500" s="288" t="s">
        <v>1348</v>
      </c>
      <c r="AH500" s="288" t="s">
        <v>1348</v>
      </c>
      <c r="AI500" s="288" t="s">
        <v>1348</v>
      </c>
      <c r="AJ500" s="288" t="s">
        <v>1348</v>
      </c>
      <c r="AK500" s="288" t="s">
        <v>1348</v>
      </c>
      <c r="AL500" s="288" t="s">
        <v>1348</v>
      </c>
      <c r="AM500" s="288" t="s">
        <v>1348</v>
      </c>
      <c r="AN500" s="288" t="s">
        <v>1348</v>
      </c>
      <c r="AO500" s="288" t="s">
        <v>1348</v>
      </c>
      <c r="AP500" s="6" t="s">
        <v>3139</v>
      </c>
      <c r="AQ500" s="6" t="s">
        <v>3328</v>
      </c>
      <c r="AR500" s="6" t="s">
        <v>4356</v>
      </c>
      <c r="AS500" s="218" t="s">
        <v>4478</v>
      </c>
      <c r="AT500" s="6" t="s">
        <v>4867</v>
      </c>
      <c r="AU500" s="265" t="s">
        <v>920</v>
      </c>
      <c r="AV500" s="210">
        <v>44389</v>
      </c>
      <c r="AW500" s="34" t="s">
        <v>1070</v>
      </c>
      <c r="AX500" s="207"/>
      <c r="AY500" s="125"/>
      <c r="AZ500" s="125"/>
      <c r="BA500" s="125"/>
      <c r="BB500" s="125"/>
      <c r="BC500" s="30" t="s">
        <v>1372</v>
      </c>
      <c r="BD500" s="125"/>
      <c r="BE500" s="125"/>
    </row>
    <row r="501" spans="2:57" ht="161.25" customHeight="1" x14ac:dyDescent="0.3">
      <c r="B501" s="29" t="s">
        <v>3066</v>
      </c>
      <c r="C501" s="5" t="s">
        <v>3124</v>
      </c>
      <c r="D501" s="210">
        <v>44109</v>
      </c>
      <c r="E501" s="346" t="s">
        <v>1583</v>
      </c>
      <c r="F501" s="12" t="s">
        <v>4354</v>
      </c>
      <c r="G501" s="12" t="s">
        <v>2858</v>
      </c>
      <c r="H501" s="12" t="s">
        <v>2859</v>
      </c>
      <c r="I501" s="12" t="s">
        <v>2860</v>
      </c>
      <c r="J501" s="92" t="s">
        <v>2861</v>
      </c>
      <c r="K501" s="347">
        <v>1</v>
      </c>
      <c r="L501" s="307">
        <v>44197</v>
      </c>
      <c r="M501" s="307">
        <v>44500</v>
      </c>
      <c r="N501" s="83">
        <f t="shared" si="15"/>
        <v>44</v>
      </c>
      <c r="O501" s="184">
        <v>0</v>
      </c>
      <c r="P501" s="4" t="s">
        <v>4904</v>
      </c>
      <c r="Q501" s="178">
        <f t="shared" si="17"/>
        <v>297</v>
      </c>
      <c r="R501" s="34" t="s">
        <v>3125</v>
      </c>
      <c r="S501" s="34"/>
      <c r="T501" s="34"/>
      <c r="U501" s="34"/>
      <c r="V501" s="34"/>
      <c r="W501" s="34" t="s">
        <v>4023</v>
      </c>
      <c r="X501" s="34" t="s">
        <v>4024</v>
      </c>
      <c r="Y501" s="34"/>
      <c r="Z501" s="34"/>
      <c r="AA501" s="38"/>
      <c r="AB501" s="38"/>
      <c r="AC501" s="288" t="s">
        <v>1348</v>
      </c>
      <c r="AD501" s="288" t="s">
        <v>1348</v>
      </c>
      <c r="AE501" s="288" t="s">
        <v>1348</v>
      </c>
      <c r="AF501" s="288" t="s">
        <v>1348</v>
      </c>
      <c r="AG501" s="288" t="s">
        <v>1348</v>
      </c>
      <c r="AH501" s="288" t="s">
        <v>1348</v>
      </c>
      <c r="AI501" s="288" t="s">
        <v>1348</v>
      </c>
      <c r="AJ501" s="288" t="s">
        <v>1348</v>
      </c>
      <c r="AK501" s="288" t="s">
        <v>1348</v>
      </c>
      <c r="AL501" s="288" t="s">
        <v>1348</v>
      </c>
      <c r="AM501" s="288" t="s">
        <v>1348</v>
      </c>
      <c r="AN501" s="288" t="s">
        <v>1348</v>
      </c>
      <c r="AO501" s="288" t="s">
        <v>1348</v>
      </c>
      <c r="AP501" s="6" t="s">
        <v>3139</v>
      </c>
      <c r="AQ501" s="6" t="s">
        <v>3329</v>
      </c>
      <c r="AR501" s="6" t="s">
        <v>4357</v>
      </c>
      <c r="AS501" s="218" t="s">
        <v>4479</v>
      </c>
      <c r="AT501" s="6" t="s">
        <v>4894</v>
      </c>
      <c r="AU501" s="265" t="s">
        <v>920</v>
      </c>
      <c r="AV501" s="210">
        <v>44386</v>
      </c>
      <c r="AW501" s="34" t="s">
        <v>1070</v>
      </c>
      <c r="AX501" s="207"/>
      <c r="AY501" s="125"/>
      <c r="AZ501" s="125"/>
      <c r="BA501" s="125"/>
      <c r="BB501" s="125"/>
      <c r="BC501" s="30" t="s">
        <v>1372</v>
      </c>
      <c r="BD501" s="125"/>
      <c r="BE501" s="125"/>
    </row>
    <row r="502" spans="2:57" ht="149.25" customHeight="1" x14ac:dyDescent="0.3">
      <c r="B502" s="29" t="s">
        <v>3067</v>
      </c>
      <c r="C502" s="5" t="s">
        <v>3124</v>
      </c>
      <c r="D502" s="210">
        <v>44109</v>
      </c>
      <c r="E502" s="346" t="s">
        <v>1583</v>
      </c>
      <c r="F502" s="12" t="s">
        <v>4354</v>
      </c>
      <c r="G502" s="12" t="s">
        <v>2862</v>
      </c>
      <c r="H502" s="12" t="s">
        <v>2863</v>
      </c>
      <c r="I502" s="12" t="s">
        <v>2864</v>
      </c>
      <c r="J502" s="92" t="s">
        <v>2865</v>
      </c>
      <c r="K502" s="347">
        <v>5</v>
      </c>
      <c r="L502" s="307">
        <v>44197</v>
      </c>
      <c r="M502" s="307">
        <v>44561</v>
      </c>
      <c r="N502" s="83">
        <f t="shared" si="15"/>
        <v>52</v>
      </c>
      <c r="O502" s="184">
        <v>0</v>
      </c>
      <c r="P502" s="10" t="s">
        <v>4515</v>
      </c>
      <c r="Q502" s="178">
        <f t="shared" si="17"/>
        <v>300</v>
      </c>
      <c r="R502" s="34" t="s">
        <v>3125</v>
      </c>
      <c r="S502" s="34"/>
      <c r="T502" s="34"/>
      <c r="U502" s="34"/>
      <c r="V502" s="34"/>
      <c r="W502" s="34" t="s">
        <v>4023</v>
      </c>
      <c r="X502" s="34" t="s">
        <v>4024</v>
      </c>
      <c r="Y502" s="34"/>
      <c r="Z502" s="34"/>
      <c r="AA502" s="38"/>
      <c r="AB502" s="38"/>
      <c r="AC502" s="288" t="s">
        <v>1348</v>
      </c>
      <c r="AD502" s="288" t="s">
        <v>1348</v>
      </c>
      <c r="AE502" s="288" t="s">
        <v>1348</v>
      </c>
      <c r="AF502" s="288" t="s">
        <v>1348</v>
      </c>
      <c r="AG502" s="288" t="s">
        <v>1348</v>
      </c>
      <c r="AH502" s="288" t="s">
        <v>1348</v>
      </c>
      <c r="AI502" s="288" t="s">
        <v>1348</v>
      </c>
      <c r="AJ502" s="288" t="s">
        <v>1348</v>
      </c>
      <c r="AK502" s="288" t="s">
        <v>1348</v>
      </c>
      <c r="AL502" s="288" t="s">
        <v>1348</v>
      </c>
      <c r="AM502" s="288" t="s">
        <v>1348</v>
      </c>
      <c r="AN502" s="288" t="s">
        <v>1348</v>
      </c>
      <c r="AO502" s="288" t="s">
        <v>1348</v>
      </c>
      <c r="AP502" s="6" t="s">
        <v>3139</v>
      </c>
      <c r="AQ502" s="6" t="s">
        <v>3326</v>
      </c>
      <c r="AR502" s="6" t="s">
        <v>4358</v>
      </c>
      <c r="AS502" s="218" t="s">
        <v>4480</v>
      </c>
      <c r="AT502" s="6" t="s">
        <v>4847</v>
      </c>
      <c r="AU502" s="265" t="s">
        <v>920</v>
      </c>
      <c r="AV502" s="210">
        <v>44386</v>
      </c>
      <c r="AW502" s="34" t="s">
        <v>1070</v>
      </c>
      <c r="AX502" s="207"/>
      <c r="AY502" s="125"/>
      <c r="AZ502" s="125"/>
      <c r="BA502" s="125"/>
      <c r="BB502" s="125"/>
      <c r="BC502" s="30" t="s">
        <v>1372</v>
      </c>
      <c r="BD502" s="125"/>
      <c r="BE502" s="125"/>
    </row>
    <row r="503" spans="2:57" ht="157.5" customHeight="1" x14ac:dyDescent="0.3">
      <c r="B503" s="29" t="s">
        <v>3068</v>
      </c>
      <c r="C503" s="5" t="s">
        <v>3124</v>
      </c>
      <c r="D503" s="210">
        <v>44109</v>
      </c>
      <c r="E503" s="346" t="s">
        <v>1583</v>
      </c>
      <c r="F503" s="12" t="s">
        <v>4354</v>
      </c>
      <c r="G503" s="12" t="s">
        <v>2866</v>
      </c>
      <c r="H503" s="12" t="s">
        <v>2867</v>
      </c>
      <c r="I503" s="12" t="s">
        <v>2868</v>
      </c>
      <c r="J503" s="92" t="s">
        <v>2869</v>
      </c>
      <c r="K503" s="347">
        <v>200</v>
      </c>
      <c r="L503" s="307">
        <v>44197</v>
      </c>
      <c r="M503" s="307">
        <v>44561</v>
      </c>
      <c r="N503" s="83">
        <f t="shared" si="15"/>
        <v>52</v>
      </c>
      <c r="O503" s="184">
        <v>0</v>
      </c>
      <c r="P503" s="10" t="s">
        <v>4905</v>
      </c>
      <c r="Q503" s="178">
        <f t="shared" si="17"/>
        <v>269</v>
      </c>
      <c r="R503" s="34" t="s">
        <v>149</v>
      </c>
      <c r="S503" s="34"/>
      <c r="T503" s="34"/>
      <c r="U503" s="34"/>
      <c r="V503" s="34"/>
      <c r="W503" s="34" t="s">
        <v>4023</v>
      </c>
      <c r="X503" s="34" t="s">
        <v>4024</v>
      </c>
      <c r="Y503" s="34"/>
      <c r="Z503" s="34"/>
      <c r="AA503" s="38"/>
      <c r="AB503" s="38"/>
      <c r="AC503" s="288" t="s">
        <v>1348</v>
      </c>
      <c r="AD503" s="288" t="s">
        <v>1348</v>
      </c>
      <c r="AE503" s="288" t="s">
        <v>1348</v>
      </c>
      <c r="AF503" s="288" t="s">
        <v>1348</v>
      </c>
      <c r="AG503" s="288" t="s">
        <v>1348</v>
      </c>
      <c r="AH503" s="288" t="s">
        <v>1348</v>
      </c>
      <c r="AI503" s="288" t="s">
        <v>1348</v>
      </c>
      <c r="AJ503" s="288" t="s">
        <v>1348</v>
      </c>
      <c r="AK503" s="288" t="s">
        <v>1348</v>
      </c>
      <c r="AL503" s="288" t="s">
        <v>1348</v>
      </c>
      <c r="AM503" s="288" t="s">
        <v>1348</v>
      </c>
      <c r="AN503" s="288" t="s">
        <v>1348</v>
      </c>
      <c r="AO503" s="288" t="s">
        <v>1348</v>
      </c>
      <c r="AP503" s="6" t="s">
        <v>3139</v>
      </c>
      <c r="AQ503" s="6" t="s">
        <v>3330</v>
      </c>
      <c r="AR503" s="6" t="s">
        <v>4359</v>
      </c>
      <c r="AS503" s="218" t="s">
        <v>4481</v>
      </c>
      <c r="AT503" s="6" t="s">
        <v>4893</v>
      </c>
      <c r="AU503" s="265" t="s">
        <v>920</v>
      </c>
      <c r="AV503" s="210">
        <v>44396</v>
      </c>
      <c r="AW503" s="34" t="s">
        <v>1070</v>
      </c>
      <c r="AX503" s="207"/>
      <c r="AY503" s="125"/>
      <c r="AZ503" s="125"/>
      <c r="BA503" s="125"/>
      <c r="BB503" s="125"/>
      <c r="BC503" s="30" t="s">
        <v>1372</v>
      </c>
      <c r="BD503" s="125"/>
      <c r="BE503" s="125"/>
    </row>
    <row r="504" spans="2:57" ht="147.75" customHeight="1" x14ac:dyDescent="0.3">
      <c r="B504" s="29" t="s">
        <v>3069</v>
      </c>
      <c r="C504" s="5" t="s">
        <v>3124</v>
      </c>
      <c r="D504" s="210">
        <v>44109</v>
      </c>
      <c r="E504" s="346" t="s">
        <v>1495</v>
      </c>
      <c r="F504" s="12" t="s">
        <v>4360</v>
      </c>
      <c r="G504" s="12" t="s">
        <v>2870</v>
      </c>
      <c r="H504" s="12" t="s">
        <v>2871</v>
      </c>
      <c r="I504" s="12" t="s">
        <v>2872</v>
      </c>
      <c r="J504" s="12" t="s">
        <v>2873</v>
      </c>
      <c r="K504" s="347">
        <v>1</v>
      </c>
      <c r="L504" s="307">
        <v>44197</v>
      </c>
      <c r="M504" s="307">
        <v>44348</v>
      </c>
      <c r="N504" s="83">
        <f t="shared" si="15"/>
        <v>22</v>
      </c>
      <c r="O504" s="377">
        <v>0</v>
      </c>
      <c r="P504" s="4" t="s">
        <v>4906</v>
      </c>
      <c r="Q504" s="178">
        <f t="shared" si="17"/>
        <v>298</v>
      </c>
      <c r="R504" s="34" t="s">
        <v>3125</v>
      </c>
      <c r="S504" s="34" t="s">
        <v>3126</v>
      </c>
      <c r="T504" s="34"/>
      <c r="U504" s="34"/>
      <c r="V504" s="34"/>
      <c r="W504" s="34" t="s">
        <v>4027</v>
      </c>
      <c r="X504" s="34" t="s">
        <v>4025</v>
      </c>
      <c r="Y504" s="34"/>
      <c r="Z504" s="34"/>
      <c r="AA504" s="38"/>
      <c r="AB504" s="38"/>
      <c r="AC504" s="288" t="s">
        <v>1348</v>
      </c>
      <c r="AD504" s="288" t="s">
        <v>1348</v>
      </c>
      <c r="AE504" s="288" t="s">
        <v>1348</v>
      </c>
      <c r="AF504" s="288" t="s">
        <v>1348</v>
      </c>
      <c r="AG504" s="288" t="s">
        <v>1348</v>
      </c>
      <c r="AH504" s="288" t="s">
        <v>1348</v>
      </c>
      <c r="AI504" s="288" t="s">
        <v>1348</v>
      </c>
      <c r="AJ504" s="288" t="s">
        <v>1348</v>
      </c>
      <c r="AK504" s="288" t="s">
        <v>1348</v>
      </c>
      <c r="AL504" s="288" t="s">
        <v>1348</v>
      </c>
      <c r="AM504" s="288" t="s">
        <v>1348</v>
      </c>
      <c r="AN504" s="288" t="s">
        <v>1348</v>
      </c>
      <c r="AO504" s="288" t="s">
        <v>1348</v>
      </c>
      <c r="AP504" s="6" t="s">
        <v>3139</v>
      </c>
      <c r="AQ504" s="6" t="s">
        <v>3331</v>
      </c>
      <c r="AR504" s="6" t="s">
        <v>4361</v>
      </c>
      <c r="AS504" s="218" t="s">
        <v>4218</v>
      </c>
      <c r="AT504" s="12" t="s">
        <v>4541</v>
      </c>
      <c r="AU504" s="265" t="s">
        <v>2047</v>
      </c>
      <c r="AV504" s="210">
        <v>44377</v>
      </c>
      <c r="AW504" s="34" t="s">
        <v>2553</v>
      </c>
      <c r="AX504" s="210">
        <v>44377</v>
      </c>
      <c r="AY504" s="163" t="s">
        <v>4470</v>
      </c>
      <c r="AZ504" s="31" t="s">
        <v>4469</v>
      </c>
      <c r="BA504" s="31" t="s">
        <v>1666</v>
      </c>
      <c r="BB504" s="31" t="s">
        <v>1666</v>
      </c>
      <c r="BC504" s="32" t="s">
        <v>2801</v>
      </c>
      <c r="BD504" s="125"/>
      <c r="BE504" s="125"/>
    </row>
    <row r="505" spans="2:57" ht="166.5" customHeight="1" x14ac:dyDescent="0.3">
      <c r="B505" s="29" t="s">
        <v>3069</v>
      </c>
      <c r="C505" s="5" t="s">
        <v>3124</v>
      </c>
      <c r="D505" s="210">
        <v>44109</v>
      </c>
      <c r="E505" s="346" t="s">
        <v>1495</v>
      </c>
      <c r="F505" s="12" t="s">
        <v>4360</v>
      </c>
      <c r="G505" s="218" t="s">
        <v>2870</v>
      </c>
      <c r="H505" s="12" t="s">
        <v>2871</v>
      </c>
      <c r="I505" s="12" t="s">
        <v>2872</v>
      </c>
      <c r="J505" s="92" t="s">
        <v>2873</v>
      </c>
      <c r="K505" s="347">
        <v>1</v>
      </c>
      <c r="L505" s="307">
        <v>44197</v>
      </c>
      <c r="M505" s="307">
        <v>44499</v>
      </c>
      <c r="N505" s="83">
        <f t="shared" si="15"/>
        <v>44</v>
      </c>
      <c r="O505" s="184">
        <v>0.11</v>
      </c>
      <c r="P505" s="6" t="s">
        <v>4516</v>
      </c>
      <c r="Q505" s="178">
        <f t="shared" si="17"/>
        <v>117</v>
      </c>
      <c r="R505" s="34" t="s">
        <v>3125</v>
      </c>
      <c r="S505" s="34"/>
      <c r="T505" s="34"/>
      <c r="U505" s="34"/>
      <c r="V505" s="34"/>
      <c r="W505" s="34"/>
      <c r="X505" s="34"/>
      <c r="Y505" s="34"/>
      <c r="Z505" s="34"/>
      <c r="AA505" s="38"/>
      <c r="AB505" s="38"/>
      <c r="AC505" s="288"/>
      <c r="AD505" s="288"/>
      <c r="AE505" s="288"/>
      <c r="AF505" s="288"/>
      <c r="AG505" s="288"/>
      <c r="AH505" s="288"/>
      <c r="AI505" s="288"/>
      <c r="AJ505" s="288"/>
      <c r="AK505" s="288"/>
      <c r="AL505" s="288"/>
      <c r="AM505" s="288"/>
      <c r="AN505" s="288"/>
      <c r="AO505" s="288"/>
      <c r="AP505" s="6"/>
      <c r="AQ505" s="6"/>
      <c r="AR505" s="6" t="s">
        <v>4218</v>
      </c>
      <c r="AS505" s="218" t="s">
        <v>4482</v>
      </c>
      <c r="AT505" s="12" t="s">
        <v>4892</v>
      </c>
      <c r="AU505" s="265" t="s">
        <v>920</v>
      </c>
      <c r="AV505" s="210">
        <v>44389</v>
      </c>
      <c r="AW505" s="34" t="s">
        <v>1070</v>
      </c>
      <c r="AX505" s="207"/>
      <c r="AY505" s="125"/>
      <c r="AZ505" s="125"/>
      <c r="BA505" s="125"/>
      <c r="BB505" s="125"/>
      <c r="BC505" s="30" t="s">
        <v>1372</v>
      </c>
      <c r="BD505" s="125"/>
      <c r="BE505" s="125"/>
    </row>
    <row r="506" spans="2:57" ht="140.1" customHeight="1" x14ac:dyDescent="0.3">
      <c r="B506" s="29" t="s">
        <v>3070</v>
      </c>
      <c r="C506" s="5" t="s">
        <v>3124</v>
      </c>
      <c r="D506" s="210">
        <v>44109</v>
      </c>
      <c r="E506" s="346" t="s">
        <v>1495</v>
      </c>
      <c r="F506" s="12" t="s">
        <v>4360</v>
      </c>
      <c r="G506" s="12" t="s">
        <v>2870</v>
      </c>
      <c r="H506" s="12" t="s">
        <v>2874</v>
      </c>
      <c r="I506" s="12" t="s">
        <v>2875</v>
      </c>
      <c r="J506" s="12" t="s">
        <v>2876</v>
      </c>
      <c r="K506" s="347">
        <v>1</v>
      </c>
      <c r="L506" s="307">
        <v>44197</v>
      </c>
      <c r="M506" s="307">
        <v>44348</v>
      </c>
      <c r="N506" s="83">
        <f t="shared" si="15"/>
        <v>22</v>
      </c>
      <c r="O506" s="377">
        <v>0</v>
      </c>
      <c r="P506" s="4" t="s">
        <v>4907</v>
      </c>
      <c r="Q506" s="178">
        <f t="shared" si="17"/>
        <v>298</v>
      </c>
      <c r="R506" s="34" t="s">
        <v>3125</v>
      </c>
      <c r="S506" s="34" t="s">
        <v>3126</v>
      </c>
      <c r="T506" s="34"/>
      <c r="U506" s="34"/>
      <c r="V506" s="34"/>
      <c r="W506" s="34" t="s">
        <v>4027</v>
      </c>
      <c r="X506" s="34" t="s">
        <v>4025</v>
      </c>
      <c r="Y506" s="34"/>
      <c r="Z506" s="34"/>
      <c r="AA506" s="38"/>
      <c r="AB506" s="38"/>
      <c r="AC506" s="288" t="s">
        <v>1348</v>
      </c>
      <c r="AD506" s="288" t="s">
        <v>1348</v>
      </c>
      <c r="AE506" s="288" t="s">
        <v>1348</v>
      </c>
      <c r="AF506" s="288" t="s">
        <v>1348</v>
      </c>
      <c r="AG506" s="288" t="s">
        <v>1348</v>
      </c>
      <c r="AH506" s="288" t="s">
        <v>1348</v>
      </c>
      <c r="AI506" s="288" t="s">
        <v>1348</v>
      </c>
      <c r="AJ506" s="288" t="s">
        <v>1348</v>
      </c>
      <c r="AK506" s="288" t="s">
        <v>1348</v>
      </c>
      <c r="AL506" s="288" t="s">
        <v>1348</v>
      </c>
      <c r="AM506" s="288" t="s">
        <v>1348</v>
      </c>
      <c r="AN506" s="288" t="s">
        <v>1348</v>
      </c>
      <c r="AO506" s="288" t="s">
        <v>1348</v>
      </c>
      <c r="AP506" s="6" t="s">
        <v>3139</v>
      </c>
      <c r="AQ506" s="12" t="s">
        <v>3332</v>
      </c>
      <c r="AR506" s="6" t="s">
        <v>4362</v>
      </c>
      <c r="AS506" s="218" t="s">
        <v>4218</v>
      </c>
      <c r="AT506" s="12" t="s">
        <v>4542</v>
      </c>
      <c r="AU506" s="265" t="s">
        <v>2047</v>
      </c>
      <c r="AV506" s="210">
        <v>44377</v>
      </c>
      <c r="AW506" s="34" t="s">
        <v>2553</v>
      </c>
      <c r="AX506" s="210">
        <v>44377</v>
      </c>
      <c r="AY506" s="163" t="s">
        <v>4470</v>
      </c>
      <c r="AZ506" s="31" t="s">
        <v>4469</v>
      </c>
      <c r="BA506" s="31" t="s">
        <v>1666</v>
      </c>
      <c r="BB506" s="31" t="s">
        <v>1666</v>
      </c>
      <c r="BC506" s="32" t="s">
        <v>2801</v>
      </c>
      <c r="BD506" s="125"/>
      <c r="BE506" s="125"/>
    </row>
    <row r="507" spans="2:57" ht="198.75" customHeight="1" x14ac:dyDescent="0.3">
      <c r="B507" s="29" t="s">
        <v>3070</v>
      </c>
      <c r="C507" s="5" t="s">
        <v>3124</v>
      </c>
      <c r="D507" s="210">
        <v>44109</v>
      </c>
      <c r="E507" s="346" t="s">
        <v>1495</v>
      </c>
      <c r="F507" s="12" t="s">
        <v>4360</v>
      </c>
      <c r="G507" s="12" t="s">
        <v>2870</v>
      </c>
      <c r="H507" s="12" t="s">
        <v>2874</v>
      </c>
      <c r="I507" s="12" t="s">
        <v>2875</v>
      </c>
      <c r="J507" s="92" t="s">
        <v>2876</v>
      </c>
      <c r="K507" s="347">
        <v>1</v>
      </c>
      <c r="L507" s="307">
        <v>44197</v>
      </c>
      <c r="M507" s="379">
        <v>44545</v>
      </c>
      <c r="N507" s="83">
        <f t="shared" si="15"/>
        <v>50</v>
      </c>
      <c r="O507" s="184">
        <v>0</v>
      </c>
      <c r="P507" s="4" t="s">
        <v>4908</v>
      </c>
      <c r="Q507" s="178">
        <f t="shared" si="17"/>
        <v>375</v>
      </c>
      <c r="R507" s="34" t="s">
        <v>3125</v>
      </c>
      <c r="S507" s="34"/>
      <c r="T507" s="34"/>
      <c r="U507" s="34"/>
      <c r="V507" s="34"/>
      <c r="W507" s="34"/>
      <c r="X507" s="34"/>
      <c r="Y507" s="34"/>
      <c r="Z507" s="34"/>
      <c r="AA507" s="38"/>
      <c r="AB507" s="38"/>
      <c r="AC507" s="288"/>
      <c r="AD507" s="288"/>
      <c r="AE507" s="288"/>
      <c r="AF507" s="288"/>
      <c r="AG507" s="288"/>
      <c r="AH507" s="288"/>
      <c r="AI507" s="288"/>
      <c r="AJ507" s="288"/>
      <c r="AK507" s="288"/>
      <c r="AL507" s="288"/>
      <c r="AM507" s="288"/>
      <c r="AN507" s="288"/>
      <c r="AO507" s="288"/>
      <c r="AP507" s="6"/>
      <c r="AQ507" s="12"/>
      <c r="AR507" s="6" t="s">
        <v>4218</v>
      </c>
      <c r="AS507" s="218" t="s">
        <v>4483</v>
      </c>
      <c r="AT507" s="12" t="s">
        <v>4853</v>
      </c>
      <c r="AU507" s="265" t="s">
        <v>920</v>
      </c>
      <c r="AV507" s="210">
        <v>44389</v>
      </c>
      <c r="AW507" s="34" t="s">
        <v>1070</v>
      </c>
      <c r="AX507" s="207"/>
      <c r="AY507" s="125"/>
      <c r="AZ507" s="125"/>
      <c r="BA507" s="125"/>
      <c r="BB507" s="125"/>
      <c r="BC507" s="30" t="s">
        <v>1372</v>
      </c>
      <c r="BD507" s="125"/>
      <c r="BE507" s="125"/>
    </row>
    <row r="508" spans="2:57" ht="140.1" customHeight="1" x14ac:dyDescent="0.3">
      <c r="B508" s="29" t="s">
        <v>3071</v>
      </c>
      <c r="C508" s="5" t="s">
        <v>3124</v>
      </c>
      <c r="D508" s="210">
        <v>44109</v>
      </c>
      <c r="E508" s="346" t="s">
        <v>1495</v>
      </c>
      <c r="F508" s="12" t="s">
        <v>4360</v>
      </c>
      <c r="G508" s="12" t="s">
        <v>2870</v>
      </c>
      <c r="H508" s="12" t="s">
        <v>2877</v>
      </c>
      <c r="I508" s="12" t="s">
        <v>2878</v>
      </c>
      <c r="J508" s="12" t="s">
        <v>2879</v>
      </c>
      <c r="K508" s="347">
        <v>1</v>
      </c>
      <c r="L508" s="307">
        <v>44197</v>
      </c>
      <c r="M508" s="307">
        <v>44348</v>
      </c>
      <c r="N508" s="83">
        <f t="shared" si="15"/>
        <v>22</v>
      </c>
      <c r="O508" s="377">
        <v>0</v>
      </c>
      <c r="P508" s="4" t="s">
        <v>4909</v>
      </c>
      <c r="Q508" s="178">
        <f t="shared" si="17"/>
        <v>298</v>
      </c>
      <c r="R508" s="34" t="s">
        <v>3125</v>
      </c>
      <c r="S508" s="34" t="s">
        <v>3126</v>
      </c>
      <c r="T508" s="34"/>
      <c r="U508" s="34"/>
      <c r="V508" s="34"/>
      <c r="W508" s="34" t="s">
        <v>4027</v>
      </c>
      <c r="X508" s="34" t="s">
        <v>4025</v>
      </c>
      <c r="Y508" s="34"/>
      <c r="Z508" s="34"/>
      <c r="AA508" s="38"/>
      <c r="AB508" s="38"/>
      <c r="AC508" s="288" t="s">
        <v>1348</v>
      </c>
      <c r="AD508" s="288" t="s">
        <v>1348</v>
      </c>
      <c r="AE508" s="288" t="s">
        <v>1348</v>
      </c>
      <c r="AF508" s="288" t="s">
        <v>1348</v>
      </c>
      <c r="AG508" s="288" t="s">
        <v>1348</v>
      </c>
      <c r="AH508" s="288" t="s">
        <v>1348</v>
      </c>
      <c r="AI508" s="288" t="s">
        <v>1348</v>
      </c>
      <c r="AJ508" s="288" t="s">
        <v>1348</v>
      </c>
      <c r="AK508" s="288" t="s">
        <v>1348</v>
      </c>
      <c r="AL508" s="288" t="s">
        <v>1348</v>
      </c>
      <c r="AM508" s="288" t="s">
        <v>1348</v>
      </c>
      <c r="AN508" s="288" t="s">
        <v>1348</v>
      </c>
      <c r="AO508" s="288" t="s">
        <v>1348</v>
      </c>
      <c r="AP508" s="6" t="s">
        <v>3139</v>
      </c>
      <c r="AQ508" s="12" t="s">
        <v>3333</v>
      </c>
      <c r="AR508" s="6" t="s">
        <v>4361</v>
      </c>
      <c r="AS508" s="218" t="s">
        <v>4218</v>
      </c>
      <c r="AT508" s="6" t="s">
        <v>4543</v>
      </c>
      <c r="AU508" s="265" t="s">
        <v>2047</v>
      </c>
      <c r="AV508" s="210">
        <v>44377</v>
      </c>
      <c r="AW508" s="34" t="s">
        <v>2553</v>
      </c>
      <c r="AX508" s="210">
        <v>44377</v>
      </c>
      <c r="AY508" s="163" t="s">
        <v>4470</v>
      </c>
      <c r="AZ508" s="31" t="s">
        <v>4469</v>
      </c>
      <c r="BA508" s="31" t="s">
        <v>1666</v>
      </c>
      <c r="BB508" s="31" t="s">
        <v>1666</v>
      </c>
      <c r="BC508" s="32" t="s">
        <v>2801</v>
      </c>
      <c r="BD508" s="125"/>
      <c r="BE508" s="125"/>
    </row>
    <row r="509" spans="2:57" ht="150" customHeight="1" x14ac:dyDescent="0.3">
      <c r="B509" s="29" t="s">
        <v>3071</v>
      </c>
      <c r="C509" s="5" t="s">
        <v>3124</v>
      </c>
      <c r="D509" s="210">
        <v>44109</v>
      </c>
      <c r="E509" s="346" t="s">
        <v>1495</v>
      </c>
      <c r="F509" s="12" t="s">
        <v>4360</v>
      </c>
      <c r="G509" s="12" t="s">
        <v>2870</v>
      </c>
      <c r="H509" s="12" t="s">
        <v>2877</v>
      </c>
      <c r="I509" s="12" t="s">
        <v>4471</v>
      </c>
      <c r="J509" s="380" t="s">
        <v>2879</v>
      </c>
      <c r="K509" s="347">
        <v>1</v>
      </c>
      <c r="L509" s="307">
        <v>44197</v>
      </c>
      <c r="M509" s="379">
        <v>44545</v>
      </c>
      <c r="N509" s="83">
        <f t="shared" si="15"/>
        <v>50</v>
      </c>
      <c r="O509" s="184">
        <v>8.0000000000000002E-3</v>
      </c>
      <c r="P509" s="4" t="s">
        <v>4910</v>
      </c>
      <c r="Q509" s="178">
        <f t="shared" si="17"/>
        <v>184</v>
      </c>
      <c r="R509" s="34" t="s">
        <v>3125</v>
      </c>
      <c r="S509" s="34"/>
      <c r="T509" s="34"/>
      <c r="U509" s="34"/>
      <c r="V509" s="34"/>
      <c r="W509" s="34"/>
      <c r="X509" s="34"/>
      <c r="Y509" s="34"/>
      <c r="Z509" s="34"/>
      <c r="AA509" s="38"/>
      <c r="AB509" s="38"/>
      <c r="AC509" s="288"/>
      <c r="AD509" s="288"/>
      <c r="AE509" s="288"/>
      <c r="AF509" s="288"/>
      <c r="AG509" s="288"/>
      <c r="AH509" s="288"/>
      <c r="AI509" s="288"/>
      <c r="AJ509" s="288"/>
      <c r="AK509" s="288"/>
      <c r="AL509" s="288"/>
      <c r="AM509" s="288"/>
      <c r="AN509" s="288"/>
      <c r="AO509" s="288"/>
      <c r="AP509" s="6"/>
      <c r="AQ509" s="12"/>
      <c r="AR509" s="6" t="s">
        <v>4218</v>
      </c>
      <c r="AS509" s="218" t="s">
        <v>4484</v>
      </c>
      <c r="AT509" s="4" t="s">
        <v>4852</v>
      </c>
      <c r="AU509" s="265" t="s">
        <v>920</v>
      </c>
      <c r="AV509" s="210">
        <v>44389</v>
      </c>
      <c r="AW509" s="34" t="s">
        <v>1070</v>
      </c>
      <c r="AX509" s="207"/>
      <c r="AY509" s="125"/>
      <c r="AZ509" s="125"/>
      <c r="BA509" s="125"/>
      <c r="BB509" s="125"/>
      <c r="BC509" s="30" t="s">
        <v>1372</v>
      </c>
      <c r="BD509" s="125"/>
      <c r="BE509" s="125"/>
    </row>
    <row r="510" spans="2:57" ht="164.25" customHeight="1" x14ac:dyDescent="0.3">
      <c r="B510" s="29" t="s">
        <v>3072</v>
      </c>
      <c r="C510" s="5" t="s">
        <v>3124</v>
      </c>
      <c r="D510" s="210">
        <v>44109</v>
      </c>
      <c r="E510" s="346" t="s">
        <v>1495</v>
      </c>
      <c r="F510" s="12" t="s">
        <v>4363</v>
      </c>
      <c r="G510" s="12" t="s">
        <v>2880</v>
      </c>
      <c r="H510" s="12" t="s">
        <v>2881</v>
      </c>
      <c r="I510" s="12" t="s">
        <v>2882</v>
      </c>
      <c r="J510" s="92" t="s">
        <v>2883</v>
      </c>
      <c r="K510" s="347">
        <v>1</v>
      </c>
      <c r="L510" s="307">
        <v>44197</v>
      </c>
      <c r="M510" s="307">
        <v>44561</v>
      </c>
      <c r="N510" s="83">
        <f t="shared" si="15"/>
        <v>52</v>
      </c>
      <c r="O510" s="184">
        <v>0</v>
      </c>
      <c r="P510" s="4" t="s">
        <v>4509</v>
      </c>
      <c r="Q510" s="178">
        <f t="shared" si="17"/>
        <v>381</v>
      </c>
      <c r="R510" s="34" t="s">
        <v>3125</v>
      </c>
      <c r="S510" s="34" t="s">
        <v>3126</v>
      </c>
      <c r="T510" s="34"/>
      <c r="U510" s="34"/>
      <c r="V510" s="34"/>
      <c r="W510" s="34" t="s">
        <v>4027</v>
      </c>
      <c r="X510" s="34" t="s">
        <v>4025</v>
      </c>
      <c r="Y510" s="34"/>
      <c r="Z510" s="34"/>
      <c r="AA510" s="38"/>
      <c r="AB510" s="38"/>
      <c r="AC510" s="288" t="s">
        <v>1348</v>
      </c>
      <c r="AD510" s="288" t="s">
        <v>1348</v>
      </c>
      <c r="AE510" s="288" t="s">
        <v>1348</v>
      </c>
      <c r="AF510" s="288" t="s">
        <v>1348</v>
      </c>
      <c r="AG510" s="288" t="s">
        <v>1348</v>
      </c>
      <c r="AH510" s="288" t="s">
        <v>1348</v>
      </c>
      <c r="AI510" s="288" t="s">
        <v>1348</v>
      </c>
      <c r="AJ510" s="288" t="s">
        <v>1348</v>
      </c>
      <c r="AK510" s="288" t="s">
        <v>1348</v>
      </c>
      <c r="AL510" s="288" t="s">
        <v>1348</v>
      </c>
      <c r="AM510" s="288" t="s">
        <v>1348</v>
      </c>
      <c r="AN510" s="288" t="s">
        <v>1348</v>
      </c>
      <c r="AO510" s="288" t="s">
        <v>1348</v>
      </c>
      <c r="AP510" s="6" t="s">
        <v>3139</v>
      </c>
      <c r="AQ510" s="12" t="s">
        <v>3334</v>
      </c>
      <c r="AR510" s="6" t="s">
        <v>4364</v>
      </c>
      <c r="AS510" s="218" t="s">
        <v>4485</v>
      </c>
      <c r="AT510" s="6" t="s">
        <v>4518</v>
      </c>
      <c r="AU510" s="265" t="s">
        <v>920</v>
      </c>
      <c r="AV510" s="210">
        <v>44386</v>
      </c>
      <c r="AW510" s="34" t="s">
        <v>1070</v>
      </c>
      <c r="AX510" s="207"/>
      <c r="AY510" s="125"/>
      <c r="AZ510" s="125"/>
      <c r="BA510" s="125"/>
      <c r="BB510" s="125"/>
      <c r="BC510" s="30" t="s">
        <v>1372</v>
      </c>
      <c r="BD510" s="125"/>
      <c r="BE510" s="125"/>
    </row>
    <row r="511" spans="2:57" ht="177.75" customHeight="1" x14ac:dyDescent="0.3">
      <c r="B511" s="29" t="s">
        <v>3073</v>
      </c>
      <c r="C511" s="5" t="s">
        <v>3124</v>
      </c>
      <c r="D511" s="210">
        <v>44109</v>
      </c>
      <c r="E511" s="346" t="s">
        <v>1495</v>
      </c>
      <c r="F511" s="12" t="s">
        <v>4363</v>
      </c>
      <c r="G511" s="12" t="s">
        <v>4365</v>
      </c>
      <c r="H511" s="12" t="s">
        <v>2884</v>
      </c>
      <c r="I511" s="12" t="s">
        <v>2885</v>
      </c>
      <c r="J511" s="92" t="s">
        <v>4519</v>
      </c>
      <c r="K511" s="347">
        <v>2</v>
      </c>
      <c r="L511" s="307">
        <v>44228</v>
      </c>
      <c r="M511" s="307">
        <v>44560</v>
      </c>
      <c r="N511" s="83">
        <f t="shared" si="15"/>
        <v>48</v>
      </c>
      <c r="O511" s="184">
        <v>1</v>
      </c>
      <c r="P511" s="4" t="s">
        <v>4520</v>
      </c>
      <c r="Q511" s="178">
        <f t="shared" si="17"/>
        <v>204</v>
      </c>
      <c r="R511" s="34" t="s">
        <v>3125</v>
      </c>
      <c r="S511" s="34" t="s">
        <v>3126</v>
      </c>
      <c r="T511" s="34"/>
      <c r="U511" s="34"/>
      <c r="V511" s="34"/>
      <c r="W511" s="34" t="s">
        <v>4027</v>
      </c>
      <c r="X511" s="34" t="s">
        <v>4025</v>
      </c>
      <c r="Y511" s="32"/>
      <c r="Z511" s="32"/>
      <c r="AA511" s="38"/>
      <c r="AB511" s="38"/>
      <c r="AC511" s="288" t="s">
        <v>1348</v>
      </c>
      <c r="AD511" s="288" t="s">
        <v>1348</v>
      </c>
      <c r="AE511" s="288" t="s">
        <v>1348</v>
      </c>
      <c r="AF511" s="288" t="s">
        <v>1348</v>
      </c>
      <c r="AG511" s="288" t="s">
        <v>1348</v>
      </c>
      <c r="AH511" s="288" t="s">
        <v>1348</v>
      </c>
      <c r="AI511" s="288" t="s">
        <v>1348</v>
      </c>
      <c r="AJ511" s="288" t="s">
        <v>1348</v>
      </c>
      <c r="AK511" s="288" t="s">
        <v>1348</v>
      </c>
      <c r="AL511" s="288" t="s">
        <v>1348</v>
      </c>
      <c r="AM511" s="288" t="s">
        <v>1348</v>
      </c>
      <c r="AN511" s="288" t="s">
        <v>1348</v>
      </c>
      <c r="AO511" s="288" t="s">
        <v>1348</v>
      </c>
      <c r="AP511" s="6" t="s">
        <v>3139</v>
      </c>
      <c r="AQ511" s="12" t="s">
        <v>3335</v>
      </c>
      <c r="AR511" s="6" t="s">
        <v>4366</v>
      </c>
      <c r="AS511" s="218" t="s">
        <v>4486</v>
      </c>
      <c r="AT511" s="6" t="s">
        <v>4544</v>
      </c>
      <c r="AU511" s="265" t="s">
        <v>920</v>
      </c>
      <c r="AV511" s="210">
        <v>44389</v>
      </c>
      <c r="AW511" s="34" t="s">
        <v>1070</v>
      </c>
      <c r="AX511" s="207"/>
      <c r="AY511" s="125"/>
      <c r="AZ511" s="125"/>
      <c r="BA511" s="125"/>
      <c r="BB511" s="125"/>
      <c r="BC511" s="30" t="s">
        <v>1372</v>
      </c>
      <c r="BD511" s="125"/>
      <c r="BE511" s="125"/>
    </row>
    <row r="512" spans="2:57" ht="163.5" customHeight="1" x14ac:dyDescent="0.3">
      <c r="B512" s="29" t="s">
        <v>3074</v>
      </c>
      <c r="C512" s="5" t="s">
        <v>3124</v>
      </c>
      <c r="D512" s="210">
        <v>44109</v>
      </c>
      <c r="E512" s="346" t="s">
        <v>1495</v>
      </c>
      <c r="F512" s="12" t="s">
        <v>4363</v>
      </c>
      <c r="G512" s="12" t="s">
        <v>2886</v>
      </c>
      <c r="H512" s="12" t="s">
        <v>2887</v>
      </c>
      <c r="I512" s="12" t="s">
        <v>2888</v>
      </c>
      <c r="J512" s="92" t="s">
        <v>2889</v>
      </c>
      <c r="K512" s="347">
        <v>3</v>
      </c>
      <c r="L512" s="307">
        <v>44197</v>
      </c>
      <c r="M512" s="307">
        <v>44561</v>
      </c>
      <c r="N512" s="83">
        <f t="shared" si="15"/>
        <v>52</v>
      </c>
      <c r="O512" s="184">
        <v>0</v>
      </c>
      <c r="P512" s="4" t="s">
        <v>4517</v>
      </c>
      <c r="Q512" s="178">
        <f t="shared" si="17"/>
        <v>242</v>
      </c>
      <c r="R512" s="34" t="s">
        <v>3125</v>
      </c>
      <c r="S512" s="34" t="s">
        <v>3126</v>
      </c>
      <c r="T512" s="34"/>
      <c r="U512" s="34"/>
      <c r="V512" s="34"/>
      <c r="W512" s="34" t="s">
        <v>4027</v>
      </c>
      <c r="X512" s="34" t="s">
        <v>4025</v>
      </c>
      <c r="Y512" s="368"/>
      <c r="Z512" s="368"/>
      <c r="AA512" s="38"/>
      <c r="AB512" s="38"/>
      <c r="AC512" s="288" t="s">
        <v>1348</v>
      </c>
      <c r="AD512" s="288" t="s">
        <v>1348</v>
      </c>
      <c r="AE512" s="288" t="s">
        <v>1348</v>
      </c>
      <c r="AF512" s="288" t="s">
        <v>1348</v>
      </c>
      <c r="AG512" s="288" t="s">
        <v>1348</v>
      </c>
      <c r="AH512" s="288" t="s">
        <v>1348</v>
      </c>
      <c r="AI512" s="288" t="s">
        <v>1348</v>
      </c>
      <c r="AJ512" s="288" t="s">
        <v>1348</v>
      </c>
      <c r="AK512" s="288" t="s">
        <v>1348</v>
      </c>
      <c r="AL512" s="288" t="s">
        <v>1348</v>
      </c>
      <c r="AM512" s="288" t="s">
        <v>1348</v>
      </c>
      <c r="AN512" s="288" t="s">
        <v>1348</v>
      </c>
      <c r="AO512" s="288" t="s">
        <v>1348</v>
      </c>
      <c r="AP512" s="6" t="s">
        <v>3139</v>
      </c>
      <c r="AQ512" s="12" t="s">
        <v>3336</v>
      </c>
      <c r="AR512" s="6" t="s">
        <v>4367</v>
      </c>
      <c r="AS512" s="218" t="s">
        <v>4487</v>
      </c>
      <c r="AT512" s="6" t="s">
        <v>4883</v>
      </c>
      <c r="AU512" s="265" t="s">
        <v>920</v>
      </c>
      <c r="AV512" s="210">
        <v>44389</v>
      </c>
      <c r="AW512" s="34" t="s">
        <v>1070</v>
      </c>
      <c r="AX512" s="207"/>
      <c r="AY512" s="125"/>
      <c r="AZ512" s="125"/>
      <c r="BA512" s="125"/>
      <c r="BB512" s="125"/>
      <c r="BC512" s="30" t="s">
        <v>1372</v>
      </c>
      <c r="BD512" s="125"/>
      <c r="BE512" s="125"/>
    </row>
    <row r="513" spans="2:57" ht="228.75" customHeight="1" x14ac:dyDescent="0.3">
      <c r="B513" s="29" t="s">
        <v>3075</v>
      </c>
      <c r="C513" s="5" t="s">
        <v>3124</v>
      </c>
      <c r="D513" s="210">
        <v>44109</v>
      </c>
      <c r="E513" s="346" t="s">
        <v>1584</v>
      </c>
      <c r="F513" s="12" t="s">
        <v>4368</v>
      </c>
      <c r="G513" s="12" t="s">
        <v>2890</v>
      </c>
      <c r="H513" s="12" t="s">
        <v>2891</v>
      </c>
      <c r="I513" s="12" t="s">
        <v>2892</v>
      </c>
      <c r="J513" s="92" t="s">
        <v>2893</v>
      </c>
      <c r="K513" s="347">
        <v>2</v>
      </c>
      <c r="L513" s="307">
        <v>44166</v>
      </c>
      <c r="M513" s="307">
        <v>44531</v>
      </c>
      <c r="N513" s="83">
        <f t="shared" si="15"/>
        <v>53</v>
      </c>
      <c r="O513" s="184">
        <v>0</v>
      </c>
      <c r="P513" s="10" t="s">
        <v>5123</v>
      </c>
      <c r="Q513" s="178">
        <f t="shared" si="17"/>
        <v>155</v>
      </c>
      <c r="R513" s="34" t="s">
        <v>56</v>
      </c>
      <c r="S513" s="34"/>
      <c r="T513" s="32" t="s">
        <v>3793</v>
      </c>
      <c r="U513" s="34" t="s">
        <v>4018</v>
      </c>
      <c r="V513" s="34"/>
      <c r="W513" s="34" t="s">
        <v>4027</v>
      </c>
      <c r="X513" s="34" t="s">
        <v>4026</v>
      </c>
      <c r="Y513" s="34"/>
      <c r="Z513" s="34"/>
      <c r="AA513" s="38"/>
      <c r="AB513" s="38"/>
      <c r="AC513" s="288" t="s">
        <v>1348</v>
      </c>
      <c r="AD513" s="288" t="s">
        <v>1348</v>
      </c>
      <c r="AE513" s="288" t="s">
        <v>1348</v>
      </c>
      <c r="AF513" s="288" t="s">
        <v>1348</v>
      </c>
      <c r="AG513" s="288" t="s">
        <v>1348</v>
      </c>
      <c r="AH513" s="288" t="s">
        <v>1348</v>
      </c>
      <c r="AI513" s="288" t="s">
        <v>1348</v>
      </c>
      <c r="AJ513" s="288" t="s">
        <v>1348</v>
      </c>
      <c r="AK513" s="288" t="s">
        <v>1348</v>
      </c>
      <c r="AL513" s="288" t="s">
        <v>1348</v>
      </c>
      <c r="AM513" s="288" t="s">
        <v>1348</v>
      </c>
      <c r="AN513" s="288" t="s">
        <v>1348</v>
      </c>
      <c r="AO513" s="288" t="s">
        <v>1348</v>
      </c>
      <c r="AP513" s="6" t="s">
        <v>3139</v>
      </c>
      <c r="AQ513" s="6" t="s">
        <v>2651</v>
      </c>
      <c r="AR513" s="6" t="s">
        <v>4369</v>
      </c>
      <c r="AS513" s="6" t="s">
        <v>4996</v>
      </c>
      <c r="AT513" s="6" t="s">
        <v>4997</v>
      </c>
      <c r="AU513" s="265" t="s">
        <v>920</v>
      </c>
      <c r="AV513" s="210">
        <v>44396</v>
      </c>
      <c r="AW513" s="34" t="s">
        <v>1070</v>
      </c>
      <c r="AX513" s="207"/>
      <c r="AY513" s="125"/>
      <c r="AZ513" s="125"/>
      <c r="BA513" s="125"/>
      <c r="BB513" s="125"/>
      <c r="BC513" s="30" t="s">
        <v>1372</v>
      </c>
      <c r="BD513" s="125"/>
      <c r="BE513" s="125"/>
    </row>
    <row r="514" spans="2:57" ht="259.5" customHeight="1" x14ac:dyDescent="0.3">
      <c r="B514" s="29" t="s">
        <v>3076</v>
      </c>
      <c r="C514" s="5" t="s">
        <v>3124</v>
      </c>
      <c r="D514" s="210">
        <v>44109</v>
      </c>
      <c r="E514" s="346" t="s">
        <v>1498</v>
      </c>
      <c r="F514" s="12" t="s">
        <v>4370</v>
      </c>
      <c r="G514" s="12" t="s">
        <v>2894</v>
      </c>
      <c r="H514" s="12" t="s">
        <v>2895</v>
      </c>
      <c r="I514" s="12" t="s">
        <v>2896</v>
      </c>
      <c r="J514" s="92" t="s">
        <v>2897</v>
      </c>
      <c r="K514" s="347">
        <v>2</v>
      </c>
      <c r="L514" s="307">
        <v>44166</v>
      </c>
      <c r="M514" s="307">
        <v>44531</v>
      </c>
      <c r="N514" s="83">
        <f t="shared" si="15"/>
        <v>53</v>
      </c>
      <c r="O514" s="184">
        <v>0</v>
      </c>
      <c r="P514" s="10" t="s">
        <v>5124</v>
      </c>
      <c r="Q514" s="178">
        <f t="shared" si="17"/>
        <v>376</v>
      </c>
      <c r="R514" s="34" t="s">
        <v>56</v>
      </c>
      <c r="S514" s="34"/>
      <c r="T514" s="34"/>
      <c r="U514" s="34"/>
      <c r="V514" s="34"/>
      <c r="W514" s="34" t="s">
        <v>4027</v>
      </c>
      <c r="X514" s="32" t="s">
        <v>4009</v>
      </c>
      <c r="Y514" s="34" t="s">
        <v>4028</v>
      </c>
      <c r="Z514" s="34"/>
      <c r="AA514" s="38"/>
      <c r="AB514" s="38"/>
      <c r="AC514" s="288" t="s">
        <v>1348</v>
      </c>
      <c r="AD514" s="288" t="s">
        <v>1348</v>
      </c>
      <c r="AE514" s="288" t="s">
        <v>1348</v>
      </c>
      <c r="AF514" s="288" t="s">
        <v>1348</v>
      </c>
      <c r="AG514" s="288" t="s">
        <v>1348</v>
      </c>
      <c r="AH514" s="288" t="s">
        <v>1348</v>
      </c>
      <c r="AI514" s="288" t="s">
        <v>1348</v>
      </c>
      <c r="AJ514" s="288" t="s">
        <v>1348</v>
      </c>
      <c r="AK514" s="288" t="s">
        <v>1348</v>
      </c>
      <c r="AL514" s="288" t="s">
        <v>1348</v>
      </c>
      <c r="AM514" s="288" t="s">
        <v>1348</v>
      </c>
      <c r="AN514" s="288" t="s">
        <v>1348</v>
      </c>
      <c r="AO514" s="288" t="s">
        <v>1348</v>
      </c>
      <c r="AP514" s="6" t="s">
        <v>3139</v>
      </c>
      <c r="AQ514" s="6" t="s">
        <v>2651</v>
      </c>
      <c r="AR514" s="6" t="s">
        <v>4369</v>
      </c>
      <c r="AS514" s="6" t="s">
        <v>4998</v>
      </c>
      <c r="AT514" s="6" t="s">
        <v>4999</v>
      </c>
      <c r="AU514" s="265" t="s">
        <v>920</v>
      </c>
      <c r="AV514" s="210">
        <v>44396</v>
      </c>
      <c r="AW514" s="34" t="s">
        <v>1070</v>
      </c>
      <c r="AX514" s="207"/>
      <c r="AY514" s="125"/>
      <c r="AZ514" s="125"/>
      <c r="BA514" s="125"/>
      <c r="BB514" s="125"/>
      <c r="BC514" s="30" t="s">
        <v>1372</v>
      </c>
      <c r="BD514" s="125"/>
      <c r="BE514" s="125"/>
    </row>
    <row r="515" spans="2:57" ht="212.25" customHeight="1" x14ac:dyDescent="0.3">
      <c r="B515" s="29" t="s">
        <v>3077</v>
      </c>
      <c r="C515" s="5" t="s">
        <v>3124</v>
      </c>
      <c r="D515" s="210">
        <v>44109</v>
      </c>
      <c r="E515" s="346" t="s">
        <v>1498</v>
      </c>
      <c r="F515" s="12" t="s">
        <v>4370</v>
      </c>
      <c r="G515" s="12" t="s">
        <v>2894</v>
      </c>
      <c r="H515" s="12" t="s">
        <v>2898</v>
      </c>
      <c r="I515" s="12" t="s">
        <v>2899</v>
      </c>
      <c r="J515" s="92" t="s">
        <v>2893</v>
      </c>
      <c r="K515" s="347">
        <v>2</v>
      </c>
      <c r="L515" s="307">
        <v>44166</v>
      </c>
      <c r="M515" s="307">
        <v>44531</v>
      </c>
      <c r="N515" s="83">
        <f t="shared" si="15"/>
        <v>53</v>
      </c>
      <c r="O515" s="184">
        <v>1</v>
      </c>
      <c r="P515" s="4" t="s">
        <v>5125</v>
      </c>
      <c r="Q515" s="178">
        <f t="shared" si="17"/>
        <v>167</v>
      </c>
      <c r="R515" s="34" t="s">
        <v>56</v>
      </c>
      <c r="S515" s="34"/>
      <c r="T515" s="34"/>
      <c r="U515" s="34"/>
      <c r="V515" s="34"/>
      <c r="W515" s="34" t="s">
        <v>4027</v>
      </c>
      <c r="X515" s="32" t="s">
        <v>4009</v>
      </c>
      <c r="Y515" s="34" t="s">
        <v>4028</v>
      </c>
      <c r="Z515" s="34"/>
      <c r="AA515" s="38"/>
      <c r="AB515" s="38"/>
      <c r="AC515" s="288" t="s">
        <v>1348</v>
      </c>
      <c r="AD515" s="288" t="s">
        <v>1348</v>
      </c>
      <c r="AE515" s="288" t="s">
        <v>1348</v>
      </c>
      <c r="AF515" s="288" t="s">
        <v>1348</v>
      </c>
      <c r="AG515" s="288" t="s">
        <v>1348</v>
      </c>
      <c r="AH515" s="288" t="s">
        <v>1348</v>
      </c>
      <c r="AI515" s="288" t="s">
        <v>1348</v>
      </c>
      <c r="AJ515" s="288" t="s">
        <v>1348</v>
      </c>
      <c r="AK515" s="288" t="s">
        <v>1348</v>
      </c>
      <c r="AL515" s="288" t="s">
        <v>1348</v>
      </c>
      <c r="AM515" s="288" t="s">
        <v>1348</v>
      </c>
      <c r="AN515" s="288" t="s">
        <v>1348</v>
      </c>
      <c r="AO515" s="288" t="s">
        <v>1348</v>
      </c>
      <c r="AP515" s="6" t="s">
        <v>3139</v>
      </c>
      <c r="AQ515" s="6" t="s">
        <v>3273</v>
      </c>
      <c r="AR515" s="6" t="s">
        <v>4371</v>
      </c>
      <c r="AS515" s="6" t="s">
        <v>5000</v>
      </c>
      <c r="AT515" s="6" t="s">
        <v>5001</v>
      </c>
      <c r="AU515" s="265" t="s">
        <v>920</v>
      </c>
      <c r="AV515" s="210">
        <v>44396</v>
      </c>
      <c r="AW515" s="34" t="s">
        <v>1070</v>
      </c>
      <c r="AX515" s="207"/>
      <c r="AY515" s="125"/>
      <c r="AZ515" s="125"/>
      <c r="BA515" s="125"/>
      <c r="BB515" s="125"/>
      <c r="BC515" s="30" t="s">
        <v>1372</v>
      </c>
      <c r="BD515" s="125"/>
      <c r="BE515" s="125"/>
    </row>
    <row r="516" spans="2:57" ht="166.5" customHeight="1" x14ac:dyDescent="0.3">
      <c r="B516" s="29" t="s">
        <v>3078</v>
      </c>
      <c r="C516" s="5" t="s">
        <v>3124</v>
      </c>
      <c r="D516" s="210">
        <v>44109</v>
      </c>
      <c r="E516" s="346" t="s">
        <v>1499</v>
      </c>
      <c r="F516" s="12" t="s">
        <v>4372</v>
      </c>
      <c r="G516" s="12" t="s">
        <v>4373</v>
      </c>
      <c r="H516" s="12" t="s">
        <v>2900</v>
      </c>
      <c r="I516" s="12" t="s">
        <v>2901</v>
      </c>
      <c r="J516" s="12" t="s">
        <v>2902</v>
      </c>
      <c r="K516" s="235">
        <v>17</v>
      </c>
      <c r="L516" s="307">
        <v>44197</v>
      </c>
      <c r="M516" s="307">
        <v>44377</v>
      </c>
      <c r="N516" s="83">
        <f t="shared" si="15"/>
        <v>26</v>
      </c>
      <c r="O516" s="377">
        <v>0</v>
      </c>
      <c r="P516" s="4" t="s">
        <v>4911</v>
      </c>
      <c r="Q516" s="178">
        <f t="shared" si="17"/>
        <v>298</v>
      </c>
      <c r="R516" s="34" t="s">
        <v>3125</v>
      </c>
      <c r="S516" s="34" t="s">
        <v>3126</v>
      </c>
      <c r="T516" s="32" t="s">
        <v>3375</v>
      </c>
      <c r="U516" s="32" t="s">
        <v>4029</v>
      </c>
      <c r="V516" s="34"/>
      <c r="W516" s="34" t="s">
        <v>4023</v>
      </c>
      <c r="X516" s="34" t="s">
        <v>4117</v>
      </c>
      <c r="Y516" s="34" t="s">
        <v>4030</v>
      </c>
      <c r="Z516" s="34"/>
      <c r="AA516" s="38"/>
      <c r="AB516" s="38"/>
      <c r="AC516" s="288" t="s">
        <v>1348</v>
      </c>
      <c r="AD516" s="288" t="s">
        <v>1348</v>
      </c>
      <c r="AE516" s="288" t="s">
        <v>1348</v>
      </c>
      <c r="AF516" s="288" t="s">
        <v>1348</v>
      </c>
      <c r="AG516" s="288" t="s">
        <v>1348</v>
      </c>
      <c r="AH516" s="288" t="s">
        <v>1348</v>
      </c>
      <c r="AI516" s="288" t="s">
        <v>1348</v>
      </c>
      <c r="AJ516" s="288" t="s">
        <v>1348</v>
      </c>
      <c r="AK516" s="288" t="s">
        <v>1348</v>
      </c>
      <c r="AL516" s="288" t="s">
        <v>1348</v>
      </c>
      <c r="AM516" s="288" t="s">
        <v>1348</v>
      </c>
      <c r="AN516" s="288" t="s">
        <v>1348</v>
      </c>
      <c r="AO516" s="288" t="s">
        <v>1348</v>
      </c>
      <c r="AP516" s="6" t="s">
        <v>3139</v>
      </c>
      <c r="AQ516" s="12" t="s">
        <v>3337</v>
      </c>
      <c r="AR516" s="6" t="s">
        <v>4374</v>
      </c>
      <c r="AS516" s="6" t="s">
        <v>4218</v>
      </c>
      <c r="AT516" s="6" t="s">
        <v>4885</v>
      </c>
      <c r="AU516" s="265" t="s">
        <v>2047</v>
      </c>
      <c r="AV516" s="210">
        <v>44377</v>
      </c>
      <c r="AW516" s="34" t="s">
        <v>2553</v>
      </c>
      <c r="AX516" s="210">
        <v>44377</v>
      </c>
      <c r="AY516" s="163" t="s">
        <v>4470</v>
      </c>
      <c r="AZ516" s="31" t="s">
        <v>4469</v>
      </c>
      <c r="BA516" s="31" t="s">
        <v>1666</v>
      </c>
      <c r="BB516" s="31" t="s">
        <v>1666</v>
      </c>
      <c r="BC516" s="32" t="s">
        <v>2801</v>
      </c>
      <c r="BD516" s="125"/>
      <c r="BE516" s="125"/>
    </row>
    <row r="517" spans="2:57" ht="348" customHeight="1" x14ac:dyDescent="0.3">
      <c r="B517" s="29" t="s">
        <v>3078</v>
      </c>
      <c r="C517" s="5" t="s">
        <v>3124</v>
      </c>
      <c r="D517" s="210">
        <v>44109</v>
      </c>
      <c r="E517" s="346" t="s">
        <v>1499</v>
      </c>
      <c r="F517" s="12" t="s">
        <v>4372</v>
      </c>
      <c r="G517" s="12" t="s">
        <v>4373</v>
      </c>
      <c r="H517" s="12" t="s">
        <v>2900</v>
      </c>
      <c r="I517" s="12" t="s">
        <v>4472</v>
      </c>
      <c r="J517" s="92" t="s">
        <v>4473</v>
      </c>
      <c r="K517" s="381">
        <v>1</v>
      </c>
      <c r="L517" s="307">
        <v>44197</v>
      </c>
      <c r="M517" s="379">
        <v>44438</v>
      </c>
      <c r="N517" s="83">
        <f t="shared" si="15"/>
        <v>35</v>
      </c>
      <c r="O517" s="382">
        <v>0.94</v>
      </c>
      <c r="P517" s="4" t="s">
        <v>4537</v>
      </c>
      <c r="Q517" s="178">
        <f t="shared" si="17"/>
        <v>340</v>
      </c>
      <c r="R517" s="34" t="s">
        <v>3125</v>
      </c>
      <c r="S517" s="34"/>
      <c r="T517" s="32"/>
      <c r="U517" s="32"/>
      <c r="V517" s="34"/>
      <c r="W517" s="34"/>
      <c r="X517" s="34"/>
      <c r="Y517" s="34"/>
      <c r="Z517" s="34"/>
      <c r="AA517" s="38"/>
      <c r="AB517" s="38"/>
      <c r="AC517" s="288"/>
      <c r="AD517" s="288"/>
      <c r="AE517" s="288"/>
      <c r="AF517" s="288"/>
      <c r="AG517" s="288"/>
      <c r="AH517" s="288"/>
      <c r="AI517" s="288"/>
      <c r="AJ517" s="288"/>
      <c r="AK517" s="288"/>
      <c r="AL517" s="288"/>
      <c r="AM517" s="288"/>
      <c r="AN517" s="288"/>
      <c r="AO517" s="288"/>
      <c r="AP517" s="6"/>
      <c r="AQ517" s="12"/>
      <c r="AR517" s="6" t="s">
        <v>4536</v>
      </c>
      <c r="AS517" s="218" t="s">
        <v>4488</v>
      </c>
      <c r="AT517" s="4" t="s">
        <v>4886</v>
      </c>
      <c r="AU517" s="265" t="s">
        <v>920</v>
      </c>
      <c r="AV517" s="210">
        <v>44389</v>
      </c>
      <c r="AW517" s="34" t="s">
        <v>1070</v>
      </c>
      <c r="AX517" s="207"/>
      <c r="AY517" s="125"/>
      <c r="AZ517" s="125"/>
      <c r="BA517" s="125"/>
      <c r="BB517" s="125"/>
      <c r="BC517" s="30" t="s">
        <v>1372</v>
      </c>
      <c r="BD517" s="125"/>
      <c r="BE517" s="125"/>
    </row>
    <row r="518" spans="2:57" ht="291.75" customHeight="1" x14ac:dyDescent="0.3">
      <c r="B518" s="29" t="s">
        <v>3079</v>
      </c>
      <c r="C518" s="5" t="s">
        <v>3124</v>
      </c>
      <c r="D518" s="210">
        <v>44109</v>
      </c>
      <c r="E518" s="346" t="s">
        <v>1499</v>
      </c>
      <c r="F518" s="12" t="s">
        <v>4372</v>
      </c>
      <c r="G518" s="12" t="s">
        <v>4373</v>
      </c>
      <c r="H518" s="12" t="s">
        <v>2903</v>
      </c>
      <c r="I518" s="12" t="s">
        <v>2904</v>
      </c>
      <c r="J518" s="92" t="s">
        <v>2905</v>
      </c>
      <c r="K518" s="373">
        <v>1</v>
      </c>
      <c r="L518" s="307">
        <v>44197</v>
      </c>
      <c r="M518" s="307">
        <v>44561</v>
      </c>
      <c r="N518" s="83">
        <f t="shared" ref="N518:N581" si="18">+WEEKNUM(M518-L518)</f>
        <v>52</v>
      </c>
      <c r="O518" s="184">
        <v>0</v>
      </c>
      <c r="P518" s="4" t="s">
        <v>4535</v>
      </c>
      <c r="Q518" s="178">
        <f t="shared" si="17"/>
        <v>117</v>
      </c>
      <c r="R518" s="34" t="s">
        <v>3125</v>
      </c>
      <c r="S518" s="34" t="s">
        <v>3126</v>
      </c>
      <c r="T518" s="32" t="s">
        <v>3375</v>
      </c>
      <c r="U518" s="32" t="s">
        <v>4029</v>
      </c>
      <c r="V518" s="34"/>
      <c r="W518" s="34" t="s">
        <v>4023</v>
      </c>
      <c r="X518" s="34" t="s">
        <v>4117</v>
      </c>
      <c r="Y518" s="34" t="s">
        <v>4030</v>
      </c>
      <c r="Z518" s="34"/>
      <c r="AA518" s="38"/>
      <c r="AB518" s="38"/>
      <c r="AC518" s="288" t="s">
        <v>1348</v>
      </c>
      <c r="AD518" s="288" t="s">
        <v>1348</v>
      </c>
      <c r="AE518" s="288" t="s">
        <v>1348</v>
      </c>
      <c r="AF518" s="288" t="s">
        <v>1348</v>
      </c>
      <c r="AG518" s="288" t="s">
        <v>1348</v>
      </c>
      <c r="AH518" s="288" t="s">
        <v>1348</v>
      </c>
      <c r="AI518" s="288" t="s">
        <v>1348</v>
      </c>
      <c r="AJ518" s="288" t="s">
        <v>1348</v>
      </c>
      <c r="AK518" s="288" t="s">
        <v>1348</v>
      </c>
      <c r="AL518" s="288" t="s">
        <v>1348</v>
      </c>
      <c r="AM518" s="288" t="s">
        <v>1348</v>
      </c>
      <c r="AN518" s="288" t="s">
        <v>1348</v>
      </c>
      <c r="AO518" s="288" t="s">
        <v>1348</v>
      </c>
      <c r="AP518" s="6" t="s">
        <v>3139</v>
      </c>
      <c r="AQ518" s="12" t="s">
        <v>3338</v>
      </c>
      <c r="AR518" s="6" t="s">
        <v>4375</v>
      </c>
      <c r="AS518" s="218" t="s">
        <v>4489</v>
      </c>
      <c r="AT518" s="6" t="s">
        <v>4868</v>
      </c>
      <c r="AU518" s="265" t="s">
        <v>920</v>
      </c>
      <c r="AV518" s="210">
        <v>44389</v>
      </c>
      <c r="AW518" s="34" t="s">
        <v>1070</v>
      </c>
      <c r="AX518" s="207"/>
      <c r="AY518" s="125"/>
      <c r="AZ518" s="125"/>
      <c r="BA518" s="125"/>
      <c r="BB518" s="125"/>
      <c r="BC518" s="30" t="s">
        <v>1372</v>
      </c>
      <c r="BD518" s="125"/>
      <c r="BE518" s="125"/>
    </row>
    <row r="519" spans="2:57" ht="141" customHeight="1" x14ac:dyDescent="0.3">
      <c r="B519" s="29" t="s">
        <v>3080</v>
      </c>
      <c r="C519" s="5" t="s">
        <v>3124</v>
      </c>
      <c r="D519" s="210">
        <v>44109</v>
      </c>
      <c r="E519" s="346" t="s">
        <v>1499</v>
      </c>
      <c r="F519" s="12" t="s">
        <v>4372</v>
      </c>
      <c r="G519" s="12" t="s">
        <v>4376</v>
      </c>
      <c r="H519" s="12" t="s">
        <v>2906</v>
      </c>
      <c r="I519" s="12" t="s">
        <v>2907</v>
      </c>
      <c r="J519" s="92" t="s">
        <v>2908</v>
      </c>
      <c r="K519" s="347">
        <v>1</v>
      </c>
      <c r="L519" s="307">
        <v>44197</v>
      </c>
      <c r="M519" s="307">
        <v>44561</v>
      </c>
      <c r="N519" s="83">
        <f t="shared" si="18"/>
        <v>52</v>
      </c>
      <c r="O519" s="184">
        <v>0</v>
      </c>
      <c r="P519" s="4" t="s">
        <v>4521</v>
      </c>
      <c r="Q519" s="178">
        <f t="shared" si="17"/>
        <v>280</v>
      </c>
      <c r="R519" s="34" t="s">
        <v>3125</v>
      </c>
      <c r="S519" s="34" t="s">
        <v>3126</v>
      </c>
      <c r="T519" s="32" t="s">
        <v>3375</v>
      </c>
      <c r="U519" s="32" t="s">
        <v>4029</v>
      </c>
      <c r="V519" s="34"/>
      <c r="W519" s="34" t="s">
        <v>4023</v>
      </c>
      <c r="X519" s="34" t="s">
        <v>4117</v>
      </c>
      <c r="Y519" s="34" t="s">
        <v>4030</v>
      </c>
      <c r="Z519" s="34"/>
      <c r="AA519" s="38"/>
      <c r="AB519" s="38"/>
      <c r="AC519" s="288" t="s">
        <v>1348</v>
      </c>
      <c r="AD519" s="288" t="s">
        <v>1348</v>
      </c>
      <c r="AE519" s="288" t="s">
        <v>1348</v>
      </c>
      <c r="AF519" s="288" t="s">
        <v>1348</v>
      </c>
      <c r="AG519" s="288" t="s">
        <v>1348</v>
      </c>
      <c r="AH519" s="288" t="s">
        <v>1348</v>
      </c>
      <c r="AI519" s="288" t="s">
        <v>1348</v>
      </c>
      <c r="AJ519" s="288" t="s">
        <v>1348</v>
      </c>
      <c r="AK519" s="288" t="s">
        <v>1348</v>
      </c>
      <c r="AL519" s="288" t="s">
        <v>1348</v>
      </c>
      <c r="AM519" s="288" t="s">
        <v>1348</v>
      </c>
      <c r="AN519" s="288" t="s">
        <v>1348</v>
      </c>
      <c r="AO519" s="288" t="s">
        <v>1348</v>
      </c>
      <c r="AP519" s="6" t="s">
        <v>3139</v>
      </c>
      <c r="AQ519" s="12" t="s">
        <v>3339</v>
      </c>
      <c r="AR519" s="6" t="s">
        <v>4377</v>
      </c>
      <c r="AS519" s="218" t="s">
        <v>4485</v>
      </c>
      <c r="AT519" s="6" t="s">
        <v>4545</v>
      </c>
      <c r="AU519" s="265" t="s">
        <v>920</v>
      </c>
      <c r="AV519" s="210">
        <v>44386</v>
      </c>
      <c r="AW519" s="34" t="s">
        <v>1070</v>
      </c>
      <c r="AX519" s="207"/>
      <c r="AY519" s="125"/>
      <c r="AZ519" s="125"/>
      <c r="BA519" s="125"/>
      <c r="BB519" s="125"/>
      <c r="BC519" s="30" t="s">
        <v>1372</v>
      </c>
      <c r="BD519" s="125"/>
      <c r="BE519" s="125"/>
    </row>
    <row r="520" spans="2:57" ht="149.25" customHeight="1" x14ac:dyDescent="0.3">
      <c r="B520" s="29" t="s">
        <v>3081</v>
      </c>
      <c r="C520" s="5" t="s">
        <v>3124</v>
      </c>
      <c r="D520" s="210">
        <v>44109</v>
      </c>
      <c r="E520" s="346" t="s">
        <v>1499</v>
      </c>
      <c r="F520" s="12" t="s">
        <v>4372</v>
      </c>
      <c r="G520" s="12" t="s">
        <v>4378</v>
      </c>
      <c r="H520" s="12" t="s">
        <v>2909</v>
      </c>
      <c r="I520" s="12" t="s">
        <v>2910</v>
      </c>
      <c r="J520" s="92" t="s">
        <v>2911</v>
      </c>
      <c r="K520" s="347">
        <v>1</v>
      </c>
      <c r="L520" s="307">
        <v>44197</v>
      </c>
      <c r="M520" s="307">
        <v>44561</v>
      </c>
      <c r="N520" s="83">
        <f t="shared" si="18"/>
        <v>52</v>
      </c>
      <c r="O520" s="184">
        <v>0</v>
      </c>
      <c r="P520" s="4" t="s">
        <v>4523</v>
      </c>
      <c r="Q520" s="178">
        <f t="shared" si="17"/>
        <v>290</v>
      </c>
      <c r="R520" s="34" t="s">
        <v>3125</v>
      </c>
      <c r="S520" s="34" t="s">
        <v>3126</v>
      </c>
      <c r="T520" s="32" t="s">
        <v>3375</v>
      </c>
      <c r="U520" s="32" t="s">
        <v>4029</v>
      </c>
      <c r="V520" s="34"/>
      <c r="W520" s="34" t="s">
        <v>4023</v>
      </c>
      <c r="X520" s="34" t="s">
        <v>4117</v>
      </c>
      <c r="Y520" s="34" t="s">
        <v>4030</v>
      </c>
      <c r="Z520" s="34"/>
      <c r="AA520" s="38"/>
      <c r="AB520" s="38"/>
      <c r="AC520" s="288" t="s">
        <v>1348</v>
      </c>
      <c r="AD520" s="288" t="s">
        <v>1348</v>
      </c>
      <c r="AE520" s="288" t="s">
        <v>1348</v>
      </c>
      <c r="AF520" s="288" t="s">
        <v>1348</v>
      </c>
      <c r="AG520" s="288" t="s">
        <v>1348</v>
      </c>
      <c r="AH520" s="288" t="s">
        <v>1348</v>
      </c>
      <c r="AI520" s="288" t="s">
        <v>1348</v>
      </c>
      <c r="AJ520" s="288" t="s">
        <v>1348</v>
      </c>
      <c r="AK520" s="288" t="s">
        <v>1348</v>
      </c>
      <c r="AL520" s="288" t="s">
        <v>1348</v>
      </c>
      <c r="AM520" s="288" t="s">
        <v>1348</v>
      </c>
      <c r="AN520" s="288" t="s">
        <v>1348</v>
      </c>
      <c r="AO520" s="288" t="s">
        <v>1348</v>
      </c>
      <c r="AP520" s="6" t="s">
        <v>3139</v>
      </c>
      <c r="AQ520" s="12" t="s">
        <v>3340</v>
      </c>
      <c r="AR520" s="6" t="s">
        <v>4379</v>
      </c>
      <c r="AS520" s="218" t="s">
        <v>4485</v>
      </c>
      <c r="AT520" s="6" t="s">
        <v>4522</v>
      </c>
      <c r="AU520" s="265" t="s">
        <v>920</v>
      </c>
      <c r="AV520" s="210">
        <v>44386</v>
      </c>
      <c r="AW520" s="34" t="s">
        <v>1070</v>
      </c>
      <c r="AX520" s="207"/>
      <c r="AY520" s="125"/>
      <c r="AZ520" s="125"/>
      <c r="BA520" s="125"/>
      <c r="BB520" s="125"/>
      <c r="BC520" s="30" t="s">
        <v>1372</v>
      </c>
      <c r="BD520" s="125"/>
      <c r="BE520" s="125"/>
    </row>
    <row r="521" spans="2:57" ht="140.1" customHeight="1" x14ac:dyDescent="0.3">
      <c r="B521" s="29" t="s">
        <v>3082</v>
      </c>
      <c r="C521" s="5" t="s">
        <v>3124</v>
      </c>
      <c r="D521" s="210">
        <v>44109</v>
      </c>
      <c r="E521" s="346" t="s">
        <v>1500</v>
      </c>
      <c r="F521" s="12" t="s">
        <v>4380</v>
      </c>
      <c r="G521" s="12" t="s">
        <v>2912</v>
      </c>
      <c r="H521" s="12" t="s">
        <v>2913</v>
      </c>
      <c r="I521" s="12" t="s">
        <v>2914</v>
      </c>
      <c r="J521" s="12" t="s">
        <v>2915</v>
      </c>
      <c r="K521" s="347">
        <v>1</v>
      </c>
      <c r="L521" s="307">
        <v>44197</v>
      </c>
      <c r="M521" s="307">
        <v>44285</v>
      </c>
      <c r="N521" s="83">
        <f t="shared" si="18"/>
        <v>13</v>
      </c>
      <c r="O521" s="377">
        <v>0</v>
      </c>
      <c r="P521" s="4" t="s">
        <v>4912</v>
      </c>
      <c r="Q521" s="178">
        <f t="shared" si="17"/>
        <v>298</v>
      </c>
      <c r="R521" s="34" t="s">
        <v>3125</v>
      </c>
      <c r="S521" s="34"/>
      <c r="T521" s="32"/>
      <c r="U521" s="32"/>
      <c r="V521" s="34"/>
      <c r="W521" s="34" t="s">
        <v>4027</v>
      </c>
      <c r="X521" s="34" t="s">
        <v>4025</v>
      </c>
      <c r="Y521" s="34" t="s">
        <v>4031</v>
      </c>
      <c r="Z521" s="34"/>
      <c r="AA521" s="38"/>
      <c r="AB521" s="38"/>
      <c r="AC521" s="288" t="s">
        <v>1348</v>
      </c>
      <c r="AD521" s="288" t="s">
        <v>1348</v>
      </c>
      <c r="AE521" s="288" t="s">
        <v>1348</v>
      </c>
      <c r="AF521" s="288" t="s">
        <v>1348</v>
      </c>
      <c r="AG521" s="288" t="s">
        <v>1348</v>
      </c>
      <c r="AH521" s="288" t="s">
        <v>1348</v>
      </c>
      <c r="AI521" s="288" t="s">
        <v>1348</v>
      </c>
      <c r="AJ521" s="288" t="s">
        <v>1348</v>
      </c>
      <c r="AK521" s="288" t="s">
        <v>1348</v>
      </c>
      <c r="AL521" s="288" t="s">
        <v>1348</v>
      </c>
      <c r="AM521" s="288" t="s">
        <v>1348</v>
      </c>
      <c r="AN521" s="288" t="s">
        <v>1348</v>
      </c>
      <c r="AO521" s="288" t="s">
        <v>1348</v>
      </c>
      <c r="AP521" s="6" t="s">
        <v>3139</v>
      </c>
      <c r="AQ521" s="12" t="s">
        <v>3341</v>
      </c>
      <c r="AR521" s="6" t="s">
        <v>4381</v>
      </c>
      <c r="AS521" s="218" t="s">
        <v>4218</v>
      </c>
      <c r="AT521" s="12" t="s">
        <v>4887</v>
      </c>
      <c r="AU521" s="265" t="s">
        <v>2047</v>
      </c>
      <c r="AV521" s="210">
        <v>44377</v>
      </c>
      <c r="AW521" s="34" t="s">
        <v>2553</v>
      </c>
      <c r="AX521" s="210">
        <v>44377</v>
      </c>
      <c r="AY521" s="163" t="s">
        <v>4470</v>
      </c>
      <c r="AZ521" s="31" t="s">
        <v>4469</v>
      </c>
      <c r="BA521" s="31" t="s">
        <v>1666</v>
      </c>
      <c r="BB521" s="31" t="s">
        <v>1666</v>
      </c>
      <c r="BC521" s="32" t="s">
        <v>2801</v>
      </c>
      <c r="BD521" s="125"/>
      <c r="BE521" s="125"/>
    </row>
    <row r="522" spans="2:57" ht="362.25" customHeight="1" x14ac:dyDescent="0.3">
      <c r="B522" s="29" t="s">
        <v>3082</v>
      </c>
      <c r="C522" s="5" t="s">
        <v>3124</v>
      </c>
      <c r="D522" s="210">
        <v>44109</v>
      </c>
      <c r="E522" s="346" t="s">
        <v>1500</v>
      </c>
      <c r="F522" s="12" t="s">
        <v>4380</v>
      </c>
      <c r="G522" s="12" t="s">
        <v>2912</v>
      </c>
      <c r="H522" s="12" t="s">
        <v>2913</v>
      </c>
      <c r="I522" s="12" t="s">
        <v>2914</v>
      </c>
      <c r="J522" s="92" t="s">
        <v>2915</v>
      </c>
      <c r="K522" s="347">
        <v>2</v>
      </c>
      <c r="L522" s="307">
        <v>44197</v>
      </c>
      <c r="M522" s="379">
        <v>44407</v>
      </c>
      <c r="N522" s="83">
        <f t="shared" si="18"/>
        <v>30</v>
      </c>
      <c r="O522" s="374">
        <v>2</v>
      </c>
      <c r="P522" s="4" t="s">
        <v>4913</v>
      </c>
      <c r="Q522" s="178">
        <f t="shared" si="17"/>
        <v>293</v>
      </c>
      <c r="R522" s="34" t="s">
        <v>3125</v>
      </c>
      <c r="S522" s="34"/>
      <c r="T522" s="32"/>
      <c r="U522" s="32"/>
      <c r="V522" s="34"/>
      <c r="W522" s="34"/>
      <c r="X522" s="34"/>
      <c r="Y522" s="34"/>
      <c r="Z522" s="34"/>
      <c r="AA522" s="38"/>
      <c r="AB522" s="38"/>
      <c r="AC522" s="288"/>
      <c r="AD522" s="288"/>
      <c r="AE522" s="288"/>
      <c r="AF522" s="288"/>
      <c r="AG522" s="288"/>
      <c r="AH522" s="288"/>
      <c r="AI522" s="288"/>
      <c r="AJ522" s="288"/>
      <c r="AK522" s="288"/>
      <c r="AL522" s="288"/>
      <c r="AM522" s="288"/>
      <c r="AN522" s="288"/>
      <c r="AO522" s="288"/>
      <c r="AP522" s="6"/>
      <c r="AQ522" s="12"/>
      <c r="AR522" s="6" t="s">
        <v>4218</v>
      </c>
      <c r="AS522" s="218" t="s">
        <v>4490</v>
      </c>
      <c r="AT522" s="4" t="s">
        <v>4546</v>
      </c>
      <c r="AU522" s="265" t="s">
        <v>5713</v>
      </c>
      <c r="AV522" s="210">
        <v>44389</v>
      </c>
      <c r="AW522" s="34"/>
      <c r="AX522" s="207"/>
      <c r="AY522" s="125"/>
      <c r="AZ522" s="125"/>
      <c r="BA522" s="125"/>
      <c r="BB522" s="125"/>
      <c r="BC522" s="30" t="s">
        <v>1372</v>
      </c>
      <c r="BD522" s="125"/>
      <c r="BE522" s="125"/>
    </row>
    <row r="523" spans="2:57" ht="228" customHeight="1" x14ac:dyDescent="0.3">
      <c r="B523" s="29" t="s">
        <v>3083</v>
      </c>
      <c r="C523" s="5" t="s">
        <v>3124</v>
      </c>
      <c r="D523" s="210">
        <v>44109</v>
      </c>
      <c r="E523" s="346" t="s">
        <v>1501</v>
      </c>
      <c r="F523" s="12" t="s">
        <v>4382</v>
      </c>
      <c r="G523" s="12" t="s">
        <v>4383</v>
      </c>
      <c r="H523" s="12" t="s">
        <v>2916</v>
      </c>
      <c r="I523" s="12" t="s">
        <v>2917</v>
      </c>
      <c r="J523" s="92" t="s">
        <v>2918</v>
      </c>
      <c r="K523" s="347">
        <v>1</v>
      </c>
      <c r="L523" s="307">
        <v>44197</v>
      </c>
      <c r="M523" s="307">
        <v>44316</v>
      </c>
      <c r="N523" s="83">
        <f t="shared" si="18"/>
        <v>17</v>
      </c>
      <c r="O523" s="374">
        <v>1</v>
      </c>
      <c r="P523" s="10" t="s">
        <v>5161</v>
      </c>
      <c r="Q523" s="178">
        <f t="shared" ref="Q523:Q554" si="19">LEN(P523)</f>
        <v>109</v>
      </c>
      <c r="R523" s="34" t="s">
        <v>149</v>
      </c>
      <c r="S523" s="34"/>
      <c r="T523" s="34"/>
      <c r="U523" s="34"/>
      <c r="V523" s="34"/>
      <c r="W523" s="34" t="s">
        <v>4023</v>
      </c>
      <c r="X523" s="34" t="s">
        <v>4117</v>
      </c>
      <c r="Y523" s="34" t="s">
        <v>4118</v>
      </c>
      <c r="Z523" s="34"/>
      <c r="AA523" s="38"/>
      <c r="AB523" s="38"/>
      <c r="AC523" s="288" t="s">
        <v>1348</v>
      </c>
      <c r="AD523" s="288" t="s">
        <v>1348</v>
      </c>
      <c r="AE523" s="288" t="s">
        <v>1348</v>
      </c>
      <c r="AF523" s="288" t="s">
        <v>1348</v>
      </c>
      <c r="AG523" s="288" t="s">
        <v>1348</v>
      </c>
      <c r="AH523" s="288" t="s">
        <v>1348</v>
      </c>
      <c r="AI523" s="288" t="s">
        <v>1348</v>
      </c>
      <c r="AJ523" s="288" t="s">
        <v>1348</v>
      </c>
      <c r="AK523" s="288" t="s">
        <v>1348</v>
      </c>
      <c r="AL523" s="288" t="s">
        <v>1348</v>
      </c>
      <c r="AM523" s="288" t="s">
        <v>1348</v>
      </c>
      <c r="AN523" s="288" t="s">
        <v>1348</v>
      </c>
      <c r="AO523" s="288" t="s">
        <v>1348</v>
      </c>
      <c r="AP523" s="6" t="s">
        <v>3139</v>
      </c>
      <c r="AQ523" s="6" t="s">
        <v>3342</v>
      </c>
      <c r="AR523" s="6" t="s">
        <v>4384</v>
      </c>
      <c r="AS523" s="218" t="s">
        <v>4491</v>
      </c>
      <c r="AT523" s="6" t="s">
        <v>4560</v>
      </c>
      <c r="AU523" s="265" t="s">
        <v>918</v>
      </c>
      <c r="AV523" s="210">
        <v>44389</v>
      </c>
      <c r="AW523" s="34" t="s">
        <v>1070</v>
      </c>
      <c r="AX523" s="207"/>
      <c r="AY523" s="125"/>
      <c r="AZ523" s="125"/>
      <c r="BA523" s="125"/>
      <c r="BB523" s="125"/>
      <c r="BC523" s="30" t="s">
        <v>1372</v>
      </c>
      <c r="BD523" s="125"/>
      <c r="BE523" s="125"/>
    </row>
    <row r="524" spans="2:57" ht="409.5" customHeight="1" x14ac:dyDescent="0.3">
      <c r="B524" s="29" t="s">
        <v>3084</v>
      </c>
      <c r="C524" s="5" t="s">
        <v>3124</v>
      </c>
      <c r="D524" s="210">
        <v>44109</v>
      </c>
      <c r="E524" s="346" t="s">
        <v>1501</v>
      </c>
      <c r="F524" s="12" t="s">
        <v>4382</v>
      </c>
      <c r="G524" s="12" t="s">
        <v>4383</v>
      </c>
      <c r="H524" s="12" t="s">
        <v>2919</v>
      </c>
      <c r="I524" s="12" t="s">
        <v>2920</v>
      </c>
      <c r="J524" s="92" t="s">
        <v>2921</v>
      </c>
      <c r="K524" s="347">
        <v>1</v>
      </c>
      <c r="L524" s="307">
        <v>44197</v>
      </c>
      <c r="M524" s="307">
        <v>44316</v>
      </c>
      <c r="N524" s="83">
        <f t="shared" si="18"/>
        <v>17</v>
      </c>
      <c r="O524" s="374">
        <v>1</v>
      </c>
      <c r="P524" s="10" t="s">
        <v>4524</v>
      </c>
      <c r="Q524" s="178">
        <f t="shared" si="19"/>
        <v>314</v>
      </c>
      <c r="R524" s="34" t="s">
        <v>149</v>
      </c>
      <c r="S524" s="34"/>
      <c r="T524" s="34"/>
      <c r="U524" s="34"/>
      <c r="V524" s="34"/>
      <c r="W524" s="34" t="s">
        <v>4023</v>
      </c>
      <c r="X524" s="34" t="s">
        <v>4117</v>
      </c>
      <c r="Y524" s="34" t="s">
        <v>4118</v>
      </c>
      <c r="Z524" s="34"/>
      <c r="AA524" s="38"/>
      <c r="AB524" s="38"/>
      <c r="AC524" s="288" t="s">
        <v>1348</v>
      </c>
      <c r="AD524" s="288" t="s">
        <v>1348</v>
      </c>
      <c r="AE524" s="288" t="s">
        <v>1348</v>
      </c>
      <c r="AF524" s="288" t="s">
        <v>1348</v>
      </c>
      <c r="AG524" s="288" t="s">
        <v>1348</v>
      </c>
      <c r="AH524" s="288" t="s">
        <v>1348</v>
      </c>
      <c r="AI524" s="288" t="s">
        <v>1348</v>
      </c>
      <c r="AJ524" s="288" t="s">
        <v>1348</v>
      </c>
      <c r="AK524" s="288" t="s">
        <v>1348</v>
      </c>
      <c r="AL524" s="288" t="s">
        <v>1348</v>
      </c>
      <c r="AM524" s="288" t="s">
        <v>1348</v>
      </c>
      <c r="AN524" s="288" t="s">
        <v>1348</v>
      </c>
      <c r="AO524" s="288" t="s">
        <v>1348</v>
      </c>
      <c r="AP524" s="6" t="s">
        <v>3139</v>
      </c>
      <c r="AQ524" s="6" t="s">
        <v>3343</v>
      </c>
      <c r="AR524" s="6" t="s">
        <v>4384</v>
      </c>
      <c r="AS524" s="218" t="s">
        <v>4492</v>
      </c>
      <c r="AT524" s="6" t="s">
        <v>4869</v>
      </c>
      <c r="AU524" s="265" t="s">
        <v>918</v>
      </c>
      <c r="AV524" s="210">
        <v>44389</v>
      </c>
      <c r="AW524" s="34" t="s">
        <v>1070</v>
      </c>
      <c r="AX524" s="207"/>
      <c r="AY524" s="125"/>
      <c r="AZ524" s="125"/>
      <c r="BA524" s="125"/>
      <c r="BB524" s="125"/>
      <c r="BC524" s="30" t="s">
        <v>1372</v>
      </c>
      <c r="BD524" s="125"/>
      <c r="BE524" s="125"/>
    </row>
    <row r="525" spans="2:57" ht="207.75" customHeight="1" x14ac:dyDescent="0.3">
      <c r="B525" s="29" t="s">
        <v>3085</v>
      </c>
      <c r="C525" s="5" t="s">
        <v>3124</v>
      </c>
      <c r="D525" s="210">
        <v>44109</v>
      </c>
      <c r="E525" s="346" t="s">
        <v>1501</v>
      </c>
      <c r="F525" s="12" t="s">
        <v>4382</v>
      </c>
      <c r="G525" s="12" t="s">
        <v>4383</v>
      </c>
      <c r="H525" s="12" t="s">
        <v>2922</v>
      </c>
      <c r="I525" s="12" t="s">
        <v>2923</v>
      </c>
      <c r="J525" s="92" t="s">
        <v>2924</v>
      </c>
      <c r="K525" s="347">
        <v>1</v>
      </c>
      <c r="L525" s="307">
        <v>44197</v>
      </c>
      <c r="M525" s="307">
        <v>44346</v>
      </c>
      <c r="N525" s="83">
        <f t="shared" si="18"/>
        <v>22</v>
      </c>
      <c r="O525" s="383">
        <v>0</v>
      </c>
      <c r="P525" s="10" t="s">
        <v>4855</v>
      </c>
      <c r="Q525" s="512">
        <f t="shared" si="19"/>
        <v>224</v>
      </c>
      <c r="R525" s="34" t="s">
        <v>149</v>
      </c>
      <c r="S525" s="34"/>
      <c r="T525" s="34"/>
      <c r="U525" s="34"/>
      <c r="V525" s="34"/>
      <c r="W525" s="34" t="s">
        <v>4023</v>
      </c>
      <c r="X525" s="34" t="s">
        <v>4117</v>
      </c>
      <c r="Y525" s="34" t="s">
        <v>4118</v>
      </c>
      <c r="Z525" s="34"/>
      <c r="AA525" s="38"/>
      <c r="AB525" s="38"/>
      <c r="AC525" s="288" t="s">
        <v>1348</v>
      </c>
      <c r="AD525" s="288" t="s">
        <v>1348</v>
      </c>
      <c r="AE525" s="288" t="s">
        <v>1348</v>
      </c>
      <c r="AF525" s="288" t="s">
        <v>1348</v>
      </c>
      <c r="AG525" s="288" t="s">
        <v>1348</v>
      </c>
      <c r="AH525" s="288" t="s">
        <v>1348</v>
      </c>
      <c r="AI525" s="288" t="s">
        <v>1348</v>
      </c>
      <c r="AJ525" s="288" t="s">
        <v>1348</v>
      </c>
      <c r="AK525" s="288" t="s">
        <v>1348</v>
      </c>
      <c r="AL525" s="288" t="s">
        <v>1348</v>
      </c>
      <c r="AM525" s="288" t="s">
        <v>1348</v>
      </c>
      <c r="AN525" s="288" t="s">
        <v>1348</v>
      </c>
      <c r="AO525" s="288" t="s">
        <v>1348</v>
      </c>
      <c r="AP525" s="6" t="s">
        <v>3139</v>
      </c>
      <c r="AQ525" s="6" t="s">
        <v>3344</v>
      </c>
      <c r="AR525" s="6" t="s">
        <v>4385</v>
      </c>
      <c r="AS525" s="218" t="s">
        <v>4493</v>
      </c>
      <c r="AT525" s="6" t="s">
        <v>4870</v>
      </c>
      <c r="AU525" s="265" t="s">
        <v>919</v>
      </c>
      <c r="AV525" s="210">
        <v>44396</v>
      </c>
      <c r="AW525" s="34" t="s">
        <v>1070</v>
      </c>
      <c r="AX525" s="207"/>
      <c r="AY525" s="125"/>
      <c r="AZ525" s="125"/>
      <c r="BA525" s="125"/>
      <c r="BB525" s="125"/>
      <c r="BC525" s="30" t="s">
        <v>1372</v>
      </c>
      <c r="BD525" s="125"/>
      <c r="BE525" s="125"/>
    </row>
    <row r="526" spans="2:57" ht="156" customHeight="1" x14ac:dyDescent="0.3">
      <c r="B526" s="95" t="s">
        <v>3086</v>
      </c>
      <c r="C526" s="99" t="s">
        <v>3124</v>
      </c>
      <c r="D526" s="262">
        <v>44109</v>
      </c>
      <c r="E526" s="495" t="s">
        <v>1501</v>
      </c>
      <c r="F526" s="232" t="s">
        <v>4382</v>
      </c>
      <c r="G526" s="232" t="s">
        <v>4383</v>
      </c>
      <c r="H526" s="232" t="s">
        <v>2925</v>
      </c>
      <c r="I526" s="232" t="s">
        <v>2926</v>
      </c>
      <c r="J526" s="233" t="s">
        <v>2927</v>
      </c>
      <c r="K526" s="496">
        <v>1</v>
      </c>
      <c r="L526" s="307">
        <v>44197</v>
      </c>
      <c r="M526" s="307">
        <v>44560</v>
      </c>
      <c r="N526" s="83">
        <f t="shared" si="18"/>
        <v>52</v>
      </c>
      <c r="O526" s="497">
        <v>0</v>
      </c>
      <c r="P526" s="124" t="s">
        <v>4511</v>
      </c>
      <c r="Q526" s="178">
        <f t="shared" si="19"/>
        <v>375</v>
      </c>
      <c r="R526" s="98" t="s">
        <v>149</v>
      </c>
      <c r="S526" s="34"/>
      <c r="T526" s="34"/>
      <c r="U526" s="34"/>
      <c r="V526" s="34"/>
      <c r="W526" s="34" t="s">
        <v>4023</v>
      </c>
      <c r="X526" s="34" t="s">
        <v>4117</v>
      </c>
      <c r="Y526" s="34" t="s">
        <v>4118</v>
      </c>
      <c r="Z526" s="34"/>
      <c r="AA526" s="38"/>
      <c r="AB526" s="38"/>
      <c r="AC526" s="288" t="s">
        <v>1348</v>
      </c>
      <c r="AD526" s="288" t="s">
        <v>1348</v>
      </c>
      <c r="AE526" s="288" t="s">
        <v>1348</v>
      </c>
      <c r="AF526" s="288" t="s">
        <v>1348</v>
      </c>
      <c r="AG526" s="288" t="s">
        <v>1348</v>
      </c>
      <c r="AH526" s="288" t="s">
        <v>1348</v>
      </c>
      <c r="AI526" s="288" t="s">
        <v>1348</v>
      </c>
      <c r="AJ526" s="288" t="s">
        <v>1348</v>
      </c>
      <c r="AK526" s="288" t="s">
        <v>1348</v>
      </c>
      <c r="AL526" s="288" t="s">
        <v>1348</v>
      </c>
      <c r="AM526" s="288" t="s">
        <v>1348</v>
      </c>
      <c r="AN526" s="288" t="s">
        <v>1348</v>
      </c>
      <c r="AO526" s="288" t="s">
        <v>1348</v>
      </c>
      <c r="AP526" s="6" t="s">
        <v>3139</v>
      </c>
      <c r="AQ526" s="6" t="s">
        <v>3344</v>
      </c>
      <c r="AR526" s="157" t="s">
        <v>4386</v>
      </c>
      <c r="AS526" s="498" t="s">
        <v>4494</v>
      </c>
      <c r="AT526" s="157" t="s">
        <v>4510</v>
      </c>
      <c r="AU526" s="276" t="s">
        <v>920</v>
      </c>
      <c r="AV526" s="262">
        <v>44386</v>
      </c>
      <c r="AW526" s="34" t="s">
        <v>1070</v>
      </c>
      <c r="AX526" s="207"/>
      <c r="AY526" s="125"/>
      <c r="AZ526" s="125"/>
      <c r="BA526" s="125"/>
      <c r="BB526" s="125"/>
      <c r="BC526" s="30" t="s">
        <v>1372</v>
      </c>
      <c r="BD526" s="125"/>
      <c r="BE526" s="125"/>
    </row>
    <row r="527" spans="2:57" ht="156.75" customHeight="1" x14ac:dyDescent="0.3">
      <c r="B527" s="29" t="s">
        <v>3087</v>
      </c>
      <c r="C527" s="5" t="s">
        <v>3124</v>
      </c>
      <c r="D527" s="210">
        <v>44109</v>
      </c>
      <c r="E527" s="346" t="s">
        <v>1501</v>
      </c>
      <c r="F527" s="12" t="s">
        <v>4382</v>
      </c>
      <c r="G527" s="12" t="s">
        <v>4383</v>
      </c>
      <c r="H527" s="12" t="s">
        <v>2903</v>
      </c>
      <c r="I527" s="12" t="s">
        <v>2928</v>
      </c>
      <c r="J527" s="92" t="s">
        <v>2905</v>
      </c>
      <c r="K527" s="373">
        <v>1</v>
      </c>
      <c r="L527" s="307">
        <v>44197</v>
      </c>
      <c r="M527" s="307">
        <v>44561</v>
      </c>
      <c r="N527" s="83">
        <f t="shared" si="18"/>
        <v>52</v>
      </c>
      <c r="O527" s="184">
        <v>0</v>
      </c>
      <c r="P527" s="10" t="s">
        <v>4528</v>
      </c>
      <c r="Q527" s="178">
        <f t="shared" si="19"/>
        <v>341</v>
      </c>
      <c r="R527" s="34" t="s">
        <v>149</v>
      </c>
      <c r="S527" s="34"/>
      <c r="T527" s="34"/>
      <c r="U527" s="34"/>
      <c r="V527" s="34"/>
      <c r="W527" s="34" t="s">
        <v>4023</v>
      </c>
      <c r="X527" s="34" t="s">
        <v>4117</v>
      </c>
      <c r="Y527" s="34" t="s">
        <v>4118</v>
      </c>
      <c r="Z527" s="34"/>
      <c r="AA527" s="38"/>
      <c r="AB527" s="38"/>
      <c r="AC527" s="288" t="s">
        <v>1348</v>
      </c>
      <c r="AD527" s="288" t="s">
        <v>1348</v>
      </c>
      <c r="AE527" s="288" t="s">
        <v>1348</v>
      </c>
      <c r="AF527" s="288" t="s">
        <v>1348</v>
      </c>
      <c r="AG527" s="288" t="s">
        <v>1348</v>
      </c>
      <c r="AH527" s="288" t="s">
        <v>1348</v>
      </c>
      <c r="AI527" s="288" t="s">
        <v>1348</v>
      </c>
      <c r="AJ527" s="288" t="s">
        <v>1348</v>
      </c>
      <c r="AK527" s="288" t="s">
        <v>1348</v>
      </c>
      <c r="AL527" s="288" t="s">
        <v>1348</v>
      </c>
      <c r="AM527" s="288" t="s">
        <v>1348</v>
      </c>
      <c r="AN527" s="288" t="s">
        <v>1348</v>
      </c>
      <c r="AO527" s="288" t="s">
        <v>1348</v>
      </c>
      <c r="AP527" s="6" t="s">
        <v>3139</v>
      </c>
      <c r="AQ527" s="6" t="s">
        <v>3344</v>
      </c>
      <c r="AR527" s="6" t="s">
        <v>4386</v>
      </c>
      <c r="AS527" s="218" t="s">
        <v>4494</v>
      </c>
      <c r="AT527" s="6" t="s">
        <v>4527</v>
      </c>
      <c r="AU527" s="265" t="s">
        <v>920</v>
      </c>
      <c r="AV527" s="210">
        <v>44386</v>
      </c>
      <c r="AW527" s="34" t="s">
        <v>1070</v>
      </c>
      <c r="AX527" s="207"/>
      <c r="AY527" s="125"/>
      <c r="AZ527" s="125"/>
      <c r="BA527" s="125"/>
      <c r="BB527" s="125"/>
      <c r="BC527" s="30" t="s">
        <v>1372</v>
      </c>
      <c r="BD527" s="125"/>
      <c r="BE527" s="125"/>
    </row>
    <row r="528" spans="2:57" ht="153.75" customHeight="1" x14ac:dyDescent="0.3">
      <c r="B528" s="29" t="s">
        <v>3088</v>
      </c>
      <c r="C528" s="5" t="s">
        <v>3124</v>
      </c>
      <c r="D528" s="210">
        <v>44109</v>
      </c>
      <c r="E528" s="346" t="s">
        <v>1501</v>
      </c>
      <c r="F528" s="12" t="s">
        <v>4382</v>
      </c>
      <c r="G528" s="12" t="s">
        <v>4383</v>
      </c>
      <c r="H528" s="12" t="s">
        <v>2929</v>
      </c>
      <c r="I528" s="12" t="s">
        <v>2910</v>
      </c>
      <c r="J528" s="92" t="s">
        <v>2930</v>
      </c>
      <c r="K528" s="347">
        <v>1</v>
      </c>
      <c r="L528" s="307">
        <v>44197</v>
      </c>
      <c r="M528" s="307">
        <v>44560</v>
      </c>
      <c r="N528" s="83">
        <f t="shared" si="18"/>
        <v>52</v>
      </c>
      <c r="O528" s="184">
        <v>0</v>
      </c>
      <c r="P528" s="10" t="s">
        <v>4526</v>
      </c>
      <c r="Q528" s="178">
        <f t="shared" si="19"/>
        <v>339</v>
      </c>
      <c r="R528" s="34" t="s">
        <v>149</v>
      </c>
      <c r="S528" s="34"/>
      <c r="T528" s="34"/>
      <c r="U528" s="34"/>
      <c r="V528" s="34"/>
      <c r="W528" s="34" t="s">
        <v>4023</v>
      </c>
      <c r="X528" s="34" t="s">
        <v>4117</v>
      </c>
      <c r="Y528" s="34" t="s">
        <v>4118</v>
      </c>
      <c r="Z528" s="34"/>
      <c r="AA528" s="38"/>
      <c r="AB528" s="38"/>
      <c r="AC528" s="288" t="s">
        <v>1348</v>
      </c>
      <c r="AD528" s="288" t="s">
        <v>1348</v>
      </c>
      <c r="AE528" s="288" t="s">
        <v>1348</v>
      </c>
      <c r="AF528" s="288" t="s">
        <v>1348</v>
      </c>
      <c r="AG528" s="288" t="s">
        <v>1348</v>
      </c>
      <c r="AH528" s="288" t="s">
        <v>1348</v>
      </c>
      <c r="AI528" s="288" t="s">
        <v>1348</v>
      </c>
      <c r="AJ528" s="288" t="s">
        <v>1348</v>
      </c>
      <c r="AK528" s="288" t="s">
        <v>1348</v>
      </c>
      <c r="AL528" s="288" t="s">
        <v>1348</v>
      </c>
      <c r="AM528" s="288" t="s">
        <v>1348</v>
      </c>
      <c r="AN528" s="288" t="s">
        <v>1348</v>
      </c>
      <c r="AO528" s="288" t="s">
        <v>1348</v>
      </c>
      <c r="AP528" s="6" t="s">
        <v>3139</v>
      </c>
      <c r="AQ528" s="6" t="s">
        <v>3344</v>
      </c>
      <c r="AR528" s="6" t="s">
        <v>4386</v>
      </c>
      <c r="AS528" s="218" t="s">
        <v>4494</v>
      </c>
      <c r="AT528" s="6" t="s">
        <v>4525</v>
      </c>
      <c r="AU528" s="265" t="s">
        <v>920</v>
      </c>
      <c r="AV528" s="210">
        <v>44386</v>
      </c>
      <c r="AW528" s="34" t="s">
        <v>1070</v>
      </c>
      <c r="AX528" s="207"/>
      <c r="AY528" s="125"/>
      <c r="AZ528" s="125"/>
      <c r="BA528" s="125"/>
      <c r="BB528" s="125"/>
      <c r="BC528" s="30" t="s">
        <v>1372</v>
      </c>
      <c r="BD528" s="125"/>
      <c r="BE528" s="125"/>
    </row>
    <row r="529" spans="2:57" ht="285" customHeight="1" x14ac:dyDescent="0.3">
      <c r="B529" s="29" t="s">
        <v>3089</v>
      </c>
      <c r="C529" s="5" t="s">
        <v>3124</v>
      </c>
      <c r="D529" s="210">
        <v>44109</v>
      </c>
      <c r="E529" s="346" t="s">
        <v>1502</v>
      </c>
      <c r="F529" s="12" t="s">
        <v>4387</v>
      </c>
      <c r="G529" s="12" t="s">
        <v>2931</v>
      </c>
      <c r="H529" s="12" t="s">
        <v>2932</v>
      </c>
      <c r="I529" s="12" t="s">
        <v>2933</v>
      </c>
      <c r="J529" s="92" t="s">
        <v>2934</v>
      </c>
      <c r="K529" s="347">
        <v>3</v>
      </c>
      <c r="L529" s="307">
        <v>44197</v>
      </c>
      <c r="M529" s="307">
        <v>44561</v>
      </c>
      <c r="N529" s="83">
        <f t="shared" si="18"/>
        <v>52</v>
      </c>
      <c r="O529" s="184">
        <v>1</v>
      </c>
      <c r="P529" s="10" t="s">
        <v>4914</v>
      </c>
      <c r="Q529" s="178">
        <f t="shared" si="19"/>
        <v>177</v>
      </c>
      <c r="R529" s="34" t="s">
        <v>149</v>
      </c>
      <c r="S529" s="34"/>
      <c r="T529" s="34"/>
      <c r="U529" s="34"/>
      <c r="V529" s="34"/>
      <c r="W529" s="34" t="s">
        <v>4023</v>
      </c>
      <c r="X529" s="34" t="s">
        <v>4119</v>
      </c>
      <c r="Y529" s="34" t="s">
        <v>4032</v>
      </c>
      <c r="Z529" s="34"/>
      <c r="AA529" s="38"/>
      <c r="AB529" s="38"/>
      <c r="AC529" s="288" t="s">
        <v>1348</v>
      </c>
      <c r="AD529" s="288" t="s">
        <v>1348</v>
      </c>
      <c r="AE529" s="288" t="s">
        <v>1348</v>
      </c>
      <c r="AF529" s="288" t="s">
        <v>1348</v>
      </c>
      <c r="AG529" s="288" t="s">
        <v>1348</v>
      </c>
      <c r="AH529" s="288" t="s">
        <v>1348</v>
      </c>
      <c r="AI529" s="288" t="s">
        <v>1348</v>
      </c>
      <c r="AJ529" s="288" t="s">
        <v>1348</v>
      </c>
      <c r="AK529" s="288" t="s">
        <v>1348</v>
      </c>
      <c r="AL529" s="288" t="s">
        <v>1348</v>
      </c>
      <c r="AM529" s="288" t="s">
        <v>1348</v>
      </c>
      <c r="AN529" s="288" t="s">
        <v>1348</v>
      </c>
      <c r="AO529" s="288" t="s">
        <v>1348</v>
      </c>
      <c r="AP529" s="6" t="s">
        <v>3139</v>
      </c>
      <c r="AQ529" s="6" t="s">
        <v>3344</v>
      </c>
      <c r="AR529" s="6" t="s">
        <v>4386</v>
      </c>
      <c r="AS529" s="218" t="s">
        <v>4495</v>
      </c>
      <c r="AT529" s="6" t="s">
        <v>4547</v>
      </c>
      <c r="AU529" s="265" t="s">
        <v>920</v>
      </c>
      <c r="AV529" s="210">
        <v>44389</v>
      </c>
      <c r="AW529" s="34" t="s">
        <v>1070</v>
      </c>
      <c r="AX529" s="207"/>
      <c r="AY529" s="125"/>
      <c r="AZ529" s="125"/>
      <c r="BA529" s="125"/>
      <c r="BB529" s="125"/>
      <c r="BC529" s="30" t="s">
        <v>1372</v>
      </c>
      <c r="BD529" s="125"/>
      <c r="BE529" s="125"/>
    </row>
    <row r="530" spans="2:57" ht="174" customHeight="1" x14ac:dyDescent="0.3">
      <c r="B530" s="29" t="s">
        <v>3090</v>
      </c>
      <c r="C530" s="5" t="s">
        <v>3124</v>
      </c>
      <c r="D530" s="210">
        <v>44109</v>
      </c>
      <c r="E530" s="346" t="s">
        <v>1502</v>
      </c>
      <c r="F530" s="12" t="s">
        <v>4387</v>
      </c>
      <c r="G530" s="12" t="s">
        <v>2935</v>
      </c>
      <c r="H530" s="12" t="s">
        <v>2936</v>
      </c>
      <c r="I530" s="12" t="s">
        <v>2937</v>
      </c>
      <c r="J530" s="92" t="s">
        <v>2938</v>
      </c>
      <c r="K530" s="347">
        <v>1</v>
      </c>
      <c r="L530" s="307">
        <v>44197</v>
      </c>
      <c r="M530" s="307">
        <v>44377</v>
      </c>
      <c r="N530" s="83">
        <f t="shared" si="18"/>
        <v>26</v>
      </c>
      <c r="O530" s="374">
        <v>1</v>
      </c>
      <c r="P530" s="10" t="s">
        <v>4864</v>
      </c>
      <c r="Q530" s="178">
        <f t="shared" si="19"/>
        <v>110</v>
      </c>
      <c r="R530" s="34" t="s">
        <v>149</v>
      </c>
      <c r="S530" s="34"/>
      <c r="T530" s="34"/>
      <c r="U530" s="34"/>
      <c r="V530" s="34"/>
      <c r="W530" s="34" t="s">
        <v>4023</v>
      </c>
      <c r="X530" s="34" t="s">
        <v>4119</v>
      </c>
      <c r="Y530" s="34" t="s">
        <v>4032</v>
      </c>
      <c r="Z530" s="34"/>
      <c r="AA530" s="38"/>
      <c r="AB530" s="38"/>
      <c r="AC530" s="288" t="s">
        <v>1348</v>
      </c>
      <c r="AD530" s="288" t="s">
        <v>1348</v>
      </c>
      <c r="AE530" s="288" t="s">
        <v>1348</v>
      </c>
      <c r="AF530" s="288" t="s">
        <v>1348</v>
      </c>
      <c r="AG530" s="288" t="s">
        <v>1348</v>
      </c>
      <c r="AH530" s="288" t="s">
        <v>1348</v>
      </c>
      <c r="AI530" s="288" t="s">
        <v>1348</v>
      </c>
      <c r="AJ530" s="288" t="s">
        <v>1348</v>
      </c>
      <c r="AK530" s="288" t="s">
        <v>1348</v>
      </c>
      <c r="AL530" s="288" t="s">
        <v>1348</v>
      </c>
      <c r="AM530" s="288" t="s">
        <v>1348</v>
      </c>
      <c r="AN530" s="288" t="s">
        <v>1348</v>
      </c>
      <c r="AO530" s="288" t="s">
        <v>1348</v>
      </c>
      <c r="AP530" s="6" t="s">
        <v>3139</v>
      </c>
      <c r="AQ530" s="6" t="s">
        <v>3344</v>
      </c>
      <c r="AR530" s="6" t="s">
        <v>4388</v>
      </c>
      <c r="AS530" s="218" t="s">
        <v>4496</v>
      </c>
      <c r="AT530" s="6" t="s">
        <v>4871</v>
      </c>
      <c r="AU530" s="265" t="s">
        <v>918</v>
      </c>
      <c r="AV530" s="210">
        <v>44396</v>
      </c>
      <c r="AW530" s="34" t="s">
        <v>1070</v>
      </c>
      <c r="AX530" s="207"/>
      <c r="AY530" s="125"/>
      <c r="AZ530" s="125"/>
      <c r="BA530" s="125"/>
      <c r="BB530" s="125"/>
      <c r="BC530" s="30" t="s">
        <v>1372</v>
      </c>
      <c r="BD530" s="125"/>
      <c r="BE530" s="125"/>
    </row>
    <row r="531" spans="2:57" ht="176.25" customHeight="1" x14ac:dyDescent="0.3">
      <c r="B531" s="29" t="s">
        <v>3091</v>
      </c>
      <c r="C531" s="5" t="s">
        <v>3124</v>
      </c>
      <c r="D531" s="210">
        <v>44109</v>
      </c>
      <c r="E531" s="346" t="s">
        <v>1502</v>
      </c>
      <c r="F531" s="12" t="s">
        <v>4387</v>
      </c>
      <c r="G531" s="12" t="s">
        <v>2935</v>
      </c>
      <c r="H531" s="12" t="s">
        <v>2936</v>
      </c>
      <c r="I531" s="12" t="s">
        <v>2939</v>
      </c>
      <c r="J531" s="92" t="s">
        <v>2940</v>
      </c>
      <c r="K531" s="347">
        <v>1</v>
      </c>
      <c r="L531" s="307">
        <v>44197</v>
      </c>
      <c r="M531" s="307">
        <v>44560</v>
      </c>
      <c r="N531" s="83">
        <f t="shared" si="18"/>
        <v>52</v>
      </c>
      <c r="O531" s="184">
        <v>0</v>
      </c>
      <c r="P531" s="10" t="s">
        <v>4850</v>
      </c>
      <c r="Q531" s="178">
        <f t="shared" si="19"/>
        <v>194</v>
      </c>
      <c r="R531" s="34" t="s">
        <v>149</v>
      </c>
      <c r="S531" s="34"/>
      <c r="T531" s="34"/>
      <c r="U531" s="34"/>
      <c r="V531" s="34"/>
      <c r="W531" s="34" t="s">
        <v>4023</v>
      </c>
      <c r="X531" s="34" t="s">
        <v>4119</v>
      </c>
      <c r="Y531" s="34" t="s">
        <v>4032</v>
      </c>
      <c r="Z531" s="34"/>
      <c r="AA531" s="38"/>
      <c r="AB531" s="38"/>
      <c r="AC531" s="288" t="s">
        <v>1348</v>
      </c>
      <c r="AD531" s="288" t="s">
        <v>1348</v>
      </c>
      <c r="AE531" s="288" t="s">
        <v>1348</v>
      </c>
      <c r="AF531" s="288" t="s">
        <v>1348</v>
      </c>
      <c r="AG531" s="288" t="s">
        <v>1348</v>
      </c>
      <c r="AH531" s="288" t="s">
        <v>1348</v>
      </c>
      <c r="AI531" s="288" t="s">
        <v>1348</v>
      </c>
      <c r="AJ531" s="288" t="s">
        <v>1348</v>
      </c>
      <c r="AK531" s="288" t="s">
        <v>1348</v>
      </c>
      <c r="AL531" s="288" t="s">
        <v>1348</v>
      </c>
      <c r="AM531" s="288" t="s">
        <v>1348</v>
      </c>
      <c r="AN531" s="288" t="s">
        <v>1348</v>
      </c>
      <c r="AO531" s="288" t="s">
        <v>1348</v>
      </c>
      <c r="AP531" s="6" t="s">
        <v>3139</v>
      </c>
      <c r="AQ531" s="6" t="s">
        <v>3344</v>
      </c>
      <c r="AR531" s="6" t="s">
        <v>4386</v>
      </c>
      <c r="AS531" s="218" t="s">
        <v>4497</v>
      </c>
      <c r="AT531" s="6" t="s">
        <v>4848</v>
      </c>
      <c r="AU531" s="265" t="s">
        <v>920</v>
      </c>
      <c r="AV531" s="210">
        <v>44396</v>
      </c>
      <c r="AW531" s="34" t="s">
        <v>1070</v>
      </c>
      <c r="AX531" s="207"/>
      <c r="AY531" s="125"/>
      <c r="AZ531" s="125"/>
      <c r="BA531" s="125"/>
      <c r="BB531" s="125"/>
      <c r="BC531" s="30" t="s">
        <v>1372</v>
      </c>
      <c r="BD531" s="125"/>
      <c r="BE531" s="125"/>
    </row>
    <row r="532" spans="2:57" ht="166.5" customHeight="1" x14ac:dyDescent="0.3">
      <c r="B532" s="29" t="s">
        <v>3092</v>
      </c>
      <c r="C532" s="5" t="s">
        <v>3124</v>
      </c>
      <c r="D532" s="210">
        <v>44109</v>
      </c>
      <c r="E532" s="346" t="s">
        <v>1502</v>
      </c>
      <c r="F532" s="12" t="s">
        <v>4387</v>
      </c>
      <c r="G532" s="12" t="s">
        <v>2935</v>
      </c>
      <c r="H532" s="12" t="s">
        <v>2936</v>
      </c>
      <c r="I532" s="12" t="s">
        <v>2941</v>
      </c>
      <c r="J532" s="92" t="s">
        <v>2942</v>
      </c>
      <c r="K532" s="347">
        <v>3</v>
      </c>
      <c r="L532" s="307">
        <v>44197</v>
      </c>
      <c r="M532" s="307">
        <v>44560</v>
      </c>
      <c r="N532" s="83">
        <f t="shared" si="18"/>
        <v>52</v>
      </c>
      <c r="O532" s="184">
        <v>0</v>
      </c>
      <c r="P532" s="10" t="s">
        <v>4849</v>
      </c>
      <c r="Q532" s="178">
        <f t="shared" si="19"/>
        <v>193</v>
      </c>
      <c r="R532" s="34" t="s">
        <v>149</v>
      </c>
      <c r="S532" s="34"/>
      <c r="T532" s="34"/>
      <c r="U532" s="34"/>
      <c r="V532" s="34"/>
      <c r="W532" s="34" t="s">
        <v>4023</v>
      </c>
      <c r="X532" s="34" t="s">
        <v>4119</v>
      </c>
      <c r="Y532" s="34" t="s">
        <v>4032</v>
      </c>
      <c r="Z532" s="34"/>
      <c r="AA532" s="38"/>
      <c r="AB532" s="38"/>
      <c r="AC532" s="288" t="s">
        <v>1348</v>
      </c>
      <c r="AD532" s="288" t="s">
        <v>1348</v>
      </c>
      <c r="AE532" s="288" t="s">
        <v>1348</v>
      </c>
      <c r="AF532" s="288" t="s">
        <v>1348</v>
      </c>
      <c r="AG532" s="288" t="s">
        <v>1348</v>
      </c>
      <c r="AH532" s="288" t="s">
        <v>1348</v>
      </c>
      <c r="AI532" s="288" t="s">
        <v>1348</v>
      </c>
      <c r="AJ532" s="288" t="s">
        <v>1348</v>
      </c>
      <c r="AK532" s="288" t="s">
        <v>1348</v>
      </c>
      <c r="AL532" s="288" t="s">
        <v>1348</v>
      </c>
      <c r="AM532" s="288" t="s">
        <v>1348</v>
      </c>
      <c r="AN532" s="288" t="s">
        <v>1348</v>
      </c>
      <c r="AO532" s="288" t="s">
        <v>1348</v>
      </c>
      <c r="AP532" s="6" t="s">
        <v>3139</v>
      </c>
      <c r="AQ532" s="6" t="s">
        <v>3344</v>
      </c>
      <c r="AR532" s="6" t="s">
        <v>4386</v>
      </c>
      <c r="AS532" s="218" t="s">
        <v>4497</v>
      </c>
      <c r="AT532" s="6" t="s">
        <v>4890</v>
      </c>
      <c r="AU532" s="265" t="s">
        <v>920</v>
      </c>
      <c r="AV532" s="210">
        <v>44396</v>
      </c>
      <c r="AW532" s="34" t="s">
        <v>1070</v>
      </c>
      <c r="AX532" s="207"/>
      <c r="AY532" s="125"/>
      <c r="AZ532" s="125"/>
      <c r="BA532" s="125"/>
      <c r="BB532" s="125"/>
      <c r="BC532" s="30" t="s">
        <v>1372</v>
      </c>
      <c r="BD532" s="125"/>
      <c r="BE532" s="125"/>
    </row>
    <row r="533" spans="2:57" ht="137.25" customHeight="1" x14ac:dyDescent="0.3">
      <c r="B533" s="29" t="s">
        <v>3093</v>
      </c>
      <c r="C533" s="5" t="s">
        <v>3124</v>
      </c>
      <c r="D533" s="210">
        <v>44109</v>
      </c>
      <c r="E533" s="346" t="s">
        <v>1502</v>
      </c>
      <c r="F533" s="12" t="s">
        <v>4387</v>
      </c>
      <c r="G533" s="12" t="s">
        <v>2935</v>
      </c>
      <c r="H533" s="12" t="s">
        <v>2943</v>
      </c>
      <c r="I533" s="12" t="s">
        <v>2944</v>
      </c>
      <c r="J533" s="92" t="s">
        <v>2945</v>
      </c>
      <c r="K533" s="347">
        <v>1</v>
      </c>
      <c r="L533" s="307">
        <v>44197</v>
      </c>
      <c r="M533" s="307">
        <v>44560</v>
      </c>
      <c r="N533" s="83">
        <f t="shared" si="18"/>
        <v>52</v>
      </c>
      <c r="O533" s="184">
        <v>0</v>
      </c>
      <c r="P533" s="10" t="s">
        <v>4915</v>
      </c>
      <c r="Q533" s="178">
        <f t="shared" si="19"/>
        <v>275</v>
      </c>
      <c r="R533" s="34" t="s">
        <v>149</v>
      </c>
      <c r="S533" s="34"/>
      <c r="T533" s="34"/>
      <c r="U533" s="34"/>
      <c r="V533" s="34"/>
      <c r="W533" s="34" t="s">
        <v>4023</v>
      </c>
      <c r="X533" s="34" t="s">
        <v>4119</v>
      </c>
      <c r="Y533" s="34" t="s">
        <v>4032</v>
      </c>
      <c r="Z533" s="34"/>
      <c r="AA533" s="38"/>
      <c r="AB533" s="38"/>
      <c r="AC533" s="288" t="s">
        <v>1348</v>
      </c>
      <c r="AD533" s="288" t="s">
        <v>1348</v>
      </c>
      <c r="AE533" s="288" t="s">
        <v>1348</v>
      </c>
      <c r="AF533" s="288" t="s">
        <v>1348</v>
      </c>
      <c r="AG533" s="288" t="s">
        <v>1348</v>
      </c>
      <c r="AH533" s="288" t="s">
        <v>1348</v>
      </c>
      <c r="AI533" s="288" t="s">
        <v>1348</v>
      </c>
      <c r="AJ533" s="288" t="s">
        <v>1348</v>
      </c>
      <c r="AK533" s="288" t="s">
        <v>1348</v>
      </c>
      <c r="AL533" s="288" t="s">
        <v>1348</v>
      </c>
      <c r="AM533" s="288" t="s">
        <v>1348</v>
      </c>
      <c r="AN533" s="288" t="s">
        <v>1348</v>
      </c>
      <c r="AO533" s="288" t="s">
        <v>1348</v>
      </c>
      <c r="AP533" s="6" t="s">
        <v>3139</v>
      </c>
      <c r="AQ533" s="6" t="s">
        <v>3344</v>
      </c>
      <c r="AR533" s="6" t="s">
        <v>4386</v>
      </c>
      <c r="AS533" s="218" t="s">
        <v>4497</v>
      </c>
      <c r="AT533" s="6" t="s">
        <v>4548</v>
      </c>
      <c r="AU533" s="265" t="s">
        <v>920</v>
      </c>
      <c r="AV533" s="210">
        <v>44386</v>
      </c>
      <c r="AW533" s="34" t="s">
        <v>1070</v>
      </c>
      <c r="AX533" s="207"/>
      <c r="AY533" s="125"/>
      <c r="AZ533" s="125"/>
      <c r="BA533" s="125"/>
      <c r="BB533" s="125"/>
      <c r="BC533" s="30" t="s">
        <v>1372</v>
      </c>
      <c r="BD533" s="125"/>
      <c r="BE533" s="125"/>
    </row>
    <row r="534" spans="2:57" ht="136.5" customHeight="1" x14ac:dyDescent="0.3">
      <c r="B534" s="29" t="s">
        <v>3094</v>
      </c>
      <c r="C534" s="5" t="s">
        <v>3124</v>
      </c>
      <c r="D534" s="210">
        <v>44109</v>
      </c>
      <c r="E534" s="346" t="s">
        <v>1502</v>
      </c>
      <c r="F534" s="12" t="s">
        <v>4387</v>
      </c>
      <c r="G534" s="12" t="s">
        <v>2935</v>
      </c>
      <c r="H534" s="12" t="s">
        <v>2946</v>
      </c>
      <c r="I534" s="12" t="s">
        <v>2947</v>
      </c>
      <c r="J534" s="92" t="s">
        <v>2948</v>
      </c>
      <c r="K534" s="347">
        <v>1</v>
      </c>
      <c r="L534" s="307">
        <v>44197</v>
      </c>
      <c r="M534" s="307">
        <v>44560</v>
      </c>
      <c r="N534" s="83">
        <f t="shared" si="18"/>
        <v>52</v>
      </c>
      <c r="O534" s="184">
        <v>0</v>
      </c>
      <c r="P534" s="10" t="s">
        <v>4915</v>
      </c>
      <c r="Q534" s="178">
        <f t="shared" si="19"/>
        <v>275</v>
      </c>
      <c r="R534" s="34" t="s">
        <v>149</v>
      </c>
      <c r="S534" s="34"/>
      <c r="T534" s="34"/>
      <c r="U534" s="34"/>
      <c r="V534" s="34"/>
      <c r="W534" s="34" t="s">
        <v>4023</v>
      </c>
      <c r="X534" s="34" t="s">
        <v>4119</v>
      </c>
      <c r="Y534" s="34" t="s">
        <v>4032</v>
      </c>
      <c r="Z534" s="34"/>
      <c r="AA534" s="38"/>
      <c r="AB534" s="38"/>
      <c r="AC534" s="288" t="s">
        <v>1348</v>
      </c>
      <c r="AD534" s="288" t="s">
        <v>1348</v>
      </c>
      <c r="AE534" s="288" t="s">
        <v>1348</v>
      </c>
      <c r="AF534" s="288" t="s">
        <v>1348</v>
      </c>
      <c r="AG534" s="288" t="s">
        <v>1348</v>
      </c>
      <c r="AH534" s="288" t="s">
        <v>1348</v>
      </c>
      <c r="AI534" s="288" t="s">
        <v>1348</v>
      </c>
      <c r="AJ534" s="288" t="s">
        <v>1348</v>
      </c>
      <c r="AK534" s="288" t="s">
        <v>1348</v>
      </c>
      <c r="AL534" s="288" t="s">
        <v>1348</v>
      </c>
      <c r="AM534" s="288" t="s">
        <v>1348</v>
      </c>
      <c r="AN534" s="288" t="s">
        <v>1348</v>
      </c>
      <c r="AO534" s="288" t="s">
        <v>1348</v>
      </c>
      <c r="AP534" s="6" t="s">
        <v>3139</v>
      </c>
      <c r="AQ534" s="6" t="s">
        <v>3344</v>
      </c>
      <c r="AR534" s="6" t="s">
        <v>4386</v>
      </c>
      <c r="AS534" s="218" t="s">
        <v>4497</v>
      </c>
      <c r="AT534" s="6" t="s">
        <v>4548</v>
      </c>
      <c r="AU534" s="265" t="s">
        <v>920</v>
      </c>
      <c r="AV534" s="210">
        <v>44386</v>
      </c>
      <c r="AW534" s="34" t="s">
        <v>1070</v>
      </c>
      <c r="AX534" s="207"/>
      <c r="AY534" s="125"/>
      <c r="AZ534" s="125"/>
      <c r="BA534" s="125"/>
      <c r="BB534" s="125"/>
      <c r="BC534" s="30" t="s">
        <v>1372</v>
      </c>
      <c r="BD534" s="125"/>
      <c r="BE534" s="125"/>
    </row>
    <row r="535" spans="2:57" ht="291" customHeight="1" x14ac:dyDescent="0.3">
      <c r="B535" s="29" t="s">
        <v>3095</v>
      </c>
      <c r="C535" s="5" t="s">
        <v>3124</v>
      </c>
      <c r="D535" s="210">
        <v>44109</v>
      </c>
      <c r="E535" s="346" t="s">
        <v>1503</v>
      </c>
      <c r="F535" s="12" t="s">
        <v>4389</v>
      </c>
      <c r="G535" s="12" t="s">
        <v>2949</v>
      </c>
      <c r="H535" s="12" t="s">
        <v>2950</v>
      </c>
      <c r="I535" s="12" t="s">
        <v>2951</v>
      </c>
      <c r="J535" s="92" t="s">
        <v>2952</v>
      </c>
      <c r="K535" s="347">
        <v>6</v>
      </c>
      <c r="L535" s="307">
        <v>44197</v>
      </c>
      <c r="M535" s="307">
        <v>44285</v>
      </c>
      <c r="N535" s="83">
        <f t="shared" si="18"/>
        <v>13</v>
      </c>
      <c r="O535" s="383">
        <v>0</v>
      </c>
      <c r="P535" s="10" t="s">
        <v>4916</v>
      </c>
      <c r="Q535" s="512">
        <f t="shared" si="19"/>
        <v>296</v>
      </c>
      <c r="R535" s="34" t="s">
        <v>149</v>
      </c>
      <c r="S535" s="34"/>
      <c r="T535" s="34"/>
      <c r="U535" s="34"/>
      <c r="V535" s="34"/>
      <c r="W535" s="34" t="s">
        <v>4023</v>
      </c>
      <c r="X535" s="34" t="s">
        <v>4119</v>
      </c>
      <c r="Y535" s="34" t="s">
        <v>4033</v>
      </c>
      <c r="Z535" s="34"/>
      <c r="AA535" s="38"/>
      <c r="AB535" s="38"/>
      <c r="AC535" s="288" t="s">
        <v>1348</v>
      </c>
      <c r="AD535" s="288" t="s">
        <v>1348</v>
      </c>
      <c r="AE535" s="288" t="s">
        <v>1348</v>
      </c>
      <c r="AF535" s="288" t="s">
        <v>1348</v>
      </c>
      <c r="AG535" s="288" t="s">
        <v>1348</v>
      </c>
      <c r="AH535" s="288" t="s">
        <v>1348</v>
      </c>
      <c r="AI535" s="288" t="s">
        <v>1348</v>
      </c>
      <c r="AJ535" s="288" t="s">
        <v>1348</v>
      </c>
      <c r="AK535" s="288" t="s">
        <v>1348</v>
      </c>
      <c r="AL535" s="288" t="s">
        <v>1348</v>
      </c>
      <c r="AM535" s="288" t="s">
        <v>1348</v>
      </c>
      <c r="AN535" s="288" t="s">
        <v>1348</v>
      </c>
      <c r="AO535" s="288" t="s">
        <v>1348</v>
      </c>
      <c r="AP535" s="6" t="s">
        <v>3139</v>
      </c>
      <c r="AQ535" s="6" t="s">
        <v>3344</v>
      </c>
      <c r="AR535" s="6" t="s">
        <v>4390</v>
      </c>
      <c r="AS535" s="218" t="s">
        <v>4498</v>
      </c>
      <c r="AT535" s="6" t="s">
        <v>4851</v>
      </c>
      <c r="AU535" s="265" t="s">
        <v>919</v>
      </c>
      <c r="AV535" s="210">
        <v>44389</v>
      </c>
      <c r="AW535" s="34" t="s">
        <v>1070</v>
      </c>
      <c r="AX535" s="207"/>
      <c r="AY535" s="125"/>
      <c r="AZ535" s="125"/>
      <c r="BA535" s="125"/>
      <c r="BB535" s="125"/>
      <c r="BC535" s="30" t="s">
        <v>1372</v>
      </c>
      <c r="BD535" s="125"/>
      <c r="BE535" s="125"/>
    </row>
    <row r="536" spans="2:57" ht="206.25" customHeight="1" x14ac:dyDescent="0.3">
      <c r="B536" s="95" t="s">
        <v>3096</v>
      </c>
      <c r="C536" s="99" t="s">
        <v>3124</v>
      </c>
      <c r="D536" s="262">
        <v>44109</v>
      </c>
      <c r="E536" s="495" t="s">
        <v>1503</v>
      </c>
      <c r="F536" s="232" t="s">
        <v>4389</v>
      </c>
      <c r="G536" s="232" t="s">
        <v>2953</v>
      </c>
      <c r="H536" s="232" t="s">
        <v>2954</v>
      </c>
      <c r="I536" s="232" t="s">
        <v>2955</v>
      </c>
      <c r="J536" s="233" t="s">
        <v>2956</v>
      </c>
      <c r="K536" s="496">
        <v>1</v>
      </c>
      <c r="L536" s="307">
        <v>44197</v>
      </c>
      <c r="M536" s="307">
        <v>44499</v>
      </c>
      <c r="N536" s="83">
        <f t="shared" si="18"/>
        <v>44</v>
      </c>
      <c r="O536" s="497">
        <v>0</v>
      </c>
      <c r="P536" s="124" t="s">
        <v>4717</v>
      </c>
      <c r="Q536" s="178">
        <f t="shared" si="19"/>
        <v>300</v>
      </c>
      <c r="R536" s="98" t="s">
        <v>149</v>
      </c>
      <c r="S536" s="34"/>
      <c r="T536" s="34"/>
      <c r="U536" s="34"/>
      <c r="V536" s="34"/>
      <c r="W536" s="34" t="s">
        <v>4023</v>
      </c>
      <c r="X536" s="34" t="s">
        <v>4119</v>
      </c>
      <c r="Y536" s="34" t="s">
        <v>4033</v>
      </c>
      <c r="Z536" s="34"/>
      <c r="AA536" s="38"/>
      <c r="AB536" s="38"/>
      <c r="AC536" s="288" t="s">
        <v>1348</v>
      </c>
      <c r="AD536" s="288" t="s">
        <v>1348</v>
      </c>
      <c r="AE536" s="288" t="s">
        <v>1348</v>
      </c>
      <c r="AF536" s="288" t="s">
        <v>1348</v>
      </c>
      <c r="AG536" s="288" t="s">
        <v>1348</v>
      </c>
      <c r="AH536" s="288" t="s">
        <v>1348</v>
      </c>
      <c r="AI536" s="288" t="s">
        <v>1348</v>
      </c>
      <c r="AJ536" s="288" t="s">
        <v>1348</v>
      </c>
      <c r="AK536" s="288" t="s">
        <v>1348</v>
      </c>
      <c r="AL536" s="288" t="s">
        <v>1348</v>
      </c>
      <c r="AM536" s="288" t="s">
        <v>1348</v>
      </c>
      <c r="AN536" s="288" t="s">
        <v>1348</v>
      </c>
      <c r="AO536" s="288" t="s">
        <v>1348</v>
      </c>
      <c r="AP536" s="6" t="s">
        <v>3139</v>
      </c>
      <c r="AQ536" s="6" t="s">
        <v>3344</v>
      </c>
      <c r="AR536" s="157" t="s">
        <v>4391</v>
      </c>
      <c r="AS536" s="498" t="s">
        <v>4497</v>
      </c>
      <c r="AT536" s="157" t="s">
        <v>4891</v>
      </c>
      <c r="AU536" s="276" t="s">
        <v>920</v>
      </c>
      <c r="AV536" s="262">
        <v>44396</v>
      </c>
      <c r="AW536" s="34" t="s">
        <v>1070</v>
      </c>
      <c r="AX536" s="207"/>
      <c r="AY536" s="125"/>
      <c r="AZ536" s="125"/>
      <c r="BA536" s="125"/>
      <c r="BB536" s="125"/>
      <c r="BC536" s="30" t="s">
        <v>1372</v>
      </c>
      <c r="BD536" s="125"/>
      <c r="BE536" s="125"/>
    </row>
    <row r="537" spans="2:57" ht="140.1" customHeight="1" x14ac:dyDescent="0.3">
      <c r="B537" s="29" t="s">
        <v>3097</v>
      </c>
      <c r="C537" s="5" t="s">
        <v>3124</v>
      </c>
      <c r="D537" s="210">
        <v>44109</v>
      </c>
      <c r="E537" s="346" t="s">
        <v>1504</v>
      </c>
      <c r="F537" s="12" t="s">
        <v>4392</v>
      </c>
      <c r="G537" s="12" t="s">
        <v>2957</v>
      </c>
      <c r="H537" s="12" t="s">
        <v>2958</v>
      </c>
      <c r="I537" s="12" t="s">
        <v>2959</v>
      </c>
      <c r="J537" s="12" t="s">
        <v>2960</v>
      </c>
      <c r="K537" s="347">
        <v>1</v>
      </c>
      <c r="L537" s="307">
        <v>44136</v>
      </c>
      <c r="M537" s="307">
        <v>44165</v>
      </c>
      <c r="N537" s="83">
        <f t="shared" si="18"/>
        <v>5</v>
      </c>
      <c r="O537" s="377">
        <v>0</v>
      </c>
      <c r="P537" s="4" t="s">
        <v>5143</v>
      </c>
      <c r="Q537" s="178">
        <f t="shared" si="19"/>
        <v>390</v>
      </c>
      <c r="R537" s="34" t="s">
        <v>3125</v>
      </c>
      <c r="S537" s="34" t="s">
        <v>3127</v>
      </c>
      <c r="T537" s="34"/>
      <c r="U537" s="34"/>
      <c r="V537" s="34"/>
      <c r="W537" s="34" t="s">
        <v>4023</v>
      </c>
      <c r="X537" s="34" t="s">
        <v>4120</v>
      </c>
      <c r="Y537" s="34" t="s">
        <v>4121</v>
      </c>
      <c r="Z537" s="34"/>
      <c r="AA537" s="38"/>
      <c r="AB537" s="38"/>
      <c r="AC537" s="288" t="s">
        <v>1348</v>
      </c>
      <c r="AD537" s="288" t="s">
        <v>1348</v>
      </c>
      <c r="AE537" s="288" t="s">
        <v>1348</v>
      </c>
      <c r="AF537" s="288" t="s">
        <v>1348</v>
      </c>
      <c r="AG537" s="288" t="s">
        <v>1348</v>
      </c>
      <c r="AH537" s="288" t="s">
        <v>1348</v>
      </c>
      <c r="AI537" s="288" t="s">
        <v>1348</v>
      </c>
      <c r="AJ537" s="288" t="s">
        <v>1348</v>
      </c>
      <c r="AK537" s="288" t="s">
        <v>1348</v>
      </c>
      <c r="AL537" s="288" t="s">
        <v>1348</v>
      </c>
      <c r="AM537" s="288" t="s">
        <v>1348</v>
      </c>
      <c r="AN537" s="288" t="s">
        <v>1348</v>
      </c>
      <c r="AO537" s="288" t="s">
        <v>1348</v>
      </c>
      <c r="AP537" s="6" t="s">
        <v>3139</v>
      </c>
      <c r="AQ537" s="12" t="s">
        <v>3345</v>
      </c>
      <c r="AR537" s="6" t="s">
        <v>4393</v>
      </c>
      <c r="AS537" s="218" t="s">
        <v>4218</v>
      </c>
      <c r="AT537" s="218" t="s">
        <v>4549</v>
      </c>
      <c r="AU537" s="265" t="s">
        <v>2047</v>
      </c>
      <c r="AV537" s="210">
        <v>44377</v>
      </c>
      <c r="AW537" s="34" t="s">
        <v>2553</v>
      </c>
      <c r="AX537" s="210">
        <v>44377</v>
      </c>
      <c r="AY537" s="163" t="s">
        <v>4470</v>
      </c>
      <c r="AZ537" s="31" t="s">
        <v>4469</v>
      </c>
      <c r="BA537" s="31" t="s">
        <v>1666</v>
      </c>
      <c r="BB537" s="31" t="s">
        <v>1666</v>
      </c>
      <c r="BC537" s="30" t="s">
        <v>2801</v>
      </c>
      <c r="BD537" s="125"/>
      <c r="BE537" s="32" t="s">
        <v>4475</v>
      </c>
    </row>
    <row r="538" spans="2:57" ht="117.75" customHeight="1" x14ac:dyDescent="0.3">
      <c r="B538" s="29" t="s">
        <v>3098</v>
      </c>
      <c r="C538" s="5" t="s">
        <v>3124</v>
      </c>
      <c r="D538" s="210">
        <v>44109</v>
      </c>
      <c r="E538" s="346" t="s">
        <v>1505</v>
      </c>
      <c r="F538" s="12" t="s">
        <v>4394</v>
      </c>
      <c r="G538" s="12" t="s">
        <v>2961</v>
      </c>
      <c r="H538" s="12" t="s">
        <v>2962</v>
      </c>
      <c r="I538" s="12" t="s">
        <v>2963</v>
      </c>
      <c r="J538" s="92" t="s">
        <v>2964</v>
      </c>
      <c r="K538" s="347">
        <v>1</v>
      </c>
      <c r="L538" s="256">
        <v>44152</v>
      </c>
      <c r="M538" s="256">
        <v>44517</v>
      </c>
      <c r="N538" s="83">
        <f t="shared" si="18"/>
        <v>53</v>
      </c>
      <c r="O538" s="374">
        <v>1</v>
      </c>
      <c r="P538" s="4" t="s">
        <v>5096</v>
      </c>
      <c r="Q538" s="178">
        <f t="shared" si="19"/>
        <v>366</v>
      </c>
      <c r="R538" s="34" t="s">
        <v>56</v>
      </c>
      <c r="S538" s="34" t="s">
        <v>3128</v>
      </c>
      <c r="T538" s="34"/>
      <c r="U538" s="34"/>
      <c r="V538" s="34"/>
      <c r="W538" s="34" t="s">
        <v>4023</v>
      </c>
      <c r="X538" s="34" t="s">
        <v>4120</v>
      </c>
      <c r="Y538" s="34" t="s">
        <v>4121</v>
      </c>
      <c r="Z538" s="34"/>
      <c r="AA538" s="38"/>
      <c r="AB538" s="38"/>
      <c r="AC538" s="288" t="s">
        <v>1348</v>
      </c>
      <c r="AD538" s="288" t="s">
        <v>1348</v>
      </c>
      <c r="AE538" s="288" t="s">
        <v>1348</v>
      </c>
      <c r="AF538" s="288" t="s">
        <v>1348</v>
      </c>
      <c r="AG538" s="288" t="s">
        <v>1348</v>
      </c>
      <c r="AH538" s="288" t="s">
        <v>1348</v>
      </c>
      <c r="AI538" s="288" t="s">
        <v>1348</v>
      </c>
      <c r="AJ538" s="288" t="s">
        <v>1348</v>
      </c>
      <c r="AK538" s="288" t="s">
        <v>1348</v>
      </c>
      <c r="AL538" s="288" t="s">
        <v>1348</v>
      </c>
      <c r="AM538" s="288" t="s">
        <v>1348</v>
      </c>
      <c r="AN538" s="288" t="s">
        <v>1348</v>
      </c>
      <c r="AO538" s="288" t="s">
        <v>1348</v>
      </c>
      <c r="AP538" s="6" t="s">
        <v>3139</v>
      </c>
      <c r="AQ538" s="6" t="s">
        <v>3274</v>
      </c>
      <c r="AR538" s="6" t="s">
        <v>4395</v>
      </c>
      <c r="AS538" s="455" t="s">
        <v>5012</v>
      </c>
      <c r="AT538" s="6" t="s">
        <v>5013</v>
      </c>
      <c r="AU538" s="265" t="s">
        <v>5713</v>
      </c>
      <c r="AV538" s="210">
        <v>44396</v>
      </c>
      <c r="AW538" s="34" t="s">
        <v>1070</v>
      </c>
      <c r="AX538" s="207"/>
      <c r="AY538" s="125"/>
      <c r="AZ538" s="125"/>
      <c r="BA538" s="125"/>
      <c r="BB538" s="125"/>
      <c r="BC538" s="30" t="s">
        <v>1372</v>
      </c>
      <c r="BD538" s="125"/>
      <c r="BE538" s="125"/>
    </row>
    <row r="539" spans="2:57" ht="120" hidden="1" customHeight="1" x14ac:dyDescent="0.3">
      <c r="B539" s="29" t="s">
        <v>3099</v>
      </c>
      <c r="C539" s="5" t="s">
        <v>3124</v>
      </c>
      <c r="D539" s="210">
        <v>44109</v>
      </c>
      <c r="E539" s="346" t="s">
        <v>1530</v>
      </c>
      <c r="F539" s="12" t="s">
        <v>4396</v>
      </c>
      <c r="G539" s="12" t="s">
        <v>2965</v>
      </c>
      <c r="H539" s="12" t="s">
        <v>2966</v>
      </c>
      <c r="I539" s="12" t="s">
        <v>2967</v>
      </c>
      <c r="J539" s="92" t="s">
        <v>2968</v>
      </c>
      <c r="K539" s="347">
        <v>1</v>
      </c>
      <c r="L539" s="307">
        <v>44155</v>
      </c>
      <c r="M539" s="307">
        <v>44275</v>
      </c>
      <c r="N539" s="83">
        <f t="shared" si="18"/>
        <v>18</v>
      </c>
      <c r="O539" s="374">
        <v>1</v>
      </c>
      <c r="P539" s="4" t="s">
        <v>3288</v>
      </c>
      <c r="Q539" s="178">
        <f t="shared" si="19"/>
        <v>376</v>
      </c>
      <c r="R539" s="34" t="s">
        <v>34</v>
      </c>
      <c r="S539" s="34" t="s">
        <v>304</v>
      </c>
      <c r="T539" s="32" t="s">
        <v>3797</v>
      </c>
      <c r="U539" s="32" t="s">
        <v>4034</v>
      </c>
      <c r="V539" s="34"/>
      <c r="W539" s="32" t="s">
        <v>4034</v>
      </c>
      <c r="X539" s="34" t="s">
        <v>4035</v>
      </c>
      <c r="Y539" s="34" t="s">
        <v>4122</v>
      </c>
      <c r="Z539" s="34"/>
      <c r="AA539" s="38"/>
      <c r="AB539" s="38"/>
      <c r="AC539" s="288" t="s">
        <v>1348</v>
      </c>
      <c r="AD539" s="288" t="s">
        <v>1348</v>
      </c>
      <c r="AE539" s="288" t="s">
        <v>1348</v>
      </c>
      <c r="AF539" s="288" t="s">
        <v>1348</v>
      </c>
      <c r="AG539" s="288" t="s">
        <v>1348</v>
      </c>
      <c r="AH539" s="288" t="s">
        <v>1348</v>
      </c>
      <c r="AI539" s="288" t="s">
        <v>1348</v>
      </c>
      <c r="AJ539" s="288" t="s">
        <v>1348</v>
      </c>
      <c r="AK539" s="288" t="s">
        <v>1348</v>
      </c>
      <c r="AL539" s="288" t="s">
        <v>1348</v>
      </c>
      <c r="AM539" s="288" t="s">
        <v>1348</v>
      </c>
      <c r="AN539" s="288" t="s">
        <v>1348</v>
      </c>
      <c r="AO539" s="288" t="s">
        <v>1348</v>
      </c>
      <c r="AP539" s="6" t="s">
        <v>3139</v>
      </c>
      <c r="AQ539" s="6" t="s">
        <v>3275</v>
      </c>
      <c r="AR539" s="6" t="s">
        <v>4397</v>
      </c>
      <c r="AS539" s="157" t="s">
        <v>4218</v>
      </c>
      <c r="AT539" s="157" t="s">
        <v>4303</v>
      </c>
      <c r="AU539" s="265" t="s">
        <v>918</v>
      </c>
      <c r="AV539" s="210">
        <v>44217</v>
      </c>
      <c r="AW539" s="34" t="s">
        <v>1070</v>
      </c>
      <c r="AX539" s="207"/>
      <c r="AY539" s="125"/>
      <c r="AZ539" s="125"/>
      <c r="BA539" s="125"/>
      <c r="BB539" s="125"/>
      <c r="BC539" s="30" t="s">
        <v>1372</v>
      </c>
      <c r="BD539" s="125"/>
      <c r="BE539" s="125"/>
    </row>
    <row r="540" spans="2:57" ht="120" hidden="1" customHeight="1" x14ac:dyDescent="0.3">
      <c r="B540" s="29" t="s">
        <v>3100</v>
      </c>
      <c r="C540" s="5" t="s">
        <v>3124</v>
      </c>
      <c r="D540" s="210">
        <v>44109</v>
      </c>
      <c r="E540" s="346" t="s">
        <v>1530</v>
      </c>
      <c r="F540" s="12" t="s">
        <v>4396</v>
      </c>
      <c r="G540" s="12" t="s">
        <v>2965</v>
      </c>
      <c r="H540" s="12" t="s">
        <v>2969</v>
      </c>
      <c r="I540" s="12" t="s">
        <v>2970</v>
      </c>
      <c r="J540" s="92" t="s">
        <v>2971</v>
      </c>
      <c r="K540" s="347">
        <v>1</v>
      </c>
      <c r="L540" s="307">
        <v>44155</v>
      </c>
      <c r="M540" s="307">
        <v>44185</v>
      </c>
      <c r="N540" s="83">
        <f t="shared" si="18"/>
        <v>5</v>
      </c>
      <c r="O540" s="374">
        <v>1</v>
      </c>
      <c r="P540" s="4" t="s">
        <v>3287</v>
      </c>
      <c r="Q540" s="178">
        <f t="shared" si="19"/>
        <v>333</v>
      </c>
      <c r="R540" s="34" t="s">
        <v>34</v>
      </c>
      <c r="S540" s="34"/>
      <c r="T540" s="32" t="s">
        <v>3797</v>
      </c>
      <c r="U540" s="32" t="s">
        <v>4034</v>
      </c>
      <c r="V540" s="34"/>
      <c r="W540" s="32" t="s">
        <v>4034</v>
      </c>
      <c r="X540" s="34" t="s">
        <v>4035</v>
      </c>
      <c r="Y540" s="34" t="s">
        <v>4122</v>
      </c>
      <c r="Z540" s="34"/>
      <c r="AA540" s="38"/>
      <c r="AB540" s="38"/>
      <c r="AC540" s="288" t="s">
        <v>1348</v>
      </c>
      <c r="AD540" s="288" t="s">
        <v>1348</v>
      </c>
      <c r="AE540" s="288" t="s">
        <v>1348</v>
      </c>
      <c r="AF540" s="288" t="s">
        <v>1348</v>
      </c>
      <c r="AG540" s="288" t="s">
        <v>1348</v>
      </c>
      <c r="AH540" s="288" t="s">
        <v>1348</v>
      </c>
      <c r="AI540" s="288" t="s">
        <v>1348</v>
      </c>
      <c r="AJ540" s="288" t="s">
        <v>1348</v>
      </c>
      <c r="AK540" s="288" t="s">
        <v>1348</v>
      </c>
      <c r="AL540" s="288" t="s">
        <v>1348</v>
      </c>
      <c r="AM540" s="288" t="s">
        <v>1348</v>
      </c>
      <c r="AN540" s="288" t="s">
        <v>1348</v>
      </c>
      <c r="AO540" s="288" t="s">
        <v>1348</v>
      </c>
      <c r="AP540" s="6" t="s">
        <v>3139</v>
      </c>
      <c r="AQ540" s="6" t="s">
        <v>3276</v>
      </c>
      <c r="AR540" s="6" t="s">
        <v>4398</v>
      </c>
      <c r="AS540" s="157" t="s">
        <v>4218</v>
      </c>
      <c r="AT540" s="157" t="s">
        <v>4303</v>
      </c>
      <c r="AU540" s="265" t="s">
        <v>918</v>
      </c>
      <c r="AV540" s="210">
        <v>44217</v>
      </c>
      <c r="AW540" s="34" t="s">
        <v>1070</v>
      </c>
      <c r="AX540" s="207"/>
      <c r="AY540" s="125"/>
      <c r="AZ540" s="125"/>
      <c r="BA540" s="125"/>
      <c r="BB540" s="125"/>
      <c r="BC540" s="30" t="s">
        <v>1372</v>
      </c>
      <c r="BD540" s="125"/>
      <c r="BE540" s="125"/>
    </row>
    <row r="541" spans="2:57" ht="120" hidden="1" customHeight="1" x14ac:dyDescent="0.3">
      <c r="B541" s="29" t="s">
        <v>3101</v>
      </c>
      <c r="C541" s="5" t="s">
        <v>3124</v>
      </c>
      <c r="D541" s="210">
        <v>44109</v>
      </c>
      <c r="E541" s="346" t="s">
        <v>1531</v>
      </c>
      <c r="F541" s="12" t="s">
        <v>4399</v>
      </c>
      <c r="G541" s="12" t="s">
        <v>2972</v>
      </c>
      <c r="H541" s="12" t="s">
        <v>2973</v>
      </c>
      <c r="I541" s="12" t="s">
        <v>2974</v>
      </c>
      <c r="J541" s="92" t="s">
        <v>2975</v>
      </c>
      <c r="K541" s="347">
        <v>1</v>
      </c>
      <c r="L541" s="307">
        <v>44155</v>
      </c>
      <c r="M541" s="307">
        <v>44275</v>
      </c>
      <c r="N541" s="83">
        <f t="shared" si="18"/>
        <v>18</v>
      </c>
      <c r="O541" s="374">
        <v>1</v>
      </c>
      <c r="P541" s="4" t="s">
        <v>3289</v>
      </c>
      <c r="Q541" s="178">
        <f t="shared" si="19"/>
        <v>337</v>
      </c>
      <c r="R541" s="34" t="s">
        <v>34</v>
      </c>
      <c r="S541" s="34"/>
      <c r="T541" s="32" t="s">
        <v>3797</v>
      </c>
      <c r="U541" s="32" t="s">
        <v>4034</v>
      </c>
      <c r="V541" s="34"/>
      <c r="W541" s="32" t="s">
        <v>4034</v>
      </c>
      <c r="X541" s="34" t="s">
        <v>3920</v>
      </c>
      <c r="Y541" s="199" t="s">
        <v>4036</v>
      </c>
      <c r="Z541" s="34"/>
      <c r="AA541" s="38"/>
      <c r="AB541" s="38"/>
      <c r="AC541" s="288" t="s">
        <v>1348</v>
      </c>
      <c r="AD541" s="288" t="s">
        <v>1348</v>
      </c>
      <c r="AE541" s="288" t="s">
        <v>1348</v>
      </c>
      <c r="AF541" s="288" t="s">
        <v>1348</v>
      </c>
      <c r="AG541" s="288" t="s">
        <v>1348</v>
      </c>
      <c r="AH541" s="288" t="s">
        <v>1348</v>
      </c>
      <c r="AI541" s="288" t="s">
        <v>1348</v>
      </c>
      <c r="AJ541" s="288" t="s">
        <v>1348</v>
      </c>
      <c r="AK541" s="288" t="s">
        <v>1348</v>
      </c>
      <c r="AL541" s="288" t="s">
        <v>1348</v>
      </c>
      <c r="AM541" s="288" t="s">
        <v>1348</v>
      </c>
      <c r="AN541" s="288" t="s">
        <v>1348</v>
      </c>
      <c r="AO541" s="288" t="s">
        <v>1348</v>
      </c>
      <c r="AP541" s="6" t="s">
        <v>3139</v>
      </c>
      <c r="AQ541" s="6" t="s">
        <v>3277</v>
      </c>
      <c r="AR541" s="6" t="s">
        <v>4400</v>
      </c>
      <c r="AS541" s="157" t="s">
        <v>4218</v>
      </c>
      <c r="AT541" s="157" t="s">
        <v>4303</v>
      </c>
      <c r="AU541" s="265" t="s">
        <v>918</v>
      </c>
      <c r="AV541" s="210">
        <v>44217</v>
      </c>
      <c r="AW541" s="34" t="s">
        <v>1070</v>
      </c>
      <c r="AX541" s="207"/>
      <c r="AY541" s="125"/>
      <c r="AZ541" s="125"/>
      <c r="BA541" s="125"/>
      <c r="BB541" s="125"/>
      <c r="BC541" s="30" t="s">
        <v>1372</v>
      </c>
      <c r="BD541" s="125"/>
      <c r="BE541" s="125"/>
    </row>
    <row r="542" spans="2:57" ht="120" hidden="1" customHeight="1" x14ac:dyDescent="0.3">
      <c r="B542" s="29" t="s">
        <v>3102</v>
      </c>
      <c r="C542" s="5" t="s">
        <v>3124</v>
      </c>
      <c r="D542" s="210">
        <v>44109</v>
      </c>
      <c r="E542" s="346" t="s">
        <v>1531</v>
      </c>
      <c r="F542" s="12" t="s">
        <v>4399</v>
      </c>
      <c r="G542" s="12" t="s">
        <v>2972</v>
      </c>
      <c r="H542" s="12" t="s">
        <v>2976</v>
      </c>
      <c r="I542" s="12" t="s">
        <v>2977</v>
      </c>
      <c r="J542" s="92" t="s">
        <v>2978</v>
      </c>
      <c r="K542" s="347">
        <v>1</v>
      </c>
      <c r="L542" s="307">
        <v>44155</v>
      </c>
      <c r="M542" s="307">
        <v>44275</v>
      </c>
      <c r="N542" s="83">
        <f t="shared" si="18"/>
        <v>18</v>
      </c>
      <c r="O542" s="374">
        <v>1</v>
      </c>
      <c r="P542" s="4" t="s">
        <v>3300</v>
      </c>
      <c r="Q542" s="178">
        <f t="shared" si="19"/>
        <v>266</v>
      </c>
      <c r="R542" s="34" t="s">
        <v>34</v>
      </c>
      <c r="S542" s="34"/>
      <c r="T542" s="32" t="s">
        <v>3797</v>
      </c>
      <c r="U542" s="32" t="s">
        <v>4034</v>
      </c>
      <c r="V542" s="34"/>
      <c r="W542" s="32" t="s">
        <v>4034</v>
      </c>
      <c r="X542" s="34" t="s">
        <v>3920</v>
      </c>
      <c r="Y542" s="199" t="s">
        <v>4036</v>
      </c>
      <c r="Z542" s="34"/>
      <c r="AA542" s="38"/>
      <c r="AB542" s="38"/>
      <c r="AC542" s="288" t="s">
        <v>1348</v>
      </c>
      <c r="AD542" s="288" t="s">
        <v>1348</v>
      </c>
      <c r="AE542" s="288" t="s">
        <v>1348</v>
      </c>
      <c r="AF542" s="288" t="s">
        <v>1348</v>
      </c>
      <c r="AG542" s="288" t="s">
        <v>1348</v>
      </c>
      <c r="AH542" s="288" t="s">
        <v>1348</v>
      </c>
      <c r="AI542" s="288" t="s">
        <v>1348</v>
      </c>
      <c r="AJ542" s="288" t="s">
        <v>1348</v>
      </c>
      <c r="AK542" s="288" t="s">
        <v>1348</v>
      </c>
      <c r="AL542" s="288" t="s">
        <v>1348</v>
      </c>
      <c r="AM542" s="288" t="s">
        <v>1348</v>
      </c>
      <c r="AN542" s="288" t="s">
        <v>1348</v>
      </c>
      <c r="AO542" s="288" t="s">
        <v>1348</v>
      </c>
      <c r="AP542" s="6" t="s">
        <v>3139</v>
      </c>
      <c r="AQ542" s="6" t="s">
        <v>3278</v>
      </c>
      <c r="AR542" s="6" t="s">
        <v>4401</v>
      </c>
      <c r="AS542" s="157" t="s">
        <v>4218</v>
      </c>
      <c r="AT542" s="157" t="s">
        <v>4303</v>
      </c>
      <c r="AU542" s="265" t="s">
        <v>918</v>
      </c>
      <c r="AV542" s="210">
        <v>44217</v>
      </c>
      <c r="AW542" s="34" t="s">
        <v>1070</v>
      </c>
      <c r="AX542" s="207"/>
      <c r="AY542" s="125"/>
      <c r="AZ542" s="125"/>
      <c r="BA542" s="125"/>
      <c r="BB542" s="125"/>
      <c r="BC542" s="30" t="s">
        <v>1372</v>
      </c>
      <c r="BD542" s="125"/>
      <c r="BE542" s="125"/>
    </row>
    <row r="543" spans="2:57" ht="368.25" customHeight="1" x14ac:dyDescent="0.3">
      <c r="B543" s="29" t="s">
        <v>3103</v>
      </c>
      <c r="C543" s="5" t="s">
        <v>3124</v>
      </c>
      <c r="D543" s="210">
        <v>44109</v>
      </c>
      <c r="E543" s="346" t="s">
        <v>1532</v>
      </c>
      <c r="F543" s="12" t="s">
        <v>4402</v>
      </c>
      <c r="G543" s="12" t="s">
        <v>2979</v>
      </c>
      <c r="H543" s="12" t="s">
        <v>2980</v>
      </c>
      <c r="I543" s="12" t="s">
        <v>2981</v>
      </c>
      <c r="J543" s="92" t="s">
        <v>2982</v>
      </c>
      <c r="K543" s="347">
        <v>12</v>
      </c>
      <c r="L543" s="307">
        <v>44125</v>
      </c>
      <c r="M543" s="307">
        <v>44469</v>
      </c>
      <c r="N543" s="83">
        <f t="shared" si="18"/>
        <v>50</v>
      </c>
      <c r="O543" s="184">
        <v>0</v>
      </c>
      <c r="P543" s="4" t="s">
        <v>4704</v>
      </c>
      <c r="Q543" s="178">
        <f t="shared" si="19"/>
        <v>128</v>
      </c>
      <c r="R543" s="34" t="s">
        <v>891</v>
      </c>
      <c r="S543" s="34" t="s">
        <v>3129</v>
      </c>
      <c r="T543" s="34"/>
      <c r="U543" s="34"/>
      <c r="V543" s="34"/>
      <c r="W543" s="34" t="s">
        <v>4123</v>
      </c>
      <c r="X543" s="34" t="s">
        <v>4022</v>
      </c>
      <c r="Y543" s="34" t="s">
        <v>4037</v>
      </c>
      <c r="Z543" s="34"/>
      <c r="AA543" s="38"/>
      <c r="AB543" s="38"/>
      <c r="AC543" s="288" t="s">
        <v>1348</v>
      </c>
      <c r="AD543" s="288" t="s">
        <v>1348</v>
      </c>
      <c r="AE543" s="288" t="s">
        <v>1348</v>
      </c>
      <c r="AF543" s="288" t="s">
        <v>1348</v>
      </c>
      <c r="AG543" s="288" t="s">
        <v>1348</v>
      </c>
      <c r="AH543" s="288" t="s">
        <v>1348</v>
      </c>
      <c r="AI543" s="288" t="s">
        <v>1348</v>
      </c>
      <c r="AJ543" s="288" t="s">
        <v>1348</v>
      </c>
      <c r="AK543" s="288" t="s">
        <v>1348</v>
      </c>
      <c r="AL543" s="288" t="s">
        <v>1348</v>
      </c>
      <c r="AM543" s="288" t="s">
        <v>1348</v>
      </c>
      <c r="AN543" s="288" t="s">
        <v>1348</v>
      </c>
      <c r="AO543" s="288" t="s">
        <v>1348</v>
      </c>
      <c r="AP543" s="6" t="s">
        <v>3139</v>
      </c>
      <c r="AQ543" s="6" t="s">
        <v>4403</v>
      </c>
      <c r="AR543" s="6" t="s">
        <v>4703</v>
      </c>
      <c r="AS543" s="10" t="s">
        <v>4659</v>
      </c>
      <c r="AT543" s="6" t="s">
        <v>4787</v>
      </c>
      <c r="AU543" s="265" t="s">
        <v>920</v>
      </c>
      <c r="AV543" s="210">
        <v>44391</v>
      </c>
      <c r="AW543" s="34" t="s">
        <v>1070</v>
      </c>
      <c r="AX543" s="207"/>
      <c r="AY543" s="125"/>
      <c r="AZ543" s="125"/>
      <c r="BA543" s="125"/>
      <c r="BB543" s="125"/>
      <c r="BC543" s="30" t="s">
        <v>1372</v>
      </c>
      <c r="BD543" s="125"/>
      <c r="BE543" s="125"/>
    </row>
    <row r="544" spans="2:57" ht="408.75" customHeight="1" x14ac:dyDescent="0.3">
      <c r="B544" s="29" t="s">
        <v>3104</v>
      </c>
      <c r="C544" s="5" t="s">
        <v>3124</v>
      </c>
      <c r="D544" s="210">
        <v>44109</v>
      </c>
      <c r="E544" s="346" t="s">
        <v>1532</v>
      </c>
      <c r="F544" s="12" t="s">
        <v>4404</v>
      </c>
      <c r="G544" s="12" t="s">
        <v>2979</v>
      </c>
      <c r="H544" s="12" t="s">
        <v>2983</v>
      </c>
      <c r="I544" s="12" t="s">
        <v>2984</v>
      </c>
      <c r="J544" s="92" t="s">
        <v>2985</v>
      </c>
      <c r="K544" s="347">
        <v>1</v>
      </c>
      <c r="L544" s="307">
        <v>44152</v>
      </c>
      <c r="M544" s="307">
        <v>44545</v>
      </c>
      <c r="N544" s="83">
        <f t="shared" si="18"/>
        <v>5</v>
      </c>
      <c r="O544" s="184">
        <v>0.6</v>
      </c>
      <c r="P544" s="4" t="s">
        <v>4818</v>
      </c>
      <c r="Q544" s="178">
        <f t="shared" si="19"/>
        <v>301</v>
      </c>
      <c r="R544" s="34" t="s">
        <v>891</v>
      </c>
      <c r="S544" s="34" t="s">
        <v>3130</v>
      </c>
      <c r="T544" s="34"/>
      <c r="U544" s="34"/>
      <c r="V544" s="34"/>
      <c r="W544" s="34" t="s">
        <v>4123</v>
      </c>
      <c r="X544" s="34" t="s">
        <v>4022</v>
      </c>
      <c r="Y544" s="34" t="s">
        <v>4037</v>
      </c>
      <c r="Z544" s="34"/>
      <c r="AA544" s="38"/>
      <c r="AB544" s="38"/>
      <c r="AC544" s="288" t="s">
        <v>1348</v>
      </c>
      <c r="AD544" s="288" t="s">
        <v>1348</v>
      </c>
      <c r="AE544" s="288" t="s">
        <v>1348</v>
      </c>
      <c r="AF544" s="288" t="s">
        <v>1348</v>
      </c>
      <c r="AG544" s="288" t="s">
        <v>1348</v>
      </c>
      <c r="AH544" s="288" t="s">
        <v>1348</v>
      </c>
      <c r="AI544" s="288" t="s">
        <v>1348</v>
      </c>
      <c r="AJ544" s="288" t="s">
        <v>1348</v>
      </c>
      <c r="AK544" s="288" t="s">
        <v>1348</v>
      </c>
      <c r="AL544" s="288" t="s">
        <v>1348</v>
      </c>
      <c r="AM544" s="288" t="s">
        <v>1348</v>
      </c>
      <c r="AN544" s="288" t="s">
        <v>1348</v>
      </c>
      <c r="AO544" s="288" t="s">
        <v>1348</v>
      </c>
      <c r="AP544" s="6" t="s">
        <v>3139</v>
      </c>
      <c r="AQ544" s="6" t="s">
        <v>4405</v>
      </c>
      <c r="AR544" s="6" t="s">
        <v>4406</v>
      </c>
      <c r="AS544" s="467" t="s">
        <v>4660</v>
      </c>
      <c r="AT544" s="6" t="s">
        <v>4888</v>
      </c>
      <c r="AU544" s="265" t="s">
        <v>920</v>
      </c>
      <c r="AV544" s="210">
        <v>44391</v>
      </c>
      <c r="AW544" s="34" t="s">
        <v>1070</v>
      </c>
      <c r="AX544" s="207"/>
      <c r="AY544" s="125"/>
      <c r="AZ544" s="125"/>
      <c r="BA544" s="125"/>
      <c r="BB544" s="125"/>
      <c r="BC544" s="30" t="s">
        <v>1372</v>
      </c>
      <c r="BD544" s="125"/>
      <c r="BE544" s="125"/>
    </row>
    <row r="545" spans="2:57" ht="166.5" customHeight="1" x14ac:dyDescent="0.3">
      <c r="B545" s="29" t="s">
        <v>3105</v>
      </c>
      <c r="C545" s="5" t="s">
        <v>3124</v>
      </c>
      <c r="D545" s="210">
        <v>44109</v>
      </c>
      <c r="E545" s="346" t="s">
        <v>1533</v>
      </c>
      <c r="F545" s="12" t="s">
        <v>4407</v>
      </c>
      <c r="G545" s="12" t="s">
        <v>2986</v>
      </c>
      <c r="H545" s="12" t="s">
        <v>2987</v>
      </c>
      <c r="I545" s="12" t="s">
        <v>2988</v>
      </c>
      <c r="J545" s="92" t="s">
        <v>2989</v>
      </c>
      <c r="K545" s="347">
        <v>1</v>
      </c>
      <c r="L545" s="256">
        <v>44139</v>
      </c>
      <c r="M545" s="256">
        <v>44255</v>
      </c>
      <c r="N545" s="83">
        <f t="shared" si="18"/>
        <v>17</v>
      </c>
      <c r="O545" s="374">
        <v>1</v>
      </c>
      <c r="P545" s="4" t="s">
        <v>5097</v>
      </c>
      <c r="Q545" s="178">
        <f t="shared" si="19"/>
        <v>372</v>
      </c>
      <c r="R545" s="34" t="s">
        <v>56</v>
      </c>
      <c r="S545" s="34" t="s">
        <v>154</v>
      </c>
      <c r="T545" s="34"/>
      <c r="U545" s="34"/>
      <c r="V545" s="34"/>
      <c r="W545" s="34" t="s">
        <v>3896</v>
      </c>
      <c r="X545" s="32" t="s">
        <v>3977</v>
      </c>
      <c r="Y545" s="34" t="s">
        <v>4124</v>
      </c>
      <c r="Z545" s="34"/>
      <c r="AA545" s="38"/>
      <c r="AB545" s="38"/>
      <c r="AC545" s="288" t="s">
        <v>1348</v>
      </c>
      <c r="AD545" s="288" t="s">
        <v>1348</v>
      </c>
      <c r="AE545" s="288" t="s">
        <v>1348</v>
      </c>
      <c r="AF545" s="288" t="s">
        <v>1348</v>
      </c>
      <c r="AG545" s="288" t="s">
        <v>1348</v>
      </c>
      <c r="AH545" s="288" t="s">
        <v>1348</v>
      </c>
      <c r="AI545" s="288" t="s">
        <v>1348</v>
      </c>
      <c r="AJ545" s="288" t="s">
        <v>1348</v>
      </c>
      <c r="AK545" s="288" t="s">
        <v>1348</v>
      </c>
      <c r="AL545" s="288" t="s">
        <v>1348</v>
      </c>
      <c r="AM545" s="288" t="s">
        <v>1348</v>
      </c>
      <c r="AN545" s="288" t="s">
        <v>1348</v>
      </c>
      <c r="AO545" s="288" t="s">
        <v>1348</v>
      </c>
      <c r="AP545" s="6" t="s">
        <v>3139</v>
      </c>
      <c r="AQ545" s="6" t="s">
        <v>3279</v>
      </c>
      <c r="AR545" s="6" t="s">
        <v>4408</v>
      </c>
      <c r="AS545" s="6" t="s">
        <v>5002</v>
      </c>
      <c r="AT545" s="176" t="s">
        <v>5003</v>
      </c>
      <c r="AU545" s="265" t="s">
        <v>918</v>
      </c>
      <c r="AV545" s="210">
        <v>44396</v>
      </c>
      <c r="AW545" s="34" t="s">
        <v>1070</v>
      </c>
      <c r="AX545" s="207"/>
      <c r="AY545" s="125"/>
      <c r="AZ545" s="125"/>
      <c r="BA545" s="125"/>
      <c r="BB545" s="125"/>
      <c r="BC545" s="30" t="s">
        <v>1372</v>
      </c>
      <c r="BD545" s="125"/>
      <c r="BE545" s="125"/>
    </row>
    <row r="546" spans="2:57" ht="170.25" customHeight="1" x14ac:dyDescent="0.3">
      <c r="B546" s="29" t="s">
        <v>3106</v>
      </c>
      <c r="C546" s="5" t="s">
        <v>3124</v>
      </c>
      <c r="D546" s="210">
        <v>44109</v>
      </c>
      <c r="E546" s="346" t="s">
        <v>1533</v>
      </c>
      <c r="F546" s="12" t="s">
        <v>4409</v>
      </c>
      <c r="G546" s="12" t="s">
        <v>2990</v>
      </c>
      <c r="H546" s="12" t="s">
        <v>2991</v>
      </c>
      <c r="I546" s="12" t="s">
        <v>2992</v>
      </c>
      <c r="J546" s="92" t="s">
        <v>2993</v>
      </c>
      <c r="K546" s="347">
        <v>6</v>
      </c>
      <c r="L546" s="256">
        <v>44256</v>
      </c>
      <c r="M546" s="256">
        <v>44562</v>
      </c>
      <c r="N546" s="83">
        <f t="shared" si="18"/>
        <v>44</v>
      </c>
      <c r="O546" s="184">
        <v>2</v>
      </c>
      <c r="P546" s="4" t="s">
        <v>5126</v>
      </c>
      <c r="Q546" s="178">
        <f t="shared" si="19"/>
        <v>385</v>
      </c>
      <c r="R546" s="34" t="s">
        <v>56</v>
      </c>
      <c r="S546" s="34"/>
      <c r="T546" s="34"/>
      <c r="U546" s="34"/>
      <c r="V546" s="34"/>
      <c r="W546" s="34" t="s">
        <v>3896</v>
      </c>
      <c r="X546" s="32" t="s">
        <v>3977</v>
      </c>
      <c r="Y546" s="34" t="s">
        <v>4124</v>
      </c>
      <c r="Z546" s="34"/>
      <c r="AA546" s="38"/>
      <c r="AB546" s="38"/>
      <c r="AC546" s="288" t="s">
        <v>1348</v>
      </c>
      <c r="AD546" s="288" t="s">
        <v>1348</v>
      </c>
      <c r="AE546" s="288" t="s">
        <v>1348</v>
      </c>
      <c r="AF546" s="288" t="s">
        <v>1348</v>
      </c>
      <c r="AG546" s="288" t="s">
        <v>1348</v>
      </c>
      <c r="AH546" s="288" t="s">
        <v>1348</v>
      </c>
      <c r="AI546" s="288" t="s">
        <v>1348</v>
      </c>
      <c r="AJ546" s="288" t="s">
        <v>1348</v>
      </c>
      <c r="AK546" s="288" t="s">
        <v>1348</v>
      </c>
      <c r="AL546" s="288" t="s">
        <v>1348</v>
      </c>
      <c r="AM546" s="288" t="s">
        <v>1348</v>
      </c>
      <c r="AN546" s="288" t="s">
        <v>1348</v>
      </c>
      <c r="AO546" s="288" t="s">
        <v>1348</v>
      </c>
      <c r="AP546" s="6" t="s">
        <v>3139</v>
      </c>
      <c r="AQ546" s="6" t="s">
        <v>3280</v>
      </c>
      <c r="AR546" s="265" t="s">
        <v>4410</v>
      </c>
      <c r="AS546" s="265" t="s">
        <v>5004</v>
      </c>
      <c r="AT546" s="265" t="s">
        <v>5005</v>
      </c>
      <c r="AU546" s="265" t="s">
        <v>920</v>
      </c>
      <c r="AV546" s="210">
        <v>44396</v>
      </c>
      <c r="AW546" s="34" t="s">
        <v>1070</v>
      </c>
      <c r="AX546" s="207"/>
      <c r="AY546" s="471"/>
      <c r="AZ546" s="125"/>
      <c r="BA546" s="125"/>
      <c r="BB546" s="125"/>
      <c r="BC546" s="30" t="s">
        <v>1372</v>
      </c>
      <c r="BD546" s="125"/>
      <c r="BE546" s="125"/>
    </row>
    <row r="547" spans="2:57" ht="86.25" customHeight="1" x14ac:dyDescent="0.3">
      <c r="B547" s="29" t="s">
        <v>3107</v>
      </c>
      <c r="C547" s="5" t="s">
        <v>3124</v>
      </c>
      <c r="D547" s="210">
        <v>44109</v>
      </c>
      <c r="E547" s="346" t="s">
        <v>1533</v>
      </c>
      <c r="F547" s="12" t="s">
        <v>4409</v>
      </c>
      <c r="G547" s="12" t="s">
        <v>2990</v>
      </c>
      <c r="H547" s="12" t="s">
        <v>2994</v>
      </c>
      <c r="I547" s="12" t="s">
        <v>2995</v>
      </c>
      <c r="J547" s="92" t="s">
        <v>2996</v>
      </c>
      <c r="K547" s="347">
        <v>1</v>
      </c>
      <c r="L547" s="256">
        <v>44287</v>
      </c>
      <c r="M547" s="307">
        <v>44592</v>
      </c>
      <c r="N547" s="83">
        <f t="shared" si="18"/>
        <v>44</v>
      </c>
      <c r="O547" s="184">
        <v>0</v>
      </c>
      <c r="P547" s="10" t="s">
        <v>5127</v>
      </c>
      <c r="Q547" s="178">
        <f t="shared" si="19"/>
        <v>119</v>
      </c>
      <c r="R547" s="34" t="s">
        <v>56</v>
      </c>
      <c r="S547" s="34"/>
      <c r="T547" s="34"/>
      <c r="U547" s="34"/>
      <c r="V547" s="34"/>
      <c r="W547" s="34" t="s">
        <v>3896</v>
      </c>
      <c r="X547" s="32" t="s">
        <v>3977</v>
      </c>
      <c r="Y547" s="34" t="s">
        <v>4124</v>
      </c>
      <c r="Z547" s="34"/>
      <c r="AA547" s="38"/>
      <c r="AB547" s="38"/>
      <c r="AC547" s="288" t="s">
        <v>1348</v>
      </c>
      <c r="AD547" s="288" t="s">
        <v>1348</v>
      </c>
      <c r="AE547" s="288" t="s">
        <v>1348</v>
      </c>
      <c r="AF547" s="288" t="s">
        <v>1348</v>
      </c>
      <c r="AG547" s="288" t="s">
        <v>1348</v>
      </c>
      <c r="AH547" s="288" t="s">
        <v>1348</v>
      </c>
      <c r="AI547" s="288" t="s">
        <v>1348</v>
      </c>
      <c r="AJ547" s="288" t="s">
        <v>1348</v>
      </c>
      <c r="AK547" s="288" t="s">
        <v>1348</v>
      </c>
      <c r="AL547" s="288" t="s">
        <v>1348</v>
      </c>
      <c r="AM547" s="288" t="s">
        <v>1348</v>
      </c>
      <c r="AN547" s="288" t="s">
        <v>1348</v>
      </c>
      <c r="AO547" s="288" t="s">
        <v>1348</v>
      </c>
      <c r="AP547" s="6" t="s">
        <v>3139</v>
      </c>
      <c r="AQ547" s="6" t="s">
        <v>3281</v>
      </c>
      <c r="AR547" s="6" t="s">
        <v>4411</v>
      </c>
      <c r="AS547" s="6" t="s">
        <v>5006</v>
      </c>
      <c r="AT547" s="6" t="s">
        <v>5007</v>
      </c>
      <c r="AU547" s="265" t="s">
        <v>920</v>
      </c>
      <c r="AV547" s="210">
        <v>44396</v>
      </c>
      <c r="AW547" s="34" t="s">
        <v>1070</v>
      </c>
      <c r="AX547" s="207"/>
      <c r="AY547" s="125"/>
      <c r="AZ547" s="125"/>
      <c r="BA547" s="125"/>
      <c r="BB547" s="125"/>
      <c r="BC547" s="30" t="s">
        <v>1372</v>
      </c>
      <c r="BD547" s="125"/>
      <c r="BE547" s="125"/>
    </row>
    <row r="548" spans="2:57" ht="149.25" customHeight="1" x14ac:dyDescent="0.3">
      <c r="B548" s="29" t="s">
        <v>3108</v>
      </c>
      <c r="C548" s="5" t="s">
        <v>3124</v>
      </c>
      <c r="D548" s="210">
        <v>44109</v>
      </c>
      <c r="E548" s="346" t="s">
        <v>1491</v>
      </c>
      <c r="F548" s="12" t="s">
        <v>4412</v>
      </c>
      <c r="G548" s="12" t="s">
        <v>2997</v>
      </c>
      <c r="H548" s="12" t="s">
        <v>2998</v>
      </c>
      <c r="I548" s="12" t="s">
        <v>2999</v>
      </c>
      <c r="J548" s="92" t="s">
        <v>3000</v>
      </c>
      <c r="K548" s="347">
        <v>1</v>
      </c>
      <c r="L548" s="210">
        <v>44166</v>
      </c>
      <c r="M548" s="210">
        <v>44227</v>
      </c>
      <c r="N548" s="83">
        <f t="shared" si="18"/>
        <v>9</v>
      </c>
      <c r="O548" s="374">
        <v>1</v>
      </c>
      <c r="P548" s="10" t="s">
        <v>5098</v>
      </c>
      <c r="Q548" s="178">
        <f t="shared" si="19"/>
        <v>343</v>
      </c>
      <c r="R548" s="34" t="s">
        <v>29</v>
      </c>
      <c r="S548" s="34"/>
      <c r="T548" s="34"/>
      <c r="U548" s="34"/>
      <c r="V548" s="34"/>
      <c r="W548" s="34" t="s">
        <v>3900</v>
      </c>
      <c r="X548" s="32" t="s">
        <v>3901</v>
      </c>
      <c r="Y548" s="34" t="s">
        <v>4041</v>
      </c>
      <c r="Z548" s="34"/>
      <c r="AA548" s="38"/>
      <c r="AB548" s="38"/>
      <c r="AC548" s="288" t="s">
        <v>1348</v>
      </c>
      <c r="AD548" s="288" t="s">
        <v>1348</v>
      </c>
      <c r="AE548" s="288" t="s">
        <v>1348</v>
      </c>
      <c r="AF548" s="288" t="s">
        <v>1348</v>
      </c>
      <c r="AG548" s="288" t="s">
        <v>1348</v>
      </c>
      <c r="AH548" s="288" t="s">
        <v>1348</v>
      </c>
      <c r="AI548" s="288" t="s">
        <v>1348</v>
      </c>
      <c r="AJ548" s="288" t="s">
        <v>1348</v>
      </c>
      <c r="AK548" s="288" t="s">
        <v>1348</v>
      </c>
      <c r="AL548" s="288" t="s">
        <v>1348</v>
      </c>
      <c r="AM548" s="288" t="s">
        <v>1348</v>
      </c>
      <c r="AN548" s="288" t="s">
        <v>1348</v>
      </c>
      <c r="AO548" s="288" t="s">
        <v>1348</v>
      </c>
      <c r="AP548" s="6" t="s">
        <v>3139</v>
      </c>
      <c r="AQ548" s="6" t="s">
        <v>2651</v>
      </c>
      <c r="AR548" s="6" t="s">
        <v>4413</v>
      </c>
      <c r="AS548" s="6" t="s">
        <v>5008</v>
      </c>
      <c r="AT548" s="6" t="s">
        <v>5009</v>
      </c>
      <c r="AU548" s="265" t="s">
        <v>1066</v>
      </c>
      <c r="AV548" s="210">
        <v>44396</v>
      </c>
      <c r="AW548" s="34" t="s">
        <v>1070</v>
      </c>
      <c r="AX548" s="207"/>
      <c r="AY548" s="125"/>
      <c r="AZ548" s="125"/>
      <c r="BA548" s="125"/>
      <c r="BB548" s="125"/>
      <c r="BC548" s="30" t="s">
        <v>1372</v>
      </c>
      <c r="BD548" s="125"/>
      <c r="BE548" s="125"/>
    </row>
    <row r="549" spans="2:57" ht="105.75" customHeight="1" x14ac:dyDescent="0.3">
      <c r="B549" s="29" t="s">
        <v>3109</v>
      </c>
      <c r="C549" s="5" t="s">
        <v>3124</v>
      </c>
      <c r="D549" s="210">
        <v>44109</v>
      </c>
      <c r="E549" s="346" t="s">
        <v>1491</v>
      </c>
      <c r="F549" s="12" t="s">
        <v>4412</v>
      </c>
      <c r="G549" s="12" t="s">
        <v>3001</v>
      </c>
      <c r="H549" s="12" t="s">
        <v>3002</v>
      </c>
      <c r="I549" s="12" t="s">
        <v>3003</v>
      </c>
      <c r="J549" s="92" t="s">
        <v>767</v>
      </c>
      <c r="K549" s="347">
        <v>1</v>
      </c>
      <c r="L549" s="256">
        <v>44228</v>
      </c>
      <c r="M549" s="256">
        <v>44286</v>
      </c>
      <c r="N549" s="83">
        <f t="shared" si="18"/>
        <v>9</v>
      </c>
      <c r="O549" s="374">
        <v>1</v>
      </c>
      <c r="P549" s="6" t="s">
        <v>5162</v>
      </c>
      <c r="Q549" s="178">
        <f t="shared" si="19"/>
        <v>306</v>
      </c>
      <c r="R549" s="34" t="s">
        <v>29</v>
      </c>
      <c r="S549" s="34"/>
      <c r="T549" s="34"/>
      <c r="U549" s="34"/>
      <c r="V549" s="34"/>
      <c r="W549" s="34" t="s">
        <v>3900</v>
      </c>
      <c r="X549" s="32" t="s">
        <v>3901</v>
      </c>
      <c r="Y549" s="34" t="s">
        <v>4041</v>
      </c>
      <c r="Z549" s="34"/>
      <c r="AA549" s="38"/>
      <c r="AB549" s="38"/>
      <c r="AC549" s="288" t="s">
        <v>1348</v>
      </c>
      <c r="AD549" s="288" t="s">
        <v>1348</v>
      </c>
      <c r="AE549" s="288" t="s">
        <v>1348</v>
      </c>
      <c r="AF549" s="288" t="s">
        <v>1348</v>
      </c>
      <c r="AG549" s="288" t="s">
        <v>1348</v>
      </c>
      <c r="AH549" s="288" t="s">
        <v>1348</v>
      </c>
      <c r="AI549" s="288" t="s">
        <v>1348</v>
      </c>
      <c r="AJ549" s="288" t="s">
        <v>1348</v>
      </c>
      <c r="AK549" s="288" t="s">
        <v>1348</v>
      </c>
      <c r="AL549" s="288" t="s">
        <v>1348</v>
      </c>
      <c r="AM549" s="288" t="s">
        <v>1348</v>
      </c>
      <c r="AN549" s="288" t="s">
        <v>1348</v>
      </c>
      <c r="AO549" s="288" t="s">
        <v>1348</v>
      </c>
      <c r="AP549" s="6" t="s">
        <v>3139</v>
      </c>
      <c r="AQ549" s="6" t="s">
        <v>3282</v>
      </c>
      <c r="AR549" s="6" t="s">
        <v>4414</v>
      </c>
      <c r="AS549" s="6" t="s">
        <v>5010</v>
      </c>
      <c r="AT549" s="6" t="s">
        <v>5011</v>
      </c>
      <c r="AU549" s="265" t="s">
        <v>1066</v>
      </c>
      <c r="AV549" s="210">
        <v>44396</v>
      </c>
      <c r="AW549" s="34" t="s">
        <v>1070</v>
      </c>
      <c r="AX549" s="207"/>
      <c r="AY549" s="125"/>
      <c r="AZ549" s="125"/>
      <c r="BA549" s="125"/>
      <c r="BB549" s="125"/>
      <c r="BC549" s="30" t="s">
        <v>1372</v>
      </c>
      <c r="BD549" s="125"/>
      <c r="BE549" s="125"/>
    </row>
    <row r="550" spans="2:57" ht="2.25" customHeight="1" x14ac:dyDescent="0.3">
      <c r="B550" s="29" t="s">
        <v>3110</v>
      </c>
      <c r="C550" s="5" t="s">
        <v>3124</v>
      </c>
      <c r="D550" s="210">
        <v>44109</v>
      </c>
      <c r="E550" s="346" t="s">
        <v>1491</v>
      </c>
      <c r="F550" s="12" t="s">
        <v>4259</v>
      </c>
      <c r="G550" s="12" t="s">
        <v>3001</v>
      </c>
      <c r="H550" s="12" t="s">
        <v>3004</v>
      </c>
      <c r="I550" s="12" t="s">
        <v>4636</v>
      </c>
      <c r="J550" s="92" t="s">
        <v>3005</v>
      </c>
      <c r="K550" s="347">
        <v>1</v>
      </c>
      <c r="L550" s="256">
        <v>44256</v>
      </c>
      <c r="M550" s="256">
        <v>44346</v>
      </c>
      <c r="N550" s="83">
        <f t="shared" si="18"/>
        <v>13</v>
      </c>
      <c r="O550" s="374">
        <v>1</v>
      </c>
      <c r="P550" s="4" t="s">
        <v>4917</v>
      </c>
      <c r="Q550" s="178">
        <f t="shared" si="19"/>
        <v>310</v>
      </c>
      <c r="R550" s="34" t="s">
        <v>1619</v>
      </c>
      <c r="S550" s="34"/>
      <c r="T550" s="34"/>
      <c r="U550" s="34"/>
      <c r="V550" s="34"/>
      <c r="W550" s="34" t="s">
        <v>3900</v>
      </c>
      <c r="X550" s="32" t="s">
        <v>3901</v>
      </c>
      <c r="Y550" s="34" t="s">
        <v>4041</v>
      </c>
      <c r="Z550" s="34"/>
      <c r="AA550" s="38"/>
      <c r="AB550" s="38"/>
      <c r="AC550" s="288" t="s">
        <v>1348</v>
      </c>
      <c r="AD550" s="288" t="s">
        <v>1348</v>
      </c>
      <c r="AE550" s="288" t="s">
        <v>1348</v>
      </c>
      <c r="AF550" s="288" t="s">
        <v>1348</v>
      </c>
      <c r="AG550" s="288" t="s">
        <v>1348</v>
      </c>
      <c r="AH550" s="288" t="s">
        <v>1348</v>
      </c>
      <c r="AI550" s="288" t="s">
        <v>1348</v>
      </c>
      <c r="AJ550" s="288" t="s">
        <v>1348</v>
      </c>
      <c r="AK550" s="288" t="s">
        <v>1348</v>
      </c>
      <c r="AL550" s="288" t="s">
        <v>1348</v>
      </c>
      <c r="AM550" s="288" t="s">
        <v>1348</v>
      </c>
      <c r="AN550" s="288" t="s">
        <v>1348</v>
      </c>
      <c r="AO550" s="288" t="s">
        <v>1348</v>
      </c>
      <c r="AP550" s="6" t="s">
        <v>3139</v>
      </c>
      <c r="AQ550" s="6" t="s">
        <v>3184</v>
      </c>
      <c r="AR550" s="6" t="s">
        <v>4230</v>
      </c>
      <c r="AS550" s="157" t="s">
        <v>4266</v>
      </c>
      <c r="AT550" s="6" t="s">
        <v>4650</v>
      </c>
      <c r="AU550" s="265" t="s">
        <v>918</v>
      </c>
      <c r="AV550" s="210">
        <v>44390</v>
      </c>
      <c r="AW550" s="34" t="s">
        <v>1070</v>
      </c>
      <c r="AX550" s="207"/>
      <c r="AY550" s="125"/>
      <c r="AZ550" s="125"/>
      <c r="BA550" s="125"/>
      <c r="BB550" s="125"/>
      <c r="BC550" s="30" t="s">
        <v>1372</v>
      </c>
      <c r="BD550" s="125"/>
      <c r="BE550" s="125"/>
    </row>
    <row r="551" spans="2:57" ht="338.25" customHeight="1" x14ac:dyDescent="0.3">
      <c r="B551" s="29" t="s">
        <v>3111</v>
      </c>
      <c r="C551" s="5" t="s">
        <v>3124</v>
      </c>
      <c r="D551" s="210">
        <v>44109</v>
      </c>
      <c r="E551" s="346" t="s">
        <v>1538</v>
      </c>
      <c r="F551" s="12" t="s">
        <v>4415</v>
      </c>
      <c r="G551" s="12" t="s">
        <v>3006</v>
      </c>
      <c r="H551" s="12" t="s">
        <v>3007</v>
      </c>
      <c r="I551" s="12" t="s">
        <v>3008</v>
      </c>
      <c r="J551" s="92" t="s">
        <v>3009</v>
      </c>
      <c r="K551" s="347">
        <v>1</v>
      </c>
      <c r="L551" s="307">
        <v>44228</v>
      </c>
      <c r="M551" s="307">
        <v>44530</v>
      </c>
      <c r="N551" s="83">
        <f t="shared" si="18"/>
        <v>44</v>
      </c>
      <c r="O551" s="184">
        <v>0.81</v>
      </c>
      <c r="P551" s="4" t="s">
        <v>4918</v>
      </c>
      <c r="Q551" s="178">
        <f t="shared" si="19"/>
        <v>195</v>
      </c>
      <c r="R551" s="34" t="s">
        <v>262</v>
      </c>
      <c r="S551" s="34" t="s">
        <v>56</v>
      </c>
      <c r="T551" s="34"/>
      <c r="U551" s="34"/>
      <c r="V551" s="34"/>
      <c r="W551" s="34" t="s">
        <v>3956</v>
      </c>
      <c r="X551" s="34" t="s">
        <v>4042</v>
      </c>
      <c r="Y551" s="34"/>
      <c r="Z551" s="34"/>
      <c r="AA551" s="38"/>
      <c r="AB551" s="38"/>
      <c r="AC551" s="288" t="s">
        <v>1348</v>
      </c>
      <c r="AD551" s="288" t="s">
        <v>1348</v>
      </c>
      <c r="AE551" s="288" t="s">
        <v>1348</v>
      </c>
      <c r="AF551" s="288" t="s">
        <v>1348</v>
      </c>
      <c r="AG551" s="288" t="s">
        <v>1348</v>
      </c>
      <c r="AH551" s="288" t="s">
        <v>1348</v>
      </c>
      <c r="AI551" s="288" t="s">
        <v>1348</v>
      </c>
      <c r="AJ551" s="288" t="s">
        <v>1348</v>
      </c>
      <c r="AK551" s="288" t="s">
        <v>1348</v>
      </c>
      <c r="AL551" s="288" t="s">
        <v>1348</v>
      </c>
      <c r="AM551" s="288" t="s">
        <v>1348</v>
      </c>
      <c r="AN551" s="288" t="s">
        <v>1348</v>
      </c>
      <c r="AO551" s="288" t="s">
        <v>1348</v>
      </c>
      <c r="AP551" s="6" t="s">
        <v>3139</v>
      </c>
      <c r="AQ551" s="6" t="s">
        <v>3227</v>
      </c>
      <c r="AR551" s="6" t="s">
        <v>4416</v>
      </c>
      <c r="AS551" s="481" t="s">
        <v>4661</v>
      </c>
      <c r="AT551" s="6" t="s">
        <v>4943</v>
      </c>
      <c r="AU551" s="265" t="s">
        <v>920</v>
      </c>
      <c r="AV551" s="210">
        <v>44398</v>
      </c>
      <c r="AW551" s="34" t="s">
        <v>1070</v>
      </c>
      <c r="AX551" s="207"/>
      <c r="AY551" s="125"/>
      <c r="AZ551" s="125"/>
      <c r="BA551" s="125"/>
      <c r="BB551" s="125"/>
      <c r="BC551" s="30" t="s">
        <v>1372</v>
      </c>
      <c r="BD551" s="125"/>
      <c r="BE551" s="125"/>
    </row>
    <row r="552" spans="2:57" ht="361.5" customHeight="1" x14ac:dyDescent="0.3">
      <c r="B552" s="29" t="s">
        <v>3112</v>
      </c>
      <c r="C552" s="5" t="s">
        <v>3124</v>
      </c>
      <c r="D552" s="210">
        <v>44109</v>
      </c>
      <c r="E552" s="346" t="s">
        <v>1538</v>
      </c>
      <c r="F552" s="12" t="s">
        <v>4415</v>
      </c>
      <c r="G552" s="12" t="s">
        <v>3006</v>
      </c>
      <c r="H552" s="12" t="s">
        <v>3010</v>
      </c>
      <c r="I552" s="12" t="s">
        <v>3011</v>
      </c>
      <c r="J552" s="92" t="s">
        <v>3012</v>
      </c>
      <c r="K552" s="347">
        <v>2</v>
      </c>
      <c r="L552" s="307">
        <v>44136</v>
      </c>
      <c r="M552" s="307">
        <v>44469</v>
      </c>
      <c r="N552" s="83">
        <f t="shared" si="18"/>
        <v>48</v>
      </c>
      <c r="O552" s="184">
        <v>0</v>
      </c>
      <c r="P552" s="4" t="s">
        <v>4919</v>
      </c>
      <c r="Q552" s="178">
        <f t="shared" si="19"/>
        <v>218</v>
      </c>
      <c r="R552" s="34" t="s">
        <v>262</v>
      </c>
      <c r="S552" s="34" t="s">
        <v>3131</v>
      </c>
      <c r="T552" s="34"/>
      <c r="U552" s="34"/>
      <c r="V552" s="34"/>
      <c r="W552" s="34" t="s">
        <v>3956</v>
      </c>
      <c r="X552" s="34" t="s">
        <v>4042</v>
      </c>
      <c r="Y552" s="34"/>
      <c r="Z552" s="34"/>
      <c r="AA552" s="38"/>
      <c r="AB552" s="38"/>
      <c r="AC552" s="288" t="s">
        <v>1348</v>
      </c>
      <c r="AD552" s="288" t="s">
        <v>1348</v>
      </c>
      <c r="AE552" s="288" t="s">
        <v>1348</v>
      </c>
      <c r="AF552" s="288" t="s">
        <v>1348</v>
      </c>
      <c r="AG552" s="288" t="s">
        <v>1348</v>
      </c>
      <c r="AH552" s="288" t="s">
        <v>1348</v>
      </c>
      <c r="AI552" s="288" t="s">
        <v>1348</v>
      </c>
      <c r="AJ552" s="288" t="s">
        <v>1348</v>
      </c>
      <c r="AK552" s="288" t="s">
        <v>1348</v>
      </c>
      <c r="AL552" s="288" t="s">
        <v>1348</v>
      </c>
      <c r="AM552" s="288" t="s">
        <v>1348</v>
      </c>
      <c r="AN552" s="288" t="s">
        <v>1348</v>
      </c>
      <c r="AO552" s="288" t="s">
        <v>1348</v>
      </c>
      <c r="AP552" s="6" t="s">
        <v>3139</v>
      </c>
      <c r="AQ552" s="6" t="s">
        <v>4417</v>
      </c>
      <c r="AR552" s="6" t="s">
        <v>4418</v>
      </c>
      <c r="AS552" s="10" t="s">
        <v>4662</v>
      </c>
      <c r="AT552" s="6" t="s">
        <v>4944</v>
      </c>
      <c r="AU552" s="265" t="s">
        <v>920</v>
      </c>
      <c r="AV552" s="210">
        <v>44398</v>
      </c>
      <c r="AW552" s="34" t="s">
        <v>1070</v>
      </c>
      <c r="AX552" s="207"/>
      <c r="AY552" s="125"/>
      <c r="AZ552" s="125"/>
      <c r="BA552" s="125"/>
      <c r="BB552" s="125"/>
      <c r="BC552" s="30" t="s">
        <v>1372</v>
      </c>
      <c r="BD552" s="125"/>
      <c r="BE552" s="125"/>
    </row>
    <row r="553" spans="2:57" ht="382.5" customHeight="1" x14ac:dyDescent="0.3">
      <c r="B553" s="29" t="s">
        <v>3113</v>
      </c>
      <c r="C553" s="5" t="s">
        <v>3124</v>
      </c>
      <c r="D553" s="210">
        <v>44109</v>
      </c>
      <c r="E553" s="346" t="s">
        <v>1538</v>
      </c>
      <c r="F553" s="12" t="s">
        <v>4705</v>
      </c>
      <c r="G553" s="12" t="s">
        <v>3006</v>
      </c>
      <c r="H553" s="12" t="s">
        <v>3013</v>
      </c>
      <c r="I553" s="12" t="s">
        <v>3014</v>
      </c>
      <c r="J553" s="92" t="s">
        <v>3015</v>
      </c>
      <c r="K553" s="347">
        <v>1</v>
      </c>
      <c r="L553" s="307">
        <v>44136</v>
      </c>
      <c r="M553" s="307">
        <v>44469</v>
      </c>
      <c r="N553" s="83">
        <f t="shared" si="18"/>
        <v>48</v>
      </c>
      <c r="O553" s="184">
        <v>0</v>
      </c>
      <c r="P553" s="4" t="s">
        <v>4706</v>
      </c>
      <c r="Q553" s="178">
        <f t="shared" si="19"/>
        <v>267</v>
      </c>
      <c r="R553" s="34" t="s">
        <v>262</v>
      </c>
      <c r="S553" s="34" t="s">
        <v>3132</v>
      </c>
      <c r="T553" s="34"/>
      <c r="U553" s="34"/>
      <c r="V553" s="34"/>
      <c r="W553" s="34" t="s">
        <v>3956</v>
      </c>
      <c r="X553" s="34" t="s">
        <v>4042</v>
      </c>
      <c r="Y553" s="34"/>
      <c r="Z553" s="34"/>
      <c r="AA553" s="38"/>
      <c r="AB553" s="38"/>
      <c r="AC553" s="288" t="s">
        <v>1348</v>
      </c>
      <c r="AD553" s="288" t="s">
        <v>1348</v>
      </c>
      <c r="AE553" s="288" t="s">
        <v>1348</v>
      </c>
      <c r="AF553" s="288" t="s">
        <v>1348</v>
      </c>
      <c r="AG553" s="288" t="s">
        <v>1348</v>
      </c>
      <c r="AH553" s="288" t="s">
        <v>1348</v>
      </c>
      <c r="AI553" s="288" t="s">
        <v>1348</v>
      </c>
      <c r="AJ553" s="288" t="s">
        <v>1348</v>
      </c>
      <c r="AK553" s="288" t="s">
        <v>1348</v>
      </c>
      <c r="AL553" s="288" t="s">
        <v>1348</v>
      </c>
      <c r="AM553" s="288" t="s">
        <v>1348</v>
      </c>
      <c r="AN553" s="288" t="s">
        <v>1348</v>
      </c>
      <c r="AO553" s="288" t="s">
        <v>1348</v>
      </c>
      <c r="AP553" s="6" t="s">
        <v>3139</v>
      </c>
      <c r="AQ553" s="6" t="s">
        <v>4419</v>
      </c>
      <c r="AR553" s="6" t="s">
        <v>4420</v>
      </c>
      <c r="AS553" s="10" t="s">
        <v>4663</v>
      </c>
      <c r="AT553" s="6" t="s">
        <v>4945</v>
      </c>
      <c r="AU553" s="265" t="s">
        <v>920</v>
      </c>
      <c r="AV553" s="210">
        <v>44398</v>
      </c>
      <c r="AW553" s="34" t="s">
        <v>1070</v>
      </c>
      <c r="AX553" s="207"/>
      <c r="AY553" s="125"/>
      <c r="AZ553" s="125"/>
      <c r="BA553" s="125"/>
      <c r="BB553" s="125"/>
      <c r="BC553" s="30" t="s">
        <v>1372</v>
      </c>
      <c r="BD553" s="125"/>
      <c r="BE553" s="125"/>
    </row>
    <row r="554" spans="2:57" ht="87" customHeight="1" x14ac:dyDescent="0.3">
      <c r="B554" s="29" t="s">
        <v>3114</v>
      </c>
      <c r="C554" s="5" t="s">
        <v>3124</v>
      </c>
      <c r="D554" s="210">
        <v>44109</v>
      </c>
      <c r="E554" s="346" t="s">
        <v>1538</v>
      </c>
      <c r="F554" s="12" t="s">
        <v>4415</v>
      </c>
      <c r="G554" s="12" t="s">
        <v>3006</v>
      </c>
      <c r="H554" s="12" t="s">
        <v>3016</v>
      </c>
      <c r="I554" s="12" t="s">
        <v>3017</v>
      </c>
      <c r="J554" s="92" t="s">
        <v>3018</v>
      </c>
      <c r="K554" s="347">
        <v>6</v>
      </c>
      <c r="L554" s="307">
        <v>44564</v>
      </c>
      <c r="M554" s="307">
        <v>45017</v>
      </c>
      <c r="N554" s="83">
        <f t="shared" si="18"/>
        <v>13</v>
      </c>
      <c r="O554" s="184">
        <v>0</v>
      </c>
      <c r="P554" s="6" t="s">
        <v>4788</v>
      </c>
      <c r="Q554" s="178">
        <f t="shared" si="19"/>
        <v>127</v>
      </c>
      <c r="R554" s="34" t="s">
        <v>262</v>
      </c>
      <c r="S554" s="34" t="s">
        <v>3132</v>
      </c>
      <c r="T554" s="34"/>
      <c r="U554" s="34"/>
      <c r="V554" s="34"/>
      <c r="W554" s="34" t="s">
        <v>3956</v>
      </c>
      <c r="X554" s="34" t="s">
        <v>4042</v>
      </c>
      <c r="Y554" s="34"/>
      <c r="Z554" s="34"/>
      <c r="AA554" s="38"/>
      <c r="AB554" s="38"/>
      <c r="AC554" s="288" t="s">
        <v>1348</v>
      </c>
      <c r="AD554" s="288" t="s">
        <v>1348</v>
      </c>
      <c r="AE554" s="288" t="s">
        <v>1348</v>
      </c>
      <c r="AF554" s="288" t="s">
        <v>1348</v>
      </c>
      <c r="AG554" s="288" t="s">
        <v>1348</v>
      </c>
      <c r="AH554" s="288" t="s">
        <v>1348</v>
      </c>
      <c r="AI554" s="288" t="s">
        <v>1348</v>
      </c>
      <c r="AJ554" s="288" t="s">
        <v>1348</v>
      </c>
      <c r="AK554" s="288" t="s">
        <v>1348</v>
      </c>
      <c r="AL554" s="288" t="s">
        <v>1348</v>
      </c>
      <c r="AM554" s="288" t="s">
        <v>1348</v>
      </c>
      <c r="AN554" s="288" t="s">
        <v>1348</v>
      </c>
      <c r="AO554" s="288" t="s">
        <v>1348</v>
      </c>
      <c r="AP554" s="6" t="s">
        <v>3139</v>
      </c>
      <c r="AQ554" s="6" t="s">
        <v>3228</v>
      </c>
      <c r="AR554" s="6" t="s">
        <v>4707</v>
      </c>
      <c r="AS554" s="10" t="s">
        <v>1348</v>
      </c>
      <c r="AT554" s="6" t="s">
        <v>4707</v>
      </c>
      <c r="AU554" s="265" t="s">
        <v>920</v>
      </c>
      <c r="AV554" s="210">
        <v>44391</v>
      </c>
      <c r="AW554" s="34" t="s">
        <v>1070</v>
      </c>
      <c r="AX554" s="207"/>
      <c r="AY554" s="125"/>
      <c r="AZ554" s="125"/>
      <c r="BA554" s="125"/>
      <c r="BB554" s="125"/>
      <c r="BC554" s="30" t="s">
        <v>1372</v>
      </c>
      <c r="BD554" s="125"/>
      <c r="BE554" s="125"/>
    </row>
    <row r="555" spans="2:57" ht="386.25" customHeight="1" x14ac:dyDescent="0.3">
      <c r="B555" s="29" t="s">
        <v>3115</v>
      </c>
      <c r="C555" s="5" t="s">
        <v>3124</v>
      </c>
      <c r="D555" s="210">
        <v>44109</v>
      </c>
      <c r="E555" s="346" t="s">
        <v>1539</v>
      </c>
      <c r="F555" s="12" t="s">
        <v>4421</v>
      </c>
      <c r="G555" s="12" t="s">
        <v>3019</v>
      </c>
      <c r="H555" s="12" t="s">
        <v>3020</v>
      </c>
      <c r="I555" s="12" t="s">
        <v>3021</v>
      </c>
      <c r="J555" s="92" t="s">
        <v>3022</v>
      </c>
      <c r="K555" s="347">
        <v>10</v>
      </c>
      <c r="L555" s="307">
        <v>44125</v>
      </c>
      <c r="M555" s="307">
        <v>44407</v>
      </c>
      <c r="N555" s="83">
        <f t="shared" si="18"/>
        <v>41</v>
      </c>
      <c r="O555" s="374">
        <v>10</v>
      </c>
      <c r="P555" s="4" t="s">
        <v>4920</v>
      </c>
      <c r="Q555" s="178">
        <f t="shared" ref="Q555:Q583" si="20">LEN(P555)</f>
        <v>377</v>
      </c>
      <c r="R555" s="34" t="s">
        <v>891</v>
      </c>
      <c r="S555" s="34" t="s">
        <v>3133</v>
      </c>
      <c r="T555" s="34"/>
      <c r="U555" s="34"/>
      <c r="V555" s="34"/>
      <c r="W555" s="34" t="s">
        <v>4105</v>
      </c>
      <c r="X555" s="27" t="s">
        <v>3962</v>
      </c>
      <c r="Y555" s="34" t="s">
        <v>4043</v>
      </c>
      <c r="Z555" s="34"/>
      <c r="AA555" s="38"/>
      <c r="AB555" s="38"/>
      <c r="AC555" s="288" t="s">
        <v>1348</v>
      </c>
      <c r="AD555" s="288" t="s">
        <v>1348</v>
      </c>
      <c r="AE555" s="288" t="s">
        <v>1348</v>
      </c>
      <c r="AF555" s="288" t="s">
        <v>1348</v>
      </c>
      <c r="AG555" s="288" t="s">
        <v>1348</v>
      </c>
      <c r="AH555" s="288" t="s">
        <v>1348</v>
      </c>
      <c r="AI555" s="288" t="s">
        <v>1348</v>
      </c>
      <c r="AJ555" s="288" t="s">
        <v>1348</v>
      </c>
      <c r="AK555" s="288" t="s">
        <v>1348</v>
      </c>
      <c r="AL555" s="288" t="s">
        <v>1348</v>
      </c>
      <c r="AM555" s="288" t="s">
        <v>1348</v>
      </c>
      <c r="AN555" s="288" t="s">
        <v>1348</v>
      </c>
      <c r="AO555" s="288" t="s">
        <v>1348</v>
      </c>
      <c r="AP555" s="6" t="s">
        <v>3139</v>
      </c>
      <c r="AQ555" s="6" t="s">
        <v>4422</v>
      </c>
      <c r="AR555" s="6" t="s">
        <v>4817</v>
      </c>
      <c r="AS555" s="10" t="s">
        <v>4664</v>
      </c>
      <c r="AT555" s="6" t="s">
        <v>4830</v>
      </c>
      <c r="AU555" s="265" t="s">
        <v>5713</v>
      </c>
      <c r="AV555" s="210">
        <v>44393</v>
      </c>
      <c r="AW555" s="34" t="s">
        <v>1070</v>
      </c>
      <c r="AX555" s="207"/>
      <c r="AY555" s="125"/>
      <c r="AZ555" s="125"/>
      <c r="BA555" s="125"/>
      <c r="BB555" s="125"/>
      <c r="BC555" s="30" t="s">
        <v>1372</v>
      </c>
      <c r="BD555" s="125"/>
      <c r="BE555" s="125"/>
    </row>
    <row r="556" spans="2:57" ht="409.5" x14ac:dyDescent="0.3">
      <c r="B556" s="29" t="s">
        <v>3116</v>
      </c>
      <c r="C556" s="5" t="s">
        <v>3124</v>
      </c>
      <c r="D556" s="210">
        <v>44109</v>
      </c>
      <c r="E556" s="346" t="s">
        <v>1539</v>
      </c>
      <c r="F556" s="12" t="s">
        <v>4423</v>
      </c>
      <c r="G556" s="12" t="s">
        <v>3023</v>
      </c>
      <c r="H556" s="12" t="s">
        <v>3024</v>
      </c>
      <c r="I556" s="12" t="s">
        <v>3025</v>
      </c>
      <c r="J556" s="92" t="s">
        <v>3026</v>
      </c>
      <c r="K556" s="347">
        <v>3</v>
      </c>
      <c r="L556" s="307">
        <v>44125</v>
      </c>
      <c r="M556" s="307">
        <v>44407</v>
      </c>
      <c r="N556" s="83">
        <f t="shared" si="18"/>
        <v>41</v>
      </c>
      <c r="O556" s="374">
        <v>3</v>
      </c>
      <c r="P556" s="4" t="s">
        <v>4921</v>
      </c>
      <c r="Q556" s="178">
        <f t="shared" si="20"/>
        <v>243</v>
      </c>
      <c r="R556" s="27" t="s">
        <v>891</v>
      </c>
      <c r="S556" s="34" t="s">
        <v>3134</v>
      </c>
      <c r="T556" s="34"/>
      <c r="U556" s="34"/>
      <c r="V556" s="34"/>
      <c r="W556" s="34" t="s">
        <v>4105</v>
      </c>
      <c r="X556" s="27" t="s">
        <v>3962</v>
      </c>
      <c r="Y556" s="34" t="s">
        <v>4043</v>
      </c>
      <c r="Z556" s="34"/>
      <c r="AA556" s="38"/>
      <c r="AB556" s="38"/>
      <c r="AC556" s="288" t="s">
        <v>1348</v>
      </c>
      <c r="AD556" s="288" t="s">
        <v>1348</v>
      </c>
      <c r="AE556" s="288" t="s">
        <v>1348</v>
      </c>
      <c r="AF556" s="288" t="s">
        <v>1348</v>
      </c>
      <c r="AG556" s="288" t="s">
        <v>1348</v>
      </c>
      <c r="AH556" s="288" t="s">
        <v>1348</v>
      </c>
      <c r="AI556" s="288" t="s">
        <v>1348</v>
      </c>
      <c r="AJ556" s="288" t="s">
        <v>1348</v>
      </c>
      <c r="AK556" s="288" t="s">
        <v>1348</v>
      </c>
      <c r="AL556" s="288" t="s">
        <v>1348</v>
      </c>
      <c r="AM556" s="288" t="s">
        <v>1348</v>
      </c>
      <c r="AN556" s="288" t="s">
        <v>1348</v>
      </c>
      <c r="AO556" s="288" t="s">
        <v>1348</v>
      </c>
      <c r="AP556" s="6" t="s">
        <v>3139</v>
      </c>
      <c r="AQ556" s="6" t="s">
        <v>4424</v>
      </c>
      <c r="AR556" s="6" t="s">
        <v>4425</v>
      </c>
      <c r="AS556" s="467" t="s">
        <v>4665</v>
      </c>
      <c r="AT556" s="176" t="s">
        <v>4840</v>
      </c>
      <c r="AU556" s="265" t="s">
        <v>5713</v>
      </c>
      <c r="AV556" s="210">
        <v>44393</v>
      </c>
      <c r="AW556" s="34" t="s">
        <v>1070</v>
      </c>
      <c r="AX556" s="207"/>
      <c r="AY556" s="125"/>
      <c r="AZ556" s="125"/>
      <c r="BA556" s="125"/>
      <c r="BB556" s="125"/>
      <c r="BC556" s="30" t="s">
        <v>1372</v>
      </c>
      <c r="BD556" s="125"/>
      <c r="BE556" s="125"/>
    </row>
    <row r="557" spans="2:57" ht="272.25" customHeight="1" x14ac:dyDescent="0.3">
      <c r="B557" s="29" t="s">
        <v>3117</v>
      </c>
      <c r="C557" s="5" t="s">
        <v>3124</v>
      </c>
      <c r="D557" s="210">
        <v>44109</v>
      </c>
      <c r="E557" s="346" t="s">
        <v>1539</v>
      </c>
      <c r="F557" s="12" t="s">
        <v>4421</v>
      </c>
      <c r="G557" s="12" t="s">
        <v>3023</v>
      </c>
      <c r="H557" s="12" t="s">
        <v>3027</v>
      </c>
      <c r="I557" s="12" t="s">
        <v>3028</v>
      </c>
      <c r="J557" s="92" t="s">
        <v>3029</v>
      </c>
      <c r="K557" s="347">
        <v>1</v>
      </c>
      <c r="L557" s="307">
        <v>44125</v>
      </c>
      <c r="M557" s="307">
        <v>44378</v>
      </c>
      <c r="N557" s="83">
        <f t="shared" si="18"/>
        <v>37</v>
      </c>
      <c r="O557" s="374">
        <v>1</v>
      </c>
      <c r="P557" s="4" t="s">
        <v>4814</v>
      </c>
      <c r="Q557" s="178">
        <f t="shared" si="20"/>
        <v>357</v>
      </c>
      <c r="R557" s="34" t="s">
        <v>891</v>
      </c>
      <c r="S557" s="34" t="s">
        <v>262</v>
      </c>
      <c r="T557" s="34"/>
      <c r="U557" s="34"/>
      <c r="V557" s="34"/>
      <c r="W557" s="34" t="s">
        <v>4105</v>
      </c>
      <c r="X557" s="27" t="s">
        <v>3962</v>
      </c>
      <c r="Y557" s="34" t="s">
        <v>4043</v>
      </c>
      <c r="Z557" s="34"/>
      <c r="AA557" s="38"/>
      <c r="AB557" s="38"/>
      <c r="AC557" s="288" t="s">
        <v>1348</v>
      </c>
      <c r="AD557" s="288" t="s">
        <v>1348</v>
      </c>
      <c r="AE557" s="288" t="s">
        <v>1348</v>
      </c>
      <c r="AF557" s="288" t="s">
        <v>1348</v>
      </c>
      <c r="AG557" s="288" t="s">
        <v>1348</v>
      </c>
      <c r="AH557" s="288" t="s">
        <v>1348</v>
      </c>
      <c r="AI557" s="288" t="s">
        <v>1348</v>
      </c>
      <c r="AJ557" s="288" t="s">
        <v>1348</v>
      </c>
      <c r="AK557" s="288" t="s">
        <v>1348</v>
      </c>
      <c r="AL557" s="288" t="s">
        <v>1348</v>
      </c>
      <c r="AM557" s="288" t="s">
        <v>1348</v>
      </c>
      <c r="AN557" s="288" t="s">
        <v>1348</v>
      </c>
      <c r="AO557" s="288" t="s">
        <v>1348</v>
      </c>
      <c r="AP557" s="6" t="s">
        <v>3139</v>
      </c>
      <c r="AQ557" s="214" t="s">
        <v>3229</v>
      </c>
      <c r="AR557" s="176" t="s">
        <v>4812</v>
      </c>
      <c r="AS557" s="10" t="s">
        <v>4666</v>
      </c>
      <c r="AT557" s="176" t="s">
        <v>4813</v>
      </c>
      <c r="AU557" s="265" t="s">
        <v>5713</v>
      </c>
      <c r="AV557" s="210">
        <v>44393</v>
      </c>
      <c r="AW557" s="34" t="s">
        <v>1070</v>
      </c>
      <c r="AX557" s="207"/>
      <c r="AY557" s="125"/>
      <c r="AZ557" s="125"/>
      <c r="BA557" s="125"/>
      <c r="BB557" s="125"/>
      <c r="BC557" s="30" t="s">
        <v>1372</v>
      </c>
      <c r="BD557" s="125"/>
      <c r="BE557" s="125"/>
    </row>
    <row r="558" spans="2:57" ht="120" hidden="1" customHeight="1" x14ac:dyDescent="0.3">
      <c r="B558" s="29" t="s">
        <v>3118</v>
      </c>
      <c r="C558" s="5" t="s">
        <v>3124</v>
      </c>
      <c r="D558" s="210">
        <v>44109</v>
      </c>
      <c r="E558" s="346" t="s">
        <v>1539</v>
      </c>
      <c r="F558" s="12" t="s">
        <v>4421</v>
      </c>
      <c r="G558" s="12" t="s">
        <v>3030</v>
      </c>
      <c r="H558" s="12" t="s">
        <v>3031</v>
      </c>
      <c r="I558" s="12" t="s">
        <v>3032</v>
      </c>
      <c r="J558" s="92" t="s">
        <v>3033</v>
      </c>
      <c r="K558" s="347">
        <v>7</v>
      </c>
      <c r="L558" s="256">
        <v>44125</v>
      </c>
      <c r="M558" s="256">
        <v>44225</v>
      </c>
      <c r="N558" s="83">
        <f t="shared" si="18"/>
        <v>15</v>
      </c>
      <c r="O558" s="374">
        <v>7</v>
      </c>
      <c r="P558" s="4" t="s">
        <v>3239</v>
      </c>
      <c r="Q558" s="178">
        <f t="shared" si="20"/>
        <v>344</v>
      </c>
      <c r="R558" s="34" t="s">
        <v>3135</v>
      </c>
      <c r="S558" s="34" t="s">
        <v>3136</v>
      </c>
      <c r="T558" s="34"/>
      <c r="U558" s="34"/>
      <c r="V558" s="34"/>
      <c r="W558" s="34" t="s">
        <v>4105</v>
      </c>
      <c r="X558" s="27" t="s">
        <v>3962</v>
      </c>
      <c r="Y558" s="34" t="s">
        <v>4043</v>
      </c>
      <c r="Z558" s="34"/>
      <c r="AA558" s="38"/>
      <c r="AB558" s="38"/>
      <c r="AC558" s="288" t="s">
        <v>1348</v>
      </c>
      <c r="AD558" s="288" t="s">
        <v>1348</v>
      </c>
      <c r="AE558" s="288" t="s">
        <v>1348</v>
      </c>
      <c r="AF558" s="288" t="s">
        <v>1348</v>
      </c>
      <c r="AG558" s="288" t="s">
        <v>1348</v>
      </c>
      <c r="AH558" s="288" t="s">
        <v>1348</v>
      </c>
      <c r="AI558" s="288" t="s">
        <v>1348</v>
      </c>
      <c r="AJ558" s="288" t="s">
        <v>1348</v>
      </c>
      <c r="AK558" s="288" t="s">
        <v>1348</v>
      </c>
      <c r="AL558" s="288" t="s">
        <v>1348</v>
      </c>
      <c r="AM558" s="288" t="s">
        <v>1348</v>
      </c>
      <c r="AN558" s="288" t="s">
        <v>1348</v>
      </c>
      <c r="AO558" s="288" t="s">
        <v>1348</v>
      </c>
      <c r="AP558" s="6" t="s">
        <v>3139</v>
      </c>
      <c r="AQ558" s="214" t="s">
        <v>4426</v>
      </c>
      <c r="AR558" s="6" t="s">
        <v>4427</v>
      </c>
      <c r="AS558" s="6" t="s">
        <v>1666</v>
      </c>
      <c r="AT558" s="6" t="s">
        <v>4260</v>
      </c>
      <c r="AU558" s="265" t="s">
        <v>918</v>
      </c>
      <c r="AV558" s="210">
        <v>44216</v>
      </c>
      <c r="AW558" s="34" t="s">
        <v>1070</v>
      </c>
      <c r="AX558" s="207"/>
      <c r="AY558" s="125"/>
      <c r="AZ558" s="125"/>
      <c r="BA558" s="125"/>
      <c r="BB558" s="125"/>
      <c r="BC558" s="30" t="s">
        <v>1372</v>
      </c>
      <c r="BD558" s="125"/>
      <c r="BE558" s="125"/>
    </row>
    <row r="559" spans="2:57" ht="311.25" customHeight="1" x14ac:dyDescent="0.3">
      <c r="B559" s="29" t="s">
        <v>3119</v>
      </c>
      <c r="C559" s="5" t="s">
        <v>3124</v>
      </c>
      <c r="D559" s="210">
        <v>44109</v>
      </c>
      <c r="E559" s="346" t="s">
        <v>1539</v>
      </c>
      <c r="F559" s="12" t="s">
        <v>4421</v>
      </c>
      <c r="G559" s="12" t="s">
        <v>3034</v>
      </c>
      <c r="H559" s="12" t="s">
        <v>3035</v>
      </c>
      <c r="I559" s="12" t="s">
        <v>3036</v>
      </c>
      <c r="J559" s="92" t="s">
        <v>3037</v>
      </c>
      <c r="K559" s="347">
        <v>20</v>
      </c>
      <c r="L559" s="210">
        <v>44152</v>
      </c>
      <c r="M559" s="210">
        <v>44255</v>
      </c>
      <c r="N559" s="83">
        <f t="shared" si="18"/>
        <v>15</v>
      </c>
      <c r="O559" s="374">
        <v>20</v>
      </c>
      <c r="P559" s="32" t="s">
        <v>4529</v>
      </c>
      <c r="Q559" s="178">
        <f t="shared" si="20"/>
        <v>217</v>
      </c>
      <c r="R559" s="34" t="s">
        <v>940</v>
      </c>
      <c r="S559" s="34"/>
      <c r="T559" s="34"/>
      <c r="U559" s="34"/>
      <c r="V559" s="34"/>
      <c r="W559" s="34" t="s">
        <v>4105</v>
      </c>
      <c r="X559" s="27" t="s">
        <v>3962</v>
      </c>
      <c r="Y559" s="34" t="s">
        <v>4043</v>
      </c>
      <c r="Z559" s="34"/>
      <c r="AA559" s="38"/>
      <c r="AB559" s="38"/>
      <c r="AC559" s="288" t="s">
        <v>1348</v>
      </c>
      <c r="AD559" s="288" t="s">
        <v>1348</v>
      </c>
      <c r="AE559" s="288" t="s">
        <v>1348</v>
      </c>
      <c r="AF559" s="288" t="s">
        <v>1348</v>
      </c>
      <c r="AG559" s="288" t="s">
        <v>1348</v>
      </c>
      <c r="AH559" s="288" t="s">
        <v>1348</v>
      </c>
      <c r="AI559" s="288" t="s">
        <v>1348</v>
      </c>
      <c r="AJ559" s="288" t="s">
        <v>1348</v>
      </c>
      <c r="AK559" s="288" t="s">
        <v>1348</v>
      </c>
      <c r="AL559" s="288" t="s">
        <v>1348</v>
      </c>
      <c r="AM559" s="288" t="s">
        <v>1348</v>
      </c>
      <c r="AN559" s="288" t="s">
        <v>1348</v>
      </c>
      <c r="AO559" s="288" t="s">
        <v>1348</v>
      </c>
      <c r="AP559" s="6" t="s">
        <v>3139</v>
      </c>
      <c r="AQ559" s="6" t="s">
        <v>4428</v>
      </c>
      <c r="AR559" s="6" t="s">
        <v>4429</v>
      </c>
      <c r="AS559" s="6" t="s">
        <v>4512</v>
      </c>
      <c r="AT559" s="6" t="s">
        <v>4550</v>
      </c>
      <c r="AU559" s="265" t="s">
        <v>918</v>
      </c>
      <c r="AV559" s="210">
        <v>44389</v>
      </c>
      <c r="AW559" s="34" t="s">
        <v>1070</v>
      </c>
      <c r="AX559" s="207"/>
      <c r="AY559" s="125"/>
      <c r="AZ559" s="125"/>
      <c r="BA559" s="125"/>
      <c r="BB559" s="125"/>
      <c r="BC559" s="30" t="s">
        <v>1372</v>
      </c>
      <c r="BD559" s="125"/>
      <c r="BE559" s="125"/>
    </row>
    <row r="560" spans="2:57" ht="290.25" customHeight="1" x14ac:dyDescent="0.3">
      <c r="B560" s="29" t="s">
        <v>3120</v>
      </c>
      <c r="C560" s="5" t="s">
        <v>3124</v>
      </c>
      <c r="D560" s="210">
        <v>44109</v>
      </c>
      <c r="E560" s="346" t="s">
        <v>1539</v>
      </c>
      <c r="F560" s="12" t="s">
        <v>4421</v>
      </c>
      <c r="G560" s="12" t="s">
        <v>3034</v>
      </c>
      <c r="H560" s="12" t="s">
        <v>3038</v>
      </c>
      <c r="I560" s="12" t="s">
        <v>3039</v>
      </c>
      <c r="J560" s="92" t="s">
        <v>3040</v>
      </c>
      <c r="K560" s="375">
        <v>1</v>
      </c>
      <c r="L560" s="210">
        <v>44152</v>
      </c>
      <c r="M560" s="210">
        <v>44316</v>
      </c>
      <c r="N560" s="83">
        <f t="shared" si="18"/>
        <v>24</v>
      </c>
      <c r="O560" s="384">
        <v>1</v>
      </c>
      <c r="P560" s="32" t="s">
        <v>4530</v>
      </c>
      <c r="Q560" s="178">
        <f t="shared" si="20"/>
        <v>256</v>
      </c>
      <c r="R560" s="34" t="s">
        <v>940</v>
      </c>
      <c r="S560" s="34"/>
      <c r="T560" s="34"/>
      <c r="U560" s="34"/>
      <c r="V560" s="34"/>
      <c r="W560" s="34" t="s">
        <v>4105</v>
      </c>
      <c r="X560" s="27" t="s">
        <v>3962</v>
      </c>
      <c r="Y560" s="34" t="s">
        <v>4043</v>
      </c>
      <c r="Z560" s="34"/>
      <c r="AA560" s="38"/>
      <c r="AB560" s="38"/>
      <c r="AC560" s="288" t="s">
        <v>1348</v>
      </c>
      <c r="AD560" s="288" t="s">
        <v>1348</v>
      </c>
      <c r="AE560" s="288" t="s">
        <v>1348</v>
      </c>
      <c r="AF560" s="288" t="s">
        <v>1348</v>
      </c>
      <c r="AG560" s="288" t="s">
        <v>1348</v>
      </c>
      <c r="AH560" s="288" t="s">
        <v>1348</v>
      </c>
      <c r="AI560" s="288" t="s">
        <v>1348</v>
      </c>
      <c r="AJ560" s="288" t="s">
        <v>1348</v>
      </c>
      <c r="AK560" s="288" t="s">
        <v>1348</v>
      </c>
      <c r="AL560" s="288" t="s">
        <v>1348</v>
      </c>
      <c r="AM560" s="288" t="s">
        <v>1348</v>
      </c>
      <c r="AN560" s="288" t="s">
        <v>1348</v>
      </c>
      <c r="AO560" s="288" t="s">
        <v>1348</v>
      </c>
      <c r="AP560" s="6" t="s">
        <v>3139</v>
      </c>
      <c r="AQ560" s="6" t="s">
        <v>3346</v>
      </c>
      <c r="AR560" s="6" t="s">
        <v>4430</v>
      </c>
      <c r="AS560" s="6" t="s">
        <v>4500</v>
      </c>
      <c r="AT560" s="6" t="s">
        <v>4551</v>
      </c>
      <c r="AU560" s="265" t="s">
        <v>918</v>
      </c>
      <c r="AV560" s="210">
        <v>44389</v>
      </c>
      <c r="AW560" s="34" t="s">
        <v>1070</v>
      </c>
      <c r="AX560" s="207"/>
      <c r="AY560" s="125"/>
      <c r="AZ560" s="125"/>
      <c r="BA560" s="125"/>
      <c r="BB560" s="125"/>
      <c r="BC560" s="30" t="s">
        <v>1372</v>
      </c>
      <c r="BD560" s="125"/>
      <c r="BE560" s="125"/>
    </row>
    <row r="561" spans="2:57" ht="140.1" customHeight="1" x14ac:dyDescent="0.3">
      <c r="B561" s="29" t="s">
        <v>3121</v>
      </c>
      <c r="C561" s="5" t="s">
        <v>3124</v>
      </c>
      <c r="D561" s="210">
        <v>44109</v>
      </c>
      <c r="E561" s="346" t="s">
        <v>1539</v>
      </c>
      <c r="F561" s="12" t="s">
        <v>4421</v>
      </c>
      <c r="G561" s="12" t="s">
        <v>3034</v>
      </c>
      <c r="H561" s="12" t="s">
        <v>3041</v>
      </c>
      <c r="I561" s="12" t="s">
        <v>3042</v>
      </c>
      <c r="J561" s="12" t="s">
        <v>3043</v>
      </c>
      <c r="K561" s="375">
        <v>1</v>
      </c>
      <c r="L561" s="210">
        <v>44152</v>
      </c>
      <c r="M561" s="210">
        <v>44316</v>
      </c>
      <c r="N561" s="83">
        <f t="shared" si="18"/>
        <v>24</v>
      </c>
      <c r="O561" s="377">
        <v>0</v>
      </c>
      <c r="P561" s="4" t="s">
        <v>4922</v>
      </c>
      <c r="Q561" s="178">
        <f t="shared" si="20"/>
        <v>298</v>
      </c>
      <c r="R561" s="34" t="s">
        <v>940</v>
      </c>
      <c r="S561" s="34"/>
      <c r="T561" s="34"/>
      <c r="U561" s="34"/>
      <c r="V561" s="34"/>
      <c r="W561" s="34" t="s">
        <v>4105</v>
      </c>
      <c r="X561" s="27" t="s">
        <v>3962</v>
      </c>
      <c r="Y561" s="34" t="s">
        <v>4043</v>
      </c>
      <c r="Z561" s="34"/>
      <c r="AA561" s="288" t="s">
        <v>1348</v>
      </c>
      <c r="AB561" s="288" t="s">
        <v>1348</v>
      </c>
      <c r="AC561" s="288" t="s">
        <v>1348</v>
      </c>
      <c r="AD561" s="288" t="s">
        <v>1348</v>
      </c>
      <c r="AE561" s="288" t="s">
        <v>1348</v>
      </c>
      <c r="AF561" s="288" t="s">
        <v>1348</v>
      </c>
      <c r="AG561" s="288" t="s">
        <v>1348</v>
      </c>
      <c r="AH561" s="288" t="s">
        <v>1348</v>
      </c>
      <c r="AI561" s="288" t="s">
        <v>1348</v>
      </c>
      <c r="AJ561" s="288" t="s">
        <v>1348</v>
      </c>
      <c r="AK561" s="288" t="s">
        <v>1348</v>
      </c>
      <c r="AL561" s="288" t="s">
        <v>1348</v>
      </c>
      <c r="AM561" s="288" t="s">
        <v>1348</v>
      </c>
      <c r="AN561" s="288" t="s">
        <v>1348</v>
      </c>
      <c r="AO561" s="288" t="s">
        <v>1348</v>
      </c>
      <c r="AP561" s="6" t="s">
        <v>3139</v>
      </c>
      <c r="AQ561" s="6" t="s">
        <v>3347</v>
      </c>
      <c r="AR561" s="6" t="s">
        <v>4431</v>
      </c>
      <c r="AS561" s="6" t="s">
        <v>4218</v>
      </c>
      <c r="AT561" s="12" t="s">
        <v>4552</v>
      </c>
      <c r="AU561" s="265" t="s">
        <v>2047</v>
      </c>
      <c r="AV561" s="210">
        <v>44377</v>
      </c>
      <c r="AW561" s="34" t="s">
        <v>2553</v>
      </c>
      <c r="AX561" s="210">
        <v>44377</v>
      </c>
      <c r="AY561" s="163" t="s">
        <v>4474</v>
      </c>
      <c r="AZ561" s="31" t="s">
        <v>4469</v>
      </c>
      <c r="BA561" s="31" t="s">
        <v>1666</v>
      </c>
      <c r="BB561" s="31" t="s">
        <v>1666</v>
      </c>
      <c r="BC561" s="32" t="s">
        <v>2801</v>
      </c>
      <c r="BD561" s="125"/>
      <c r="BE561" s="125"/>
    </row>
    <row r="562" spans="2:57" ht="291.75" customHeight="1" x14ac:dyDescent="0.3">
      <c r="B562" s="29" t="s">
        <v>3121</v>
      </c>
      <c r="C562" s="5" t="s">
        <v>3124</v>
      </c>
      <c r="D562" s="210">
        <v>44109</v>
      </c>
      <c r="E562" s="346" t="s">
        <v>1539</v>
      </c>
      <c r="F562" s="12" t="s">
        <v>4421</v>
      </c>
      <c r="G562" s="12" t="s">
        <v>3034</v>
      </c>
      <c r="H562" s="12" t="s">
        <v>3041</v>
      </c>
      <c r="I562" s="12" t="s">
        <v>3042</v>
      </c>
      <c r="J562" s="92" t="s">
        <v>3043</v>
      </c>
      <c r="K562" s="373">
        <v>1</v>
      </c>
      <c r="L562" s="256">
        <v>44152</v>
      </c>
      <c r="M562" s="256">
        <v>44530</v>
      </c>
      <c r="N562" s="83">
        <f t="shared" si="18"/>
        <v>2</v>
      </c>
      <c r="O562" s="382">
        <v>0.28000000000000003</v>
      </c>
      <c r="P562" s="4" t="s">
        <v>4845</v>
      </c>
      <c r="Q562" s="178">
        <f t="shared" si="20"/>
        <v>346</v>
      </c>
      <c r="R562" s="34" t="s">
        <v>940</v>
      </c>
      <c r="S562" s="34"/>
      <c r="T562" s="34"/>
      <c r="U562" s="34"/>
      <c r="V562" s="34"/>
      <c r="W562" s="34"/>
      <c r="X562" s="27"/>
      <c r="Y562" s="34"/>
      <c r="Z562" s="34"/>
      <c r="AA562" s="288" t="s">
        <v>1348</v>
      </c>
      <c r="AB562" s="288" t="s">
        <v>1348</v>
      </c>
      <c r="AC562" s="288" t="s">
        <v>1348</v>
      </c>
      <c r="AD562" s="288" t="s">
        <v>1348</v>
      </c>
      <c r="AE562" s="288" t="s">
        <v>1348</v>
      </c>
      <c r="AF562" s="288" t="s">
        <v>1348</v>
      </c>
      <c r="AG562" s="288" t="s">
        <v>1348</v>
      </c>
      <c r="AH562" s="288" t="s">
        <v>1348</v>
      </c>
      <c r="AI562" s="288" t="s">
        <v>1348</v>
      </c>
      <c r="AJ562" s="288" t="s">
        <v>1348</v>
      </c>
      <c r="AK562" s="288" t="s">
        <v>1348</v>
      </c>
      <c r="AL562" s="288" t="s">
        <v>1348</v>
      </c>
      <c r="AM562" s="288" t="s">
        <v>1348</v>
      </c>
      <c r="AN562" s="288" t="s">
        <v>1348</v>
      </c>
      <c r="AO562" s="288" t="s">
        <v>1348</v>
      </c>
      <c r="AP562" s="6"/>
      <c r="AQ562" s="6"/>
      <c r="AR562" s="6" t="s">
        <v>4431</v>
      </c>
      <c r="AS562" s="6" t="s">
        <v>4501</v>
      </c>
      <c r="AT562" s="4" t="s">
        <v>4896</v>
      </c>
      <c r="AU562" s="265" t="s">
        <v>920</v>
      </c>
      <c r="AV562" s="210">
        <v>44396</v>
      </c>
      <c r="AW562" s="34" t="s">
        <v>1070</v>
      </c>
      <c r="AX562" s="207"/>
      <c r="AY562" s="125"/>
      <c r="AZ562" s="125"/>
      <c r="BA562" s="125"/>
      <c r="BB562" s="125"/>
      <c r="BC562" s="30" t="s">
        <v>1372</v>
      </c>
      <c r="BD562" s="125"/>
      <c r="BE562" s="125"/>
    </row>
    <row r="563" spans="2:57" ht="140.1" customHeight="1" x14ac:dyDescent="0.3">
      <c r="B563" s="29" t="s">
        <v>3122</v>
      </c>
      <c r="C563" s="5" t="s">
        <v>3124</v>
      </c>
      <c r="D563" s="210">
        <v>44109</v>
      </c>
      <c r="E563" s="346" t="s">
        <v>1539</v>
      </c>
      <c r="F563" s="12" t="s">
        <v>4421</v>
      </c>
      <c r="G563" s="12" t="s">
        <v>3034</v>
      </c>
      <c r="H563" s="12" t="s">
        <v>3044</v>
      </c>
      <c r="I563" s="12" t="s">
        <v>3045</v>
      </c>
      <c r="J563" s="12" t="s">
        <v>3046</v>
      </c>
      <c r="K563" s="375">
        <v>1</v>
      </c>
      <c r="L563" s="210">
        <v>44152</v>
      </c>
      <c r="M563" s="210">
        <v>44316</v>
      </c>
      <c r="N563" s="83">
        <f t="shared" si="18"/>
        <v>24</v>
      </c>
      <c r="O563" s="377">
        <v>0</v>
      </c>
      <c r="P563" s="4" t="s">
        <v>4923</v>
      </c>
      <c r="Q563" s="178">
        <f t="shared" si="20"/>
        <v>298</v>
      </c>
      <c r="R563" s="34" t="s">
        <v>940</v>
      </c>
      <c r="S563" s="34"/>
      <c r="T563" s="34"/>
      <c r="U563" s="34"/>
      <c r="V563" s="34"/>
      <c r="W563" s="34" t="s">
        <v>4105</v>
      </c>
      <c r="X563" s="27" t="s">
        <v>3962</v>
      </c>
      <c r="Y563" s="34" t="s">
        <v>4043</v>
      </c>
      <c r="Z563" s="34"/>
      <c r="AA563" s="38"/>
      <c r="AB563" s="38"/>
      <c r="AC563" s="288" t="s">
        <v>1348</v>
      </c>
      <c r="AD563" s="288" t="s">
        <v>1348</v>
      </c>
      <c r="AE563" s="288" t="s">
        <v>1348</v>
      </c>
      <c r="AF563" s="288" t="s">
        <v>1348</v>
      </c>
      <c r="AG563" s="288" t="s">
        <v>1348</v>
      </c>
      <c r="AH563" s="288" t="s">
        <v>1348</v>
      </c>
      <c r="AI563" s="288" t="s">
        <v>1348</v>
      </c>
      <c r="AJ563" s="288" t="s">
        <v>1348</v>
      </c>
      <c r="AK563" s="288" t="s">
        <v>1348</v>
      </c>
      <c r="AL563" s="288" t="s">
        <v>1348</v>
      </c>
      <c r="AM563" s="288" t="s">
        <v>1348</v>
      </c>
      <c r="AN563" s="288" t="s">
        <v>1348</v>
      </c>
      <c r="AO563" s="288" t="s">
        <v>1348</v>
      </c>
      <c r="AP563" s="6" t="s">
        <v>3139</v>
      </c>
      <c r="AQ563" s="6" t="s">
        <v>3348</v>
      </c>
      <c r="AR563" s="6" t="s">
        <v>4532</v>
      </c>
      <c r="AS563" s="6" t="s">
        <v>4218</v>
      </c>
      <c r="AT563" s="12" t="s">
        <v>4936</v>
      </c>
      <c r="AU563" s="265" t="s">
        <v>2047</v>
      </c>
      <c r="AV563" s="210">
        <v>44377</v>
      </c>
      <c r="AW563" s="34" t="s">
        <v>2553</v>
      </c>
      <c r="AX563" s="210">
        <v>44377</v>
      </c>
      <c r="AY563" s="163" t="s">
        <v>4474</v>
      </c>
      <c r="AZ563" s="31" t="s">
        <v>4469</v>
      </c>
      <c r="BA563" s="31" t="s">
        <v>1666</v>
      </c>
      <c r="BB563" s="31" t="s">
        <v>1666</v>
      </c>
      <c r="BC563" s="32" t="s">
        <v>2801</v>
      </c>
      <c r="BD563" s="125"/>
      <c r="BE563" s="125"/>
    </row>
    <row r="564" spans="2:57" ht="244.5" customHeight="1" x14ac:dyDescent="0.3">
      <c r="B564" s="29" t="s">
        <v>3122</v>
      </c>
      <c r="C564" s="5" t="s">
        <v>3124</v>
      </c>
      <c r="D564" s="210">
        <v>44109</v>
      </c>
      <c r="E564" s="346" t="s">
        <v>1539</v>
      </c>
      <c r="F564" s="12" t="s">
        <v>4421</v>
      </c>
      <c r="G564" s="12" t="s">
        <v>3034</v>
      </c>
      <c r="H564" s="12" t="s">
        <v>3044</v>
      </c>
      <c r="I564" s="12" t="s">
        <v>3045</v>
      </c>
      <c r="J564" s="92" t="s">
        <v>3046</v>
      </c>
      <c r="K564" s="373">
        <v>1</v>
      </c>
      <c r="L564" s="256">
        <v>44152</v>
      </c>
      <c r="M564" s="256">
        <v>44560</v>
      </c>
      <c r="N564" s="83">
        <f t="shared" si="18"/>
        <v>7</v>
      </c>
      <c r="O564" s="382">
        <v>0.2</v>
      </c>
      <c r="P564" s="4" t="s">
        <v>4533</v>
      </c>
      <c r="Q564" s="178">
        <f t="shared" si="20"/>
        <v>367</v>
      </c>
      <c r="R564" s="34" t="s">
        <v>940</v>
      </c>
      <c r="S564" s="34"/>
      <c r="T564" s="34"/>
      <c r="U564" s="34"/>
      <c r="V564" s="34"/>
      <c r="W564" s="34"/>
      <c r="X564" s="27"/>
      <c r="Y564" s="34"/>
      <c r="Z564" s="34"/>
      <c r="AA564" s="38"/>
      <c r="AB564" s="38"/>
      <c r="AC564" s="288"/>
      <c r="AD564" s="288"/>
      <c r="AE564" s="288"/>
      <c r="AF564" s="288"/>
      <c r="AG564" s="288"/>
      <c r="AH564" s="288"/>
      <c r="AI564" s="288"/>
      <c r="AJ564" s="288"/>
      <c r="AK564" s="288"/>
      <c r="AL564" s="288"/>
      <c r="AM564" s="288"/>
      <c r="AN564" s="288"/>
      <c r="AO564" s="288"/>
      <c r="AP564" s="6"/>
      <c r="AQ564" s="6"/>
      <c r="AR564" s="6" t="s">
        <v>4432</v>
      </c>
      <c r="AS564" s="6" t="s">
        <v>4502</v>
      </c>
      <c r="AT564" s="4" t="s">
        <v>4553</v>
      </c>
      <c r="AU564" s="265" t="s">
        <v>920</v>
      </c>
      <c r="AV564" s="210">
        <v>44389</v>
      </c>
      <c r="AW564" s="34"/>
      <c r="AX564" s="207"/>
      <c r="AY564" s="125"/>
      <c r="AZ564" s="125"/>
      <c r="BA564" s="125"/>
      <c r="BB564" s="125"/>
      <c r="BC564" s="30" t="s">
        <v>1372</v>
      </c>
      <c r="BD564" s="125"/>
      <c r="BE564" s="125"/>
    </row>
    <row r="565" spans="2:57" ht="140.1" customHeight="1" x14ac:dyDescent="0.3">
      <c r="B565" s="29" t="s">
        <v>3123</v>
      </c>
      <c r="C565" s="5" t="s">
        <v>3124</v>
      </c>
      <c r="D565" s="210">
        <v>44109</v>
      </c>
      <c r="E565" s="346" t="s">
        <v>1539</v>
      </c>
      <c r="F565" s="12" t="s">
        <v>4421</v>
      </c>
      <c r="G565" s="12" t="s">
        <v>3034</v>
      </c>
      <c r="H565" s="12" t="s">
        <v>3047</v>
      </c>
      <c r="I565" s="12" t="s">
        <v>3048</v>
      </c>
      <c r="J565" s="12" t="s">
        <v>3049</v>
      </c>
      <c r="K565" s="347">
        <v>20</v>
      </c>
      <c r="L565" s="210">
        <v>44152</v>
      </c>
      <c r="M565" s="210">
        <v>44407</v>
      </c>
      <c r="N565" s="83">
        <f t="shared" si="18"/>
        <v>37</v>
      </c>
      <c r="O565" s="377">
        <v>0</v>
      </c>
      <c r="P565" s="4" t="s">
        <v>4924</v>
      </c>
      <c r="Q565" s="178">
        <f t="shared" si="20"/>
        <v>298</v>
      </c>
      <c r="R565" s="34" t="s">
        <v>940</v>
      </c>
      <c r="S565" s="34"/>
      <c r="T565" s="34"/>
      <c r="U565" s="34"/>
      <c r="V565" s="34"/>
      <c r="W565" s="34" t="s">
        <v>4105</v>
      </c>
      <c r="X565" s="27" t="s">
        <v>3962</v>
      </c>
      <c r="Y565" s="34" t="s">
        <v>4043</v>
      </c>
      <c r="Z565" s="34"/>
      <c r="AA565" s="38"/>
      <c r="AB565" s="38"/>
      <c r="AC565" s="288" t="s">
        <v>1348</v>
      </c>
      <c r="AD565" s="288" t="s">
        <v>1348</v>
      </c>
      <c r="AE565" s="288" t="s">
        <v>1348</v>
      </c>
      <c r="AF565" s="288" t="s">
        <v>1348</v>
      </c>
      <c r="AG565" s="288" t="s">
        <v>1348</v>
      </c>
      <c r="AH565" s="288" t="s">
        <v>1348</v>
      </c>
      <c r="AI565" s="288" t="s">
        <v>1348</v>
      </c>
      <c r="AJ565" s="288" t="s">
        <v>1348</v>
      </c>
      <c r="AK565" s="288" t="s">
        <v>1348</v>
      </c>
      <c r="AL565" s="288" t="s">
        <v>1348</v>
      </c>
      <c r="AM565" s="288" t="s">
        <v>1348</v>
      </c>
      <c r="AN565" s="288" t="s">
        <v>1348</v>
      </c>
      <c r="AO565" s="288" t="s">
        <v>1348</v>
      </c>
      <c r="AP565" s="6" t="s">
        <v>3139</v>
      </c>
      <c r="AQ565" s="6" t="s">
        <v>3349</v>
      </c>
      <c r="AR565" s="6" t="s">
        <v>4433</v>
      </c>
      <c r="AS565" s="465" t="s">
        <v>4503</v>
      </c>
      <c r="AT565" s="218" t="s">
        <v>4554</v>
      </c>
      <c r="AU565" s="265" t="s">
        <v>2047</v>
      </c>
      <c r="AV565" s="210">
        <v>44377</v>
      </c>
      <c r="AW565" s="34" t="s">
        <v>2553</v>
      </c>
      <c r="AX565" s="210">
        <v>44377</v>
      </c>
      <c r="AY565" s="163" t="s">
        <v>4474</v>
      </c>
      <c r="AZ565" s="31" t="s">
        <v>4469</v>
      </c>
      <c r="BA565" s="31" t="s">
        <v>1666</v>
      </c>
      <c r="BB565" s="31" t="s">
        <v>1666</v>
      </c>
      <c r="BC565" s="30" t="s">
        <v>2801</v>
      </c>
      <c r="BD565" s="125"/>
      <c r="BE565" s="125"/>
    </row>
    <row r="566" spans="2:57" ht="299.25" customHeight="1" x14ac:dyDescent="0.3">
      <c r="B566" s="29" t="s">
        <v>3123</v>
      </c>
      <c r="C566" s="5" t="s">
        <v>3124</v>
      </c>
      <c r="D566" s="210">
        <v>44109</v>
      </c>
      <c r="E566" s="346" t="s">
        <v>1539</v>
      </c>
      <c r="F566" s="12" t="s">
        <v>4421</v>
      </c>
      <c r="G566" s="12" t="s">
        <v>3034</v>
      </c>
      <c r="H566" s="12" t="s">
        <v>3047</v>
      </c>
      <c r="I566" s="12" t="s">
        <v>3048</v>
      </c>
      <c r="J566" s="92" t="s">
        <v>3049</v>
      </c>
      <c r="K566" s="347">
        <v>20</v>
      </c>
      <c r="L566" s="256">
        <v>44152</v>
      </c>
      <c r="M566" s="256">
        <v>44560</v>
      </c>
      <c r="N566" s="83">
        <f t="shared" si="18"/>
        <v>7</v>
      </c>
      <c r="O566" s="184">
        <v>6</v>
      </c>
      <c r="P566" s="4" t="s">
        <v>4925</v>
      </c>
      <c r="Q566" s="178">
        <f t="shared" si="20"/>
        <v>294</v>
      </c>
      <c r="R566" s="34" t="s">
        <v>940</v>
      </c>
      <c r="S566" s="34"/>
      <c r="T566" s="34"/>
      <c r="U566" s="34"/>
      <c r="V566" s="34"/>
      <c r="W566" s="34"/>
      <c r="X566" s="27"/>
      <c r="Y566" s="34"/>
      <c r="Z566" s="34"/>
      <c r="AA566" s="38"/>
      <c r="AB566" s="38"/>
      <c r="AC566" s="288"/>
      <c r="AD566" s="288"/>
      <c r="AE566" s="288"/>
      <c r="AF566" s="288"/>
      <c r="AG566" s="288"/>
      <c r="AH566" s="288"/>
      <c r="AI566" s="288"/>
      <c r="AJ566" s="288"/>
      <c r="AK566" s="288"/>
      <c r="AL566" s="288"/>
      <c r="AM566" s="288"/>
      <c r="AN566" s="288"/>
      <c r="AO566" s="288"/>
      <c r="AP566" s="6"/>
      <c r="AQ566" s="6"/>
      <c r="AR566" s="6" t="s">
        <v>4531</v>
      </c>
      <c r="AS566" s="465" t="s">
        <v>4503</v>
      </c>
      <c r="AT566" s="4" t="s">
        <v>4846</v>
      </c>
      <c r="AU566" s="265" t="s">
        <v>920</v>
      </c>
      <c r="AV566" s="210">
        <v>44389</v>
      </c>
      <c r="AW566" s="34"/>
      <c r="AX566" s="207"/>
      <c r="AY566" s="125"/>
      <c r="AZ566" s="125"/>
      <c r="BA566" s="125"/>
      <c r="BB566" s="125"/>
      <c r="BC566" s="30" t="s">
        <v>1372</v>
      </c>
      <c r="BD566" s="125"/>
      <c r="BE566" s="125"/>
    </row>
    <row r="567" spans="2:57" s="14" customFormat="1" ht="408.75" customHeight="1" x14ac:dyDescent="0.25">
      <c r="B567" s="29" t="s">
        <v>3573</v>
      </c>
      <c r="C567" s="214" t="s">
        <v>3617</v>
      </c>
      <c r="D567" s="210">
        <v>44182</v>
      </c>
      <c r="E567" s="219" t="s">
        <v>1489</v>
      </c>
      <c r="F567" s="12" t="s">
        <v>4046</v>
      </c>
      <c r="G567" s="243" t="s">
        <v>3480</v>
      </c>
      <c r="H567" s="243" t="s">
        <v>4708</v>
      </c>
      <c r="I567" s="243" t="s">
        <v>3503</v>
      </c>
      <c r="J567" s="243" t="s">
        <v>3552</v>
      </c>
      <c r="K567" s="219">
        <v>1</v>
      </c>
      <c r="L567" s="244">
        <v>44242</v>
      </c>
      <c r="M567" s="244">
        <v>44331</v>
      </c>
      <c r="N567" s="83">
        <f t="shared" si="18"/>
        <v>13</v>
      </c>
      <c r="O567" s="374">
        <v>1</v>
      </c>
      <c r="P567" s="32" t="s">
        <v>4709</v>
      </c>
      <c r="Q567" s="178">
        <f t="shared" si="20"/>
        <v>127</v>
      </c>
      <c r="R567" s="34" t="s">
        <v>262</v>
      </c>
      <c r="S567" s="34" t="s">
        <v>16</v>
      </c>
      <c r="T567" s="34"/>
      <c r="U567" s="34"/>
      <c r="V567" s="34"/>
      <c r="W567" s="34" t="s">
        <v>3896</v>
      </c>
      <c r="X567" s="34" t="s">
        <v>4047</v>
      </c>
      <c r="Y567" s="34" t="s">
        <v>4125</v>
      </c>
      <c r="Z567" s="34"/>
      <c r="AA567" s="38"/>
      <c r="AB567" s="38"/>
      <c r="AC567" s="288" t="s">
        <v>1348</v>
      </c>
      <c r="AD567" s="288" t="s">
        <v>1348</v>
      </c>
      <c r="AE567" s="288" t="s">
        <v>1348</v>
      </c>
      <c r="AF567" s="288" t="s">
        <v>1348</v>
      </c>
      <c r="AG567" s="288" t="s">
        <v>1348</v>
      </c>
      <c r="AH567" s="288" t="s">
        <v>1348</v>
      </c>
      <c r="AI567" s="288" t="s">
        <v>1348</v>
      </c>
      <c r="AJ567" s="288" t="s">
        <v>1348</v>
      </c>
      <c r="AK567" s="288" t="s">
        <v>1348</v>
      </c>
      <c r="AL567" s="288" t="s">
        <v>1348</v>
      </c>
      <c r="AM567" s="288" t="s">
        <v>1348</v>
      </c>
      <c r="AN567" s="288" t="s">
        <v>1348</v>
      </c>
      <c r="AO567" s="288" t="s">
        <v>1348</v>
      </c>
      <c r="AP567" s="288" t="s">
        <v>1348</v>
      </c>
      <c r="AQ567" s="288" t="s">
        <v>1348</v>
      </c>
      <c r="AR567" s="6" t="s">
        <v>3607</v>
      </c>
      <c r="AS567" s="10" t="s">
        <v>4667</v>
      </c>
      <c r="AT567" s="6" t="s">
        <v>4946</v>
      </c>
      <c r="AU567" s="265" t="s">
        <v>1066</v>
      </c>
      <c r="AV567" s="210">
        <v>44391</v>
      </c>
      <c r="AW567" s="34" t="s">
        <v>1070</v>
      </c>
      <c r="AX567" s="35"/>
      <c r="AY567" s="30"/>
      <c r="AZ567" s="30"/>
      <c r="BA567" s="30"/>
      <c r="BB567" s="30"/>
      <c r="BC567" s="30" t="s">
        <v>1372</v>
      </c>
      <c r="BD567" s="30"/>
      <c r="BE567" s="30"/>
    </row>
    <row r="568" spans="2:57" s="14" customFormat="1" ht="216" customHeight="1" x14ac:dyDescent="0.25">
      <c r="B568" s="29" t="s">
        <v>3574</v>
      </c>
      <c r="C568" s="214" t="s">
        <v>3617</v>
      </c>
      <c r="D568" s="210">
        <v>44182</v>
      </c>
      <c r="E568" s="219" t="s">
        <v>1489</v>
      </c>
      <c r="F568" s="12" t="s">
        <v>4045</v>
      </c>
      <c r="G568" s="243" t="s">
        <v>3480</v>
      </c>
      <c r="H568" s="243" t="s">
        <v>3504</v>
      </c>
      <c r="I568" s="243" t="s">
        <v>3505</v>
      </c>
      <c r="J568" s="243" t="s">
        <v>3553</v>
      </c>
      <c r="K568" s="219">
        <v>1</v>
      </c>
      <c r="L568" s="244">
        <v>44332</v>
      </c>
      <c r="M568" s="244">
        <v>44377</v>
      </c>
      <c r="N568" s="83">
        <f t="shared" si="18"/>
        <v>7</v>
      </c>
      <c r="O568" s="374">
        <v>1</v>
      </c>
      <c r="P568" s="32" t="s">
        <v>4926</v>
      </c>
      <c r="Q568" s="178">
        <f t="shared" si="20"/>
        <v>198</v>
      </c>
      <c r="R568" s="34" t="s">
        <v>262</v>
      </c>
      <c r="S568" s="34" t="s">
        <v>3608</v>
      </c>
      <c r="T568" s="34"/>
      <c r="U568" s="34"/>
      <c r="V568" s="34"/>
      <c r="W568" s="34" t="s">
        <v>3896</v>
      </c>
      <c r="X568" s="34" t="s">
        <v>4047</v>
      </c>
      <c r="Y568" s="34" t="s">
        <v>4125</v>
      </c>
      <c r="Z568" s="34"/>
      <c r="AA568" s="38"/>
      <c r="AB568" s="38"/>
      <c r="AC568" s="288" t="s">
        <v>1348</v>
      </c>
      <c r="AD568" s="288" t="s">
        <v>1348</v>
      </c>
      <c r="AE568" s="288" t="s">
        <v>1348</v>
      </c>
      <c r="AF568" s="288" t="s">
        <v>1348</v>
      </c>
      <c r="AG568" s="288" t="s">
        <v>1348</v>
      </c>
      <c r="AH568" s="288" t="s">
        <v>1348</v>
      </c>
      <c r="AI568" s="288" t="s">
        <v>1348</v>
      </c>
      <c r="AJ568" s="288" t="s">
        <v>1348</v>
      </c>
      <c r="AK568" s="288" t="s">
        <v>1348</v>
      </c>
      <c r="AL568" s="288" t="s">
        <v>1348</v>
      </c>
      <c r="AM568" s="288" t="s">
        <v>1348</v>
      </c>
      <c r="AN568" s="288" t="s">
        <v>1348</v>
      </c>
      <c r="AO568" s="288" t="s">
        <v>1348</v>
      </c>
      <c r="AP568" s="288" t="s">
        <v>1348</v>
      </c>
      <c r="AQ568" s="288" t="s">
        <v>1348</v>
      </c>
      <c r="AR568" s="6" t="s">
        <v>3607</v>
      </c>
      <c r="AS568" s="10" t="s">
        <v>4668</v>
      </c>
      <c r="AT568" s="6" t="s">
        <v>4947</v>
      </c>
      <c r="AU568" s="265" t="s">
        <v>918</v>
      </c>
      <c r="AV568" s="210">
        <v>44391</v>
      </c>
      <c r="AW568" s="34" t="s">
        <v>1070</v>
      </c>
      <c r="AX568" s="35"/>
      <c r="AY568" s="30"/>
      <c r="AZ568" s="30"/>
      <c r="BA568" s="30"/>
      <c r="BB568" s="30"/>
      <c r="BC568" s="30" t="s">
        <v>1372</v>
      </c>
      <c r="BD568" s="30"/>
      <c r="BE568" s="30"/>
    </row>
    <row r="569" spans="2:57" s="14" customFormat="1" ht="114" customHeight="1" x14ac:dyDescent="0.25">
      <c r="B569" s="29" t="s">
        <v>3575</v>
      </c>
      <c r="C569" s="214" t="s">
        <v>3617</v>
      </c>
      <c r="D569" s="210">
        <v>44182</v>
      </c>
      <c r="E569" s="219" t="s">
        <v>1489</v>
      </c>
      <c r="F569" s="12" t="s">
        <v>4045</v>
      </c>
      <c r="G569" s="243" t="s">
        <v>3480</v>
      </c>
      <c r="H569" s="243" t="s">
        <v>3506</v>
      </c>
      <c r="I569" s="243" t="s">
        <v>4710</v>
      </c>
      <c r="J569" s="243" t="s">
        <v>3554</v>
      </c>
      <c r="K569" s="219">
        <v>6</v>
      </c>
      <c r="L569" s="244">
        <v>44378</v>
      </c>
      <c r="M569" s="244">
        <v>44440</v>
      </c>
      <c r="N569" s="83">
        <f t="shared" si="18"/>
        <v>9</v>
      </c>
      <c r="O569" s="184">
        <v>0</v>
      </c>
      <c r="P569" s="6" t="s">
        <v>4789</v>
      </c>
      <c r="Q569" s="178">
        <f t="shared" si="20"/>
        <v>128</v>
      </c>
      <c r="R569" s="34" t="s">
        <v>262</v>
      </c>
      <c r="S569" s="34" t="s">
        <v>3608</v>
      </c>
      <c r="T569" s="34"/>
      <c r="U569" s="34"/>
      <c r="V569" s="34"/>
      <c r="W569" s="34" t="s">
        <v>3896</v>
      </c>
      <c r="X569" s="34" t="s">
        <v>4047</v>
      </c>
      <c r="Y569" s="34" t="s">
        <v>4125</v>
      </c>
      <c r="Z569" s="34"/>
      <c r="AA569" s="38"/>
      <c r="AB569" s="38"/>
      <c r="AC569" s="288" t="s">
        <v>1348</v>
      </c>
      <c r="AD569" s="288" t="s">
        <v>1348</v>
      </c>
      <c r="AE569" s="288" t="s">
        <v>1348</v>
      </c>
      <c r="AF569" s="288" t="s">
        <v>1348</v>
      </c>
      <c r="AG569" s="288" t="s">
        <v>1348</v>
      </c>
      <c r="AH569" s="288" t="s">
        <v>1348</v>
      </c>
      <c r="AI569" s="288" t="s">
        <v>1348</v>
      </c>
      <c r="AJ569" s="288" t="s">
        <v>1348</v>
      </c>
      <c r="AK569" s="288" t="s">
        <v>1348</v>
      </c>
      <c r="AL569" s="288" t="s">
        <v>1348</v>
      </c>
      <c r="AM569" s="288" t="s">
        <v>1348</v>
      </c>
      <c r="AN569" s="288" t="s">
        <v>1348</v>
      </c>
      <c r="AO569" s="288" t="s">
        <v>1348</v>
      </c>
      <c r="AP569" s="288" t="s">
        <v>1348</v>
      </c>
      <c r="AQ569" s="288" t="s">
        <v>1348</v>
      </c>
      <c r="AR569" s="6" t="s">
        <v>3607</v>
      </c>
      <c r="AS569" s="10" t="s">
        <v>1348</v>
      </c>
      <c r="AT569" s="6" t="s">
        <v>4948</v>
      </c>
      <c r="AU569" s="265" t="s">
        <v>920</v>
      </c>
      <c r="AV569" s="210">
        <v>44391</v>
      </c>
      <c r="AW569" s="34" t="s">
        <v>1070</v>
      </c>
      <c r="AX569" s="35"/>
      <c r="AY569" s="30"/>
      <c r="AZ569" s="30"/>
      <c r="BA569" s="30"/>
      <c r="BB569" s="30"/>
      <c r="BC569" s="30" t="s">
        <v>1372</v>
      </c>
      <c r="BD569" s="30"/>
      <c r="BE569" s="30"/>
    </row>
    <row r="570" spans="2:57" s="14" customFormat="1" ht="126" customHeight="1" x14ac:dyDescent="0.25">
      <c r="B570" s="29" t="s">
        <v>3576</v>
      </c>
      <c r="C570" s="214" t="s">
        <v>3617</v>
      </c>
      <c r="D570" s="210">
        <v>44182</v>
      </c>
      <c r="E570" s="219" t="s">
        <v>1489</v>
      </c>
      <c r="F570" s="12" t="s">
        <v>4045</v>
      </c>
      <c r="G570" s="243" t="s">
        <v>3480</v>
      </c>
      <c r="H570" s="243" t="s">
        <v>3507</v>
      </c>
      <c r="I570" s="243" t="s">
        <v>3508</v>
      </c>
      <c r="J570" s="243" t="s">
        <v>3555</v>
      </c>
      <c r="K570" s="219">
        <v>1</v>
      </c>
      <c r="L570" s="244">
        <v>44378</v>
      </c>
      <c r="M570" s="244">
        <v>45108</v>
      </c>
      <c r="N570" s="83">
        <f t="shared" si="18"/>
        <v>53</v>
      </c>
      <c r="O570" s="184">
        <v>0</v>
      </c>
      <c r="P570" s="6" t="s">
        <v>5140</v>
      </c>
      <c r="Q570" s="178">
        <f t="shared" si="20"/>
        <v>151</v>
      </c>
      <c r="R570" s="34" t="s">
        <v>29</v>
      </c>
      <c r="S570" s="34" t="s">
        <v>262</v>
      </c>
      <c r="T570" s="34"/>
      <c r="U570" s="34"/>
      <c r="V570" s="34"/>
      <c r="W570" s="34" t="s">
        <v>3896</v>
      </c>
      <c r="X570" s="34" t="s">
        <v>4047</v>
      </c>
      <c r="Y570" s="34" t="s">
        <v>4125</v>
      </c>
      <c r="Z570" s="34"/>
      <c r="AA570" s="38"/>
      <c r="AB570" s="38"/>
      <c r="AC570" s="288" t="s">
        <v>1348</v>
      </c>
      <c r="AD570" s="288" t="s">
        <v>1348</v>
      </c>
      <c r="AE570" s="288" t="s">
        <v>1348</v>
      </c>
      <c r="AF570" s="288" t="s">
        <v>1348</v>
      </c>
      <c r="AG570" s="288" t="s">
        <v>1348</v>
      </c>
      <c r="AH570" s="288" t="s">
        <v>1348</v>
      </c>
      <c r="AI570" s="288" t="s">
        <v>1348</v>
      </c>
      <c r="AJ570" s="288" t="s">
        <v>1348</v>
      </c>
      <c r="AK570" s="288" t="s">
        <v>1348</v>
      </c>
      <c r="AL570" s="288" t="s">
        <v>1348</v>
      </c>
      <c r="AM570" s="288" t="s">
        <v>1348</v>
      </c>
      <c r="AN570" s="288" t="s">
        <v>1348</v>
      </c>
      <c r="AO570" s="288" t="s">
        <v>1348</v>
      </c>
      <c r="AP570" s="288" t="s">
        <v>1348</v>
      </c>
      <c r="AQ570" s="288" t="s">
        <v>1348</v>
      </c>
      <c r="AR570" s="6" t="s">
        <v>3607</v>
      </c>
      <c r="AS570" s="6" t="s">
        <v>5014</v>
      </c>
      <c r="AT570" s="6" t="s">
        <v>5015</v>
      </c>
      <c r="AU570" s="265" t="s">
        <v>920</v>
      </c>
      <c r="AV570" s="210">
        <v>44396</v>
      </c>
      <c r="AW570" s="34" t="s">
        <v>1070</v>
      </c>
      <c r="AX570" s="35"/>
      <c r="AY570" s="30"/>
      <c r="AZ570" s="30"/>
      <c r="BA570" s="30"/>
      <c r="BB570" s="30"/>
      <c r="BC570" s="30" t="s">
        <v>1372</v>
      </c>
      <c r="BD570" s="30"/>
      <c r="BE570" s="30"/>
    </row>
    <row r="571" spans="2:57" s="14" customFormat="1" ht="125.25" customHeight="1" x14ac:dyDescent="0.25">
      <c r="B571" s="29" t="s">
        <v>3577</v>
      </c>
      <c r="C571" s="214" t="s">
        <v>3617</v>
      </c>
      <c r="D571" s="210">
        <v>44182</v>
      </c>
      <c r="E571" s="246" t="s">
        <v>1577</v>
      </c>
      <c r="F571" s="12" t="s">
        <v>4048</v>
      </c>
      <c r="G571" s="243" t="s">
        <v>3481</v>
      </c>
      <c r="H571" s="243" t="s">
        <v>3509</v>
      </c>
      <c r="I571" s="243" t="s">
        <v>3510</v>
      </c>
      <c r="J571" s="243" t="s">
        <v>3556</v>
      </c>
      <c r="K571" s="247">
        <v>82175</v>
      </c>
      <c r="L571" s="244">
        <v>44228</v>
      </c>
      <c r="M571" s="244">
        <v>44742</v>
      </c>
      <c r="N571" s="83">
        <f t="shared" si="18"/>
        <v>22</v>
      </c>
      <c r="O571" s="184">
        <v>0</v>
      </c>
      <c r="P571" s="6" t="s">
        <v>5017</v>
      </c>
      <c r="Q571" s="178">
        <f t="shared" si="20"/>
        <v>152</v>
      </c>
      <c r="R571" s="34" t="s">
        <v>29</v>
      </c>
      <c r="S571" s="34" t="s">
        <v>16</v>
      </c>
      <c r="T571" s="34"/>
      <c r="U571" s="34"/>
      <c r="V571" s="34"/>
      <c r="W571" s="34" t="s">
        <v>3896</v>
      </c>
      <c r="X571" s="34" t="s">
        <v>4049</v>
      </c>
      <c r="Y571" s="34"/>
      <c r="Z571" s="34"/>
      <c r="AA571" s="38"/>
      <c r="AB571" s="38"/>
      <c r="AC571" s="288" t="s">
        <v>1348</v>
      </c>
      <c r="AD571" s="288" t="s">
        <v>1348</v>
      </c>
      <c r="AE571" s="288" t="s">
        <v>1348</v>
      </c>
      <c r="AF571" s="288" t="s">
        <v>1348</v>
      </c>
      <c r="AG571" s="288" t="s">
        <v>1348</v>
      </c>
      <c r="AH571" s="288" t="s">
        <v>1348</v>
      </c>
      <c r="AI571" s="288" t="s">
        <v>1348</v>
      </c>
      <c r="AJ571" s="288" t="s">
        <v>1348</v>
      </c>
      <c r="AK571" s="288" t="s">
        <v>1348</v>
      </c>
      <c r="AL571" s="288" t="s">
        <v>1348</v>
      </c>
      <c r="AM571" s="288" t="s">
        <v>1348</v>
      </c>
      <c r="AN571" s="288" t="s">
        <v>1348</v>
      </c>
      <c r="AO571" s="288" t="s">
        <v>1348</v>
      </c>
      <c r="AP571" s="288" t="s">
        <v>1348</v>
      </c>
      <c r="AQ571" s="288" t="s">
        <v>1348</v>
      </c>
      <c r="AR571" s="6" t="s">
        <v>3607</v>
      </c>
      <c r="AS571" s="6" t="s">
        <v>5016</v>
      </c>
      <c r="AT571" s="6" t="s">
        <v>5017</v>
      </c>
      <c r="AU571" s="265" t="s">
        <v>920</v>
      </c>
      <c r="AV571" s="210">
        <v>44396</v>
      </c>
      <c r="AW571" s="34" t="s">
        <v>1070</v>
      </c>
      <c r="AX571" s="35"/>
      <c r="AY571" s="30"/>
      <c r="AZ571" s="30"/>
      <c r="BA571" s="30"/>
      <c r="BB571" s="30"/>
      <c r="BC571" s="30" t="s">
        <v>1372</v>
      </c>
      <c r="BD571" s="30"/>
      <c r="BE571" s="30"/>
    </row>
    <row r="572" spans="2:57" s="14" customFormat="1" ht="146.25" customHeight="1" x14ac:dyDescent="0.25">
      <c r="B572" s="29" t="s">
        <v>3578</v>
      </c>
      <c r="C572" s="214" t="s">
        <v>3617</v>
      </c>
      <c r="D572" s="210">
        <v>44182</v>
      </c>
      <c r="E572" s="246" t="s">
        <v>1577</v>
      </c>
      <c r="F572" s="12" t="s">
        <v>4048</v>
      </c>
      <c r="G572" s="243" t="s">
        <v>3481</v>
      </c>
      <c r="H572" s="243" t="s">
        <v>3509</v>
      </c>
      <c r="I572" s="243" t="s">
        <v>3511</v>
      </c>
      <c r="J572" s="243" t="s">
        <v>3556</v>
      </c>
      <c r="K572" s="247">
        <v>126000</v>
      </c>
      <c r="L572" s="244">
        <v>44228</v>
      </c>
      <c r="M572" s="244">
        <v>44742</v>
      </c>
      <c r="N572" s="83">
        <f t="shared" si="18"/>
        <v>22</v>
      </c>
      <c r="O572" s="184">
        <v>0</v>
      </c>
      <c r="P572" s="32" t="s">
        <v>4782</v>
      </c>
      <c r="Q572" s="178">
        <f t="shared" si="20"/>
        <v>368</v>
      </c>
      <c r="R572" s="34" t="s">
        <v>61</v>
      </c>
      <c r="S572" s="34" t="s">
        <v>16</v>
      </c>
      <c r="T572" s="34"/>
      <c r="U572" s="34"/>
      <c r="V572" s="34"/>
      <c r="W572" s="34" t="s">
        <v>3896</v>
      </c>
      <c r="X572" s="34" t="s">
        <v>4049</v>
      </c>
      <c r="Y572" s="34"/>
      <c r="Z572" s="34"/>
      <c r="AA572" s="38"/>
      <c r="AB572" s="38"/>
      <c r="AC572" s="288" t="s">
        <v>1348</v>
      </c>
      <c r="AD572" s="288" t="s">
        <v>1348</v>
      </c>
      <c r="AE572" s="288" t="s">
        <v>1348</v>
      </c>
      <c r="AF572" s="288" t="s">
        <v>1348</v>
      </c>
      <c r="AG572" s="288" t="s">
        <v>1348</v>
      </c>
      <c r="AH572" s="288" t="s">
        <v>1348</v>
      </c>
      <c r="AI572" s="288" t="s">
        <v>1348</v>
      </c>
      <c r="AJ572" s="288" t="s">
        <v>1348</v>
      </c>
      <c r="AK572" s="288" t="s">
        <v>1348</v>
      </c>
      <c r="AL572" s="288" t="s">
        <v>1348</v>
      </c>
      <c r="AM572" s="288" t="s">
        <v>1348</v>
      </c>
      <c r="AN572" s="288" t="s">
        <v>1348</v>
      </c>
      <c r="AO572" s="288" t="s">
        <v>1348</v>
      </c>
      <c r="AP572" s="288" t="s">
        <v>1348</v>
      </c>
      <c r="AQ572" s="288" t="s">
        <v>1348</v>
      </c>
      <c r="AR572" s="6" t="s">
        <v>3607</v>
      </c>
      <c r="AS572" s="41" t="s">
        <v>4614</v>
      </c>
      <c r="AT572" s="6" t="s">
        <v>4802</v>
      </c>
      <c r="AU572" s="265" t="s">
        <v>920</v>
      </c>
      <c r="AV572" s="210">
        <v>44390</v>
      </c>
      <c r="AW572" s="34" t="s">
        <v>1070</v>
      </c>
      <c r="AX572" s="35"/>
      <c r="AY572" s="30"/>
      <c r="AZ572" s="30"/>
      <c r="BA572" s="30"/>
      <c r="BB572" s="30"/>
      <c r="BC572" s="30" t="s">
        <v>1372</v>
      </c>
      <c r="BD572" s="30"/>
      <c r="BE572" s="30"/>
    </row>
    <row r="573" spans="2:57" s="14" customFormat="1" ht="121.5" customHeight="1" x14ac:dyDescent="0.25">
      <c r="B573" s="29" t="s">
        <v>3579</v>
      </c>
      <c r="C573" s="214" t="s">
        <v>3617</v>
      </c>
      <c r="D573" s="210">
        <v>44182</v>
      </c>
      <c r="E573" s="246" t="s">
        <v>1577</v>
      </c>
      <c r="F573" s="12" t="s">
        <v>4048</v>
      </c>
      <c r="G573" s="243" t="s">
        <v>3482</v>
      </c>
      <c r="H573" s="243" t="s">
        <v>3512</v>
      </c>
      <c r="I573" s="243" t="s">
        <v>3513</v>
      </c>
      <c r="J573" s="243" t="s">
        <v>728</v>
      </c>
      <c r="K573" s="219">
        <v>4</v>
      </c>
      <c r="L573" s="244">
        <v>44228</v>
      </c>
      <c r="M573" s="244">
        <v>44742</v>
      </c>
      <c r="N573" s="83">
        <f t="shared" si="18"/>
        <v>22</v>
      </c>
      <c r="O573" s="184">
        <v>0</v>
      </c>
      <c r="P573" s="6" t="s">
        <v>5141</v>
      </c>
      <c r="Q573" s="178">
        <f t="shared" si="20"/>
        <v>152</v>
      </c>
      <c r="R573" s="34" t="s">
        <v>29</v>
      </c>
      <c r="S573" s="34" t="s">
        <v>16</v>
      </c>
      <c r="T573" s="34"/>
      <c r="U573" s="34"/>
      <c r="V573" s="34"/>
      <c r="W573" s="34" t="s">
        <v>3896</v>
      </c>
      <c r="X573" s="34" t="s">
        <v>4049</v>
      </c>
      <c r="Y573" s="34"/>
      <c r="Z573" s="34"/>
      <c r="AA573" s="38"/>
      <c r="AB573" s="38"/>
      <c r="AC573" s="288" t="s">
        <v>1348</v>
      </c>
      <c r="AD573" s="288" t="s">
        <v>1348</v>
      </c>
      <c r="AE573" s="288" t="s">
        <v>1348</v>
      </c>
      <c r="AF573" s="288" t="s">
        <v>1348</v>
      </c>
      <c r="AG573" s="288" t="s">
        <v>1348</v>
      </c>
      <c r="AH573" s="288" t="s">
        <v>1348</v>
      </c>
      <c r="AI573" s="288" t="s">
        <v>1348</v>
      </c>
      <c r="AJ573" s="288" t="s">
        <v>1348</v>
      </c>
      <c r="AK573" s="288" t="s">
        <v>1348</v>
      </c>
      <c r="AL573" s="288" t="s">
        <v>1348</v>
      </c>
      <c r="AM573" s="288" t="s">
        <v>1348</v>
      </c>
      <c r="AN573" s="288" t="s">
        <v>1348</v>
      </c>
      <c r="AO573" s="288" t="s">
        <v>1348</v>
      </c>
      <c r="AP573" s="288" t="s">
        <v>1348</v>
      </c>
      <c r="AQ573" s="288" t="s">
        <v>1348</v>
      </c>
      <c r="AR573" s="6" t="s">
        <v>3607</v>
      </c>
      <c r="AS573" s="6" t="s">
        <v>5018</v>
      </c>
      <c r="AT573" s="6" t="s">
        <v>5019</v>
      </c>
      <c r="AU573" s="265" t="s">
        <v>920</v>
      </c>
      <c r="AV573" s="210">
        <v>44396</v>
      </c>
      <c r="AW573" s="34" t="s">
        <v>1070</v>
      </c>
      <c r="AX573" s="35"/>
      <c r="AY573" s="30"/>
      <c r="AZ573" s="30"/>
      <c r="BA573" s="30"/>
      <c r="BB573" s="30"/>
      <c r="BC573" s="30" t="s">
        <v>1372</v>
      </c>
      <c r="BD573" s="30"/>
      <c r="BE573" s="30"/>
    </row>
    <row r="574" spans="2:57" s="14" customFormat="1" ht="117" customHeight="1" x14ac:dyDescent="0.25">
      <c r="B574" s="29" t="s">
        <v>3580</v>
      </c>
      <c r="C574" s="214" t="s">
        <v>3617</v>
      </c>
      <c r="D574" s="210">
        <v>44182</v>
      </c>
      <c r="E574" s="246" t="s">
        <v>1490</v>
      </c>
      <c r="F574" s="12" t="s">
        <v>4434</v>
      </c>
      <c r="G574" s="243" t="s">
        <v>3483</v>
      </c>
      <c r="H574" s="243" t="s">
        <v>3514</v>
      </c>
      <c r="I574" s="243" t="s">
        <v>3515</v>
      </c>
      <c r="J574" s="353" t="s">
        <v>3557</v>
      </c>
      <c r="K574" s="245">
        <v>3</v>
      </c>
      <c r="L574" s="244">
        <v>44270</v>
      </c>
      <c r="M574" s="244">
        <v>44392</v>
      </c>
      <c r="N574" s="83">
        <f t="shared" si="18"/>
        <v>18</v>
      </c>
      <c r="O574" s="184">
        <v>0</v>
      </c>
      <c r="P574" s="6" t="s">
        <v>5128</v>
      </c>
      <c r="Q574" s="178">
        <f t="shared" si="20"/>
        <v>153</v>
      </c>
      <c r="R574" s="34" t="s">
        <v>56</v>
      </c>
      <c r="S574" s="34" t="s">
        <v>3609</v>
      </c>
      <c r="T574" s="34"/>
      <c r="U574" s="34"/>
      <c r="V574" s="34"/>
      <c r="W574" s="34" t="s">
        <v>3896</v>
      </c>
      <c r="X574" s="32" t="s">
        <v>3977</v>
      </c>
      <c r="Y574" s="34" t="s">
        <v>4050</v>
      </c>
      <c r="Z574" s="34"/>
      <c r="AA574" s="38"/>
      <c r="AB574" s="38"/>
      <c r="AC574" s="288" t="s">
        <v>1348</v>
      </c>
      <c r="AD574" s="288" t="s">
        <v>1348</v>
      </c>
      <c r="AE574" s="288" t="s">
        <v>1348</v>
      </c>
      <c r="AF574" s="288" t="s">
        <v>1348</v>
      </c>
      <c r="AG574" s="288" t="s">
        <v>1348</v>
      </c>
      <c r="AH574" s="288" t="s">
        <v>1348</v>
      </c>
      <c r="AI574" s="288" t="s">
        <v>1348</v>
      </c>
      <c r="AJ574" s="288" t="s">
        <v>1348</v>
      </c>
      <c r="AK574" s="288" t="s">
        <v>1348</v>
      </c>
      <c r="AL574" s="288" t="s">
        <v>1348</v>
      </c>
      <c r="AM574" s="288" t="s">
        <v>1348</v>
      </c>
      <c r="AN574" s="288" t="s">
        <v>1348</v>
      </c>
      <c r="AO574" s="288" t="s">
        <v>1348</v>
      </c>
      <c r="AP574" s="288" t="s">
        <v>1348</v>
      </c>
      <c r="AQ574" s="288" t="s">
        <v>1348</v>
      </c>
      <c r="AR574" s="6" t="s">
        <v>3607</v>
      </c>
      <c r="AS574" s="6" t="s">
        <v>5020</v>
      </c>
      <c r="AT574" s="6" t="s">
        <v>5021</v>
      </c>
      <c r="AU574" s="265" t="s">
        <v>920</v>
      </c>
      <c r="AV574" s="210">
        <v>44396</v>
      </c>
      <c r="AW574" s="34" t="s">
        <v>1070</v>
      </c>
      <c r="AX574" s="35"/>
      <c r="AY574" s="30"/>
      <c r="AZ574" s="30"/>
      <c r="BA574" s="30"/>
      <c r="BB574" s="30"/>
      <c r="BC574" s="30" t="s">
        <v>1372</v>
      </c>
      <c r="BD574" s="30"/>
      <c r="BE574" s="30"/>
    </row>
    <row r="575" spans="2:57" s="14" customFormat="1" ht="161.25" customHeight="1" x14ac:dyDescent="0.25">
      <c r="B575" s="29" t="s">
        <v>3581</v>
      </c>
      <c r="C575" s="214" t="s">
        <v>3617</v>
      </c>
      <c r="D575" s="210">
        <v>44182</v>
      </c>
      <c r="E575" s="246" t="s">
        <v>1506</v>
      </c>
      <c r="F575" s="12" t="s">
        <v>4044</v>
      </c>
      <c r="G575" s="243" t="s">
        <v>3484</v>
      </c>
      <c r="H575" s="243" t="s">
        <v>2987</v>
      </c>
      <c r="I575" s="243" t="s">
        <v>3516</v>
      </c>
      <c r="J575" s="353" t="s">
        <v>3558</v>
      </c>
      <c r="K575" s="245">
        <v>1</v>
      </c>
      <c r="L575" s="244">
        <v>44228</v>
      </c>
      <c r="M575" s="244">
        <v>44256</v>
      </c>
      <c r="N575" s="83">
        <f t="shared" si="18"/>
        <v>4</v>
      </c>
      <c r="O575" s="374">
        <v>1</v>
      </c>
      <c r="P575" s="6" t="s">
        <v>5097</v>
      </c>
      <c r="Q575" s="178">
        <f t="shared" si="20"/>
        <v>372</v>
      </c>
      <c r="R575" s="34" t="s">
        <v>56</v>
      </c>
      <c r="S575" s="34" t="s">
        <v>154</v>
      </c>
      <c r="T575" s="34"/>
      <c r="U575" s="34"/>
      <c r="V575" s="34"/>
      <c r="W575" s="34" t="s">
        <v>3896</v>
      </c>
      <c r="X575" s="32" t="s">
        <v>3977</v>
      </c>
      <c r="Y575" s="34" t="s">
        <v>4126</v>
      </c>
      <c r="Z575" s="34"/>
      <c r="AA575" s="38"/>
      <c r="AB575" s="38"/>
      <c r="AC575" s="288" t="s">
        <v>1348</v>
      </c>
      <c r="AD575" s="288" t="s">
        <v>1348</v>
      </c>
      <c r="AE575" s="288" t="s">
        <v>1348</v>
      </c>
      <c r="AF575" s="288" t="s">
        <v>1348</v>
      </c>
      <c r="AG575" s="288" t="s">
        <v>1348</v>
      </c>
      <c r="AH575" s="288" t="s">
        <v>1348</v>
      </c>
      <c r="AI575" s="288" t="s">
        <v>1348</v>
      </c>
      <c r="AJ575" s="288" t="s">
        <v>1348</v>
      </c>
      <c r="AK575" s="288" t="s">
        <v>1348</v>
      </c>
      <c r="AL575" s="288" t="s">
        <v>1348</v>
      </c>
      <c r="AM575" s="288" t="s">
        <v>1348</v>
      </c>
      <c r="AN575" s="288" t="s">
        <v>1348</v>
      </c>
      <c r="AO575" s="288" t="s">
        <v>1348</v>
      </c>
      <c r="AP575" s="288" t="s">
        <v>1348</v>
      </c>
      <c r="AQ575" s="288" t="s">
        <v>1348</v>
      </c>
      <c r="AR575" s="6" t="s">
        <v>3607</v>
      </c>
      <c r="AS575" s="6" t="s">
        <v>5022</v>
      </c>
      <c r="AT575" s="6" t="s">
        <v>5023</v>
      </c>
      <c r="AU575" s="265" t="s">
        <v>918</v>
      </c>
      <c r="AV575" s="210">
        <v>44396</v>
      </c>
      <c r="AW575" s="34" t="s">
        <v>1070</v>
      </c>
      <c r="AX575" s="35"/>
      <c r="AY575" s="30"/>
      <c r="AZ575" s="30"/>
      <c r="BA575" s="30"/>
      <c r="BB575" s="30"/>
      <c r="BC575" s="30" t="s">
        <v>1372</v>
      </c>
      <c r="BD575" s="30"/>
      <c r="BE575" s="30"/>
    </row>
    <row r="576" spans="2:57" s="14" customFormat="1" ht="136.5" customHeight="1" x14ac:dyDescent="0.25">
      <c r="B576" s="29" t="s">
        <v>3582</v>
      </c>
      <c r="C576" s="214" t="s">
        <v>3617</v>
      </c>
      <c r="D576" s="210">
        <v>44182</v>
      </c>
      <c r="E576" s="246" t="s">
        <v>1506</v>
      </c>
      <c r="F576" s="12" t="s">
        <v>4044</v>
      </c>
      <c r="G576" s="243" t="s">
        <v>3485</v>
      </c>
      <c r="H576" s="243" t="s">
        <v>2991</v>
      </c>
      <c r="I576" s="243" t="s">
        <v>2992</v>
      </c>
      <c r="J576" s="353" t="s">
        <v>3559</v>
      </c>
      <c r="K576" s="245">
        <v>6</v>
      </c>
      <c r="L576" s="244">
        <v>44256</v>
      </c>
      <c r="M576" s="244">
        <v>44562</v>
      </c>
      <c r="N576" s="83">
        <f t="shared" si="18"/>
        <v>44</v>
      </c>
      <c r="O576" s="184">
        <v>0</v>
      </c>
      <c r="P576" s="6" t="s">
        <v>5142</v>
      </c>
      <c r="Q576" s="178">
        <f t="shared" si="20"/>
        <v>381</v>
      </c>
      <c r="R576" s="34" t="s">
        <v>56</v>
      </c>
      <c r="S576" s="34"/>
      <c r="T576" s="34"/>
      <c r="U576" s="34"/>
      <c r="V576" s="34"/>
      <c r="W576" s="34" t="s">
        <v>3896</v>
      </c>
      <c r="X576" s="32" t="s">
        <v>3977</v>
      </c>
      <c r="Y576" s="34" t="s">
        <v>4126</v>
      </c>
      <c r="Z576" s="34"/>
      <c r="AA576" s="38"/>
      <c r="AB576" s="38"/>
      <c r="AC576" s="288" t="s">
        <v>1348</v>
      </c>
      <c r="AD576" s="288" t="s">
        <v>1348</v>
      </c>
      <c r="AE576" s="288" t="s">
        <v>1348</v>
      </c>
      <c r="AF576" s="288" t="s">
        <v>1348</v>
      </c>
      <c r="AG576" s="288" t="s">
        <v>1348</v>
      </c>
      <c r="AH576" s="288" t="s">
        <v>1348</v>
      </c>
      <c r="AI576" s="288" t="s">
        <v>1348</v>
      </c>
      <c r="AJ576" s="288" t="s">
        <v>1348</v>
      </c>
      <c r="AK576" s="288" t="s">
        <v>1348</v>
      </c>
      <c r="AL576" s="288" t="s">
        <v>1348</v>
      </c>
      <c r="AM576" s="288" t="s">
        <v>1348</v>
      </c>
      <c r="AN576" s="288" t="s">
        <v>1348</v>
      </c>
      <c r="AO576" s="288" t="s">
        <v>1348</v>
      </c>
      <c r="AP576" s="288" t="s">
        <v>1348</v>
      </c>
      <c r="AQ576" s="288" t="s">
        <v>1348</v>
      </c>
      <c r="AR576" s="6" t="s">
        <v>3607</v>
      </c>
      <c r="AS576" s="6" t="s">
        <v>5024</v>
      </c>
      <c r="AT576" s="6" t="s">
        <v>5025</v>
      </c>
      <c r="AU576" s="265" t="s">
        <v>920</v>
      </c>
      <c r="AV576" s="210">
        <v>44396</v>
      </c>
      <c r="AW576" s="34" t="s">
        <v>1070</v>
      </c>
      <c r="AX576" s="35"/>
      <c r="AY576" s="30"/>
      <c r="AZ576" s="30"/>
      <c r="BA576" s="30"/>
      <c r="BB576" s="30"/>
      <c r="BC576" s="30" t="s">
        <v>1372</v>
      </c>
      <c r="BD576" s="30"/>
      <c r="BE576" s="30"/>
    </row>
    <row r="577" spans="2:57" s="14" customFormat="1" ht="120.75" customHeight="1" x14ac:dyDescent="0.25">
      <c r="B577" s="29" t="s">
        <v>3583</v>
      </c>
      <c r="C577" s="214" t="s">
        <v>3617</v>
      </c>
      <c r="D577" s="210">
        <v>44182</v>
      </c>
      <c r="E577" s="246" t="s">
        <v>1496</v>
      </c>
      <c r="F577" s="12" t="s">
        <v>4051</v>
      </c>
      <c r="G577" s="243" t="s">
        <v>3618</v>
      </c>
      <c r="H577" s="243" t="s">
        <v>3517</v>
      </c>
      <c r="I577" s="243" t="s">
        <v>3518</v>
      </c>
      <c r="J577" s="353" t="s">
        <v>728</v>
      </c>
      <c r="K577" s="245">
        <v>1</v>
      </c>
      <c r="L577" s="244">
        <v>44232</v>
      </c>
      <c r="M577" s="244">
        <v>44286</v>
      </c>
      <c r="N577" s="83">
        <f t="shared" si="18"/>
        <v>8</v>
      </c>
      <c r="O577" s="383">
        <v>0</v>
      </c>
      <c r="P577" s="6" t="s">
        <v>5099</v>
      </c>
      <c r="Q577" s="512">
        <f t="shared" si="20"/>
        <v>222</v>
      </c>
      <c r="R577" s="34" t="s">
        <v>29</v>
      </c>
      <c r="S577" s="34" t="s">
        <v>61</v>
      </c>
      <c r="T577" s="34"/>
      <c r="U577" s="34"/>
      <c r="V577" s="34"/>
      <c r="W577" s="34" t="s">
        <v>3896</v>
      </c>
      <c r="X577" s="28" t="s">
        <v>3857</v>
      </c>
      <c r="Y577" s="28" t="s">
        <v>3856</v>
      </c>
      <c r="Z577" s="34"/>
      <c r="AA577" s="38"/>
      <c r="AB577" s="38"/>
      <c r="AC577" s="288" t="s">
        <v>1348</v>
      </c>
      <c r="AD577" s="288" t="s">
        <v>1348</v>
      </c>
      <c r="AE577" s="288" t="s">
        <v>1348</v>
      </c>
      <c r="AF577" s="288" t="s">
        <v>1348</v>
      </c>
      <c r="AG577" s="288" t="s">
        <v>1348</v>
      </c>
      <c r="AH577" s="288" t="s">
        <v>1348</v>
      </c>
      <c r="AI577" s="288" t="s">
        <v>1348</v>
      </c>
      <c r="AJ577" s="288" t="s">
        <v>1348</v>
      </c>
      <c r="AK577" s="288" t="s">
        <v>1348</v>
      </c>
      <c r="AL577" s="288" t="s">
        <v>1348</v>
      </c>
      <c r="AM577" s="288" t="s">
        <v>1348</v>
      </c>
      <c r="AN577" s="288" t="s">
        <v>1348</v>
      </c>
      <c r="AO577" s="288" t="s">
        <v>1348</v>
      </c>
      <c r="AP577" s="288" t="s">
        <v>1348</v>
      </c>
      <c r="AQ577" s="288" t="s">
        <v>1348</v>
      </c>
      <c r="AR577" s="6" t="s">
        <v>3607</v>
      </c>
      <c r="AS577" s="6" t="s">
        <v>5026</v>
      </c>
      <c r="AT577" s="6" t="s">
        <v>5027</v>
      </c>
      <c r="AU577" s="265" t="s">
        <v>919</v>
      </c>
      <c r="AV577" s="210">
        <v>44396</v>
      </c>
      <c r="AW577" s="34" t="s">
        <v>1070</v>
      </c>
      <c r="AX577" s="35"/>
      <c r="AY577" s="30"/>
      <c r="AZ577" s="30"/>
      <c r="BA577" s="30"/>
      <c r="BB577" s="30"/>
      <c r="BC577" s="30" t="s">
        <v>1372</v>
      </c>
      <c r="BD577" s="30"/>
      <c r="BE577" s="30"/>
    </row>
    <row r="578" spans="2:57" s="14" customFormat="1" ht="408.75" customHeight="1" x14ac:dyDescent="0.25">
      <c r="B578" s="95" t="s">
        <v>3584</v>
      </c>
      <c r="C578" s="230" t="s">
        <v>3617</v>
      </c>
      <c r="D578" s="262">
        <v>44182</v>
      </c>
      <c r="E578" s="499" t="s">
        <v>1496</v>
      </c>
      <c r="F578" s="232" t="s">
        <v>4051</v>
      </c>
      <c r="G578" s="500" t="s">
        <v>3486</v>
      </c>
      <c r="H578" s="500" t="s">
        <v>3519</v>
      </c>
      <c r="I578" s="500" t="s">
        <v>3520</v>
      </c>
      <c r="J578" s="501" t="s">
        <v>3619</v>
      </c>
      <c r="K578" s="502">
        <v>3</v>
      </c>
      <c r="L578" s="244">
        <v>44253</v>
      </c>
      <c r="M578" s="244">
        <v>44530</v>
      </c>
      <c r="N578" s="83">
        <f t="shared" si="18"/>
        <v>40</v>
      </c>
      <c r="O578" s="497">
        <v>1</v>
      </c>
      <c r="P578" s="459" t="s">
        <v>4309</v>
      </c>
      <c r="Q578" s="178">
        <f t="shared" si="20"/>
        <v>178</v>
      </c>
      <c r="R578" s="98" t="s">
        <v>154</v>
      </c>
      <c r="S578" s="34" t="s">
        <v>3880</v>
      </c>
      <c r="T578" s="34"/>
      <c r="U578" s="34"/>
      <c r="V578" s="34"/>
      <c r="W578" s="34" t="s">
        <v>3896</v>
      </c>
      <c r="X578" s="28" t="s">
        <v>3857</v>
      </c>
      <c r="Y578" s="28" t="s">
        <v>3856</v>
      </c>
      <c r="Z578" s="34"/>
      <c r="AA578" s="38"/>
      <c r="AB578" s="38"/>
      <c r="AC578" s="288" t="s">
        <v>1348</v>
      </c>
      <c r="AD578" s="288" t="s">
        <v>1348</v>
      </c>
      <c r="AE578" s="288" t="s">
        <v>1348</v>
      </c>
      <c r="AF578" s="288" t="s">
        <v>1348</v>
      </c>
      <c r="AG578" s="288" t="s">
        <v>1348</v>
      </c>
      <c r="AH578" s="288" t="s">
        <v>1348</v>
      </c>
      <c r="AI578" s="288" t="s">
        <v>1348</v>
      </c>
      <c r="AJ578" s="288" t="s">
        <v>1348</v>
      </c>
      <c r="AK578" s="288" t="s">
        <v>1348</v>
      </c>
      <c r="AL578" s="288" t="s">
        <v>1348</v>
      </c>
      <c r="AM578" s="288" t="s">
        <v>1348</v>
      </c>
      <c r="AN578" s="288" t="s">
        <v>1348</v>
      </c>
      <c r="AO578" s="288" t="s">
        <v>1348</v>
      </c>
      <c r="AP578" s="288" t="s">
        <v>1348</v>
      </c>
      <c r="AQ578" s="288" t="s">
        <v>1348</v>
      </c>
      <c r="AR578" s="157" t="s">
        <v>3607</v>
      </c>
      <c r="AS578" s="157" t="s">
        <v>4273</v>
      </c>
      <c r="AT578" s="157" t="s">
        <v>4654</v>
      </c>
      <c r="AU578" s="276" t="s">
        <v>920</v>
      </c>
      <c r="AV578" s="262">
        <v>44385</v>
      </c>
      <c r="AW578" s="34" t="s">
        <v>1070</v>
      </c>
      <c r="AX578" s="35"/>
      <c r="AY578" s="30"/>
      <c r="AZ578" s="30"/>
      <c r="BA578" s="30"/>
      <c r="BB578" s="30"/>
      <c r="BC578" s="30" t="s">
        <v>1372</v>
      </c>
      <c r="BD578" s="30"/>
      <c r="BE578" s="30"/>
    </row>
    <row r="579" spans="2:57" s="14" customFormat="1" ht="409.5" x14ac:dyDescent="0.25">
      <c r="B579" s="29" t="s">
        <v>3585</v>
      </c>
      <c r="C579" s="214" t="s">
        <v>3617</v>
      </c>
      <c r="D579" s="210">
        <v>44182</v>
      </c>
      <c r="E579" s="219" t="s">
        <v>1494</v>
      </c>
      <c r="F579" s="12" t="s">
        <v>4052</v>
      </c>
      <c r="G579" s="243" t="s">
        <v>3487</v>
      </c>
      <c r="H579" s="243" t="s">
        <v>3620</v>
      </c>
      <c r="I579" s="243" t="s">
        <v>3753</v>
      </c>
      <c r="J579" s="353" t="s">
        <v>3560</v>
      </c>
      <c r="K579" s="245">
        <v>1</v>
      </c>
      <c r="L579" s="244">
        <v>44228</v>
      </c>
      <c r="M579" s="244">
        <v>44377</v>
      </c>
      <c r="N579" s="83">
        <f t="shared" si="18"/>
        <v>22</v>
      </c>
      <c r="O579" s="374">
        <v>1</v>
      </c>
      <c r="P579" s="32" t="s">
        <v>4941</v>
      </c>
      <c r="Q579" s="178">
        <f t="shared" si="20"/>
        <v>117</v>
      </c>
      <c r="R579" s="34" t="s">
        <v>891</v>
      </c>
      <c r="S579" s="34" t="s">
        <v>3611</v>
      </c>
      <c r="T579" s="34"/>
      <c r="U579" s="34"/>
      <c r="V579" s="34"/>
      <c r="W579" s="34" t="s">
        <v>4105</v>
      </c>
      <c r="X579" s="34" t="s">
        <v>3920</v>
      </c>
      <c r="Y579" s="34" t="s">
        <v>4053</v>
      </c>
      <c r="Z579" s="34"/>
      <c r="AA579" s="38"/>
      <c r="AB579" s="38"/>
      <c r="AC579" s="288" t="s">
        <v>1348</v>
      </c>
      <c r="AD579" s="288" t="s">
        <v>1348</v>
      </c>
      <c r="AE579" s="288" t="s">
        <v>1348</v>
      </c>
      <c r="AF579" s="288" t="s">
        <v>1348</v>
      </c>
      <c r="AG579" s="288" t="s">
        <v>1348</v>
      </c>
      <c r="AH579" s="288" t="s">
        <v>1348</v>
      </c>
      <c r="AI579" s="288" t="s">
        <v>1348</v>
      </c>
      <c r="AJ579" s="288" t="s">
        <v>1348</v>
      </c>
      <c r="AK579" s="288" t="s">
        <v>1348</v>
      </c>
      <c r="AL579" s="288" t="s">
        <v>1348</v>
      </c>
      <c r="AM579" s="288" t="s">
        <v>1348</v>
      </c>
      <c r="AN579" s="288" t="s">
        <v>1348</v>
      </c>
      <c r="AO579" s="288" t="s">
        <v>1348</v>
      </c>
      <c r="AP579" s="288" t="s">
        <v>1348</v>
      </c>
      <c r="AQ579" s="288" t="s">
        <v>1348</v>
      </c>
      <c r="AR579" s="6" t="s">
        <v>3607</v>
      </c>
      <c r="AS579" s="10" t="s">
        <v>4669</v>
      </c>
      <c r="AT579" s="6" t="s">
        <v>4940</v>
      </c>
      <c r="AU579" s="265" t="s">
        <v>918</v>
      </c>
      <c r="AV579" s="210">
        <v>44399</v>
      </c>
      <c r="AW579" s="34" t="s">
        <v>1070</v>
      </c>
      <c r="AX579" s="35"/>
      <c r="AY579" s="30"/>
      <c r="AZ579" s="30"/>
      <c r="BA579" s="30"/>
      <c r="BB579" s="30"/>
      <c r="BC579" s="30" t="s">
        <v>1372</v>
      </c>
      <c r="BD579" s="30"/>
      <c r="BE579" s="30"/>
    </row>
    <row r="580" spans="2:57" s="14" customFormat="1" ht="409.5" x14ac:dyDescent="0.25">
      <c r="B580" s="29" t="s">
        <v>3586</v>
      </c>
      <c r="C580" s="214" t="s">
        <v>3617</v>
      </c>
      <c r="D580" s="210">
        <v>44182</v>
      </c>
      <c r="E580" s="246" t="s">
        <v>1583</v>
      </c>
      <c r="F580" s="12" t="s">
        <v>4054</v>
      </c>
      <c r="G580" s="243" t="s">
        <v>3488</v>
      </c>
      <c r="H580" s="243" t="s">
        <v>3754</v>
      </c>
      <c r="I580" s="243" t="s">
        <v>3521</v>
      </c>
      <c r="J580" s="353" t="s">
        <v>3755</v>
      </c>
      <c r="K580" s="219">
        <v>6</v>
      </c>
      <c r="L580" s="244">
        <v>44228</v>
      </c>
      <c r="M580" s="244">
        <v>44408</v>
      </c>
      <c r="N580" s="83">
        <f t="shared" si="18"/>
        <v>26</v>
      </c>
      <c r="O580" s="184">
        <v>0</v>
      </c>
      <c r="P580" s="32" t="s">
        <v>4927</v>
      </c>
      <c r="Q580" s="178">
        <f t="shared" si="20"/>
        <v>382</v>
      </c>
      <c r="R580" s="34" t="s">
        <v>3135</v>
      </c>
      <c r="S580" s="34" t="s">
        <v>891</v>
      </c>
      <c r="T580" s="34"/>
      <c r="U580" s="34"/>
      <c r="V580" s="34"/>
      <c r="W580" s="34" t="s">
        <v>4105</v>
      </c>
      <c r="X580" s="34" t="s">
        <v>3920</v>
      </c>
      <c r="Y580" s="34" t="s">
        <v>4055</v>
      </c>
      <c r="Z580" s="34"/>
      <c r="AA580" s="38"/>
      <c r="AB580" s="38"/>
      <c r="AC580" s="288" t="s">
        <v>1348</v>
      </c>
      <c r="AD580" s="288" t="s">
        <v>1348</v>
      </c>
      <c r="AE580" s="288" t="s">
        <v>1348</v>
      </c>
      <c r="AF580" s="288" t="s">
        <v>1348</v>
      </c>
      <c r="AG580" s="288" t="s">
        <v>1348</v>
      </c>
      <c r="AH580" s="288" t="s">
        <v>1348</v>
      </c>
      <c r="AI580" s="288" t="s">
        <v>1348</v>
      </c>
      <c r="AJ580" s="288" t="s">
        <v>1348</v>
      </c>
      <c r="AK580" s="288" t="s">
        <v>1348</v>
      </c>
      <c r="AL580" s="288" t="s">
        <v>1348</v>
      </c>
      <c r="AM580" s="288" t="s">
        <v>1348</v>
      </c>
      <c r="AN580" s="288" t="s">
        <v>1348</v>
      </c>
      <c r="AO580" s="288" t="s">
        <v>1348</v>
      </c>
      <c r="AP580" s="288" t="s">
        <v>1348</v>
      </c>
      <c r="AQ580" s="288" t="s">
        <v>1348</v>
      </c>
      <c r="AR580" s="6" t="s">
        <v>3607</v>
      </c>
      <c r="AS580" s="10" t="s">
        <v>4670</v>
      </c>
      <c r="AT580" s="6" t="s">
        <v>4872</v>
      </c>
      <c r="AU580" s="265" t="s">
        <v>920</v>
      </c>
      <c r="AV580" s="210">
        <v>44396</v>
      </c>
      <c r="AW580" s="34" t="s">
        <v>1070</v>
      </c>
      <c r="AX580" s="35"/>
      <c r="AY580" s="30"/>
      <c r="AZ580" s="30"/>
      <c r="BA580" s="30"/>
      <c r="BB580" s="30"/>
      <c r="BC580" s="30" t="s">
        <v>1372</v>
      </c>
      <c r="BD580" s="30"/>
      <c r="BE580" s="30"/>
    </row>
    <row r="581" spans="2:57" s="14" customFormat="1" ht="409.5" x14ac:dyDescent="0.25">
      <c r="B581" s="29" t="s">
        <v>3587</v>
      </c>
      <c r="C581" s="214" t="s">
        <v>3617</v>
      </c>
      <c r="D581" s="210">
        <v>44182</v>
      </c>
      <c r="E581" s="246" t="s">
        <v>1495</v>
      </c>
      <c r="F581" s="12" t="s">
        <v>4056</v>
      </c>
      <c r="G581" s="243" t="s">
        <v>3621</v>
      </c>
      <c r="H581" s="243" t="s">
        <v>3622</v>
      </c>
      <c r="I581" s="243" t="s">
        <v>3623</v>
      </c>
      <c r="J581" s="243" t="s">
        <v>3624</v>
      </c>
      <c r="K581" s="219">
        <v>1</v>
      </c>
      <c r="L581" s="244">
        <v>44242</v>
      </c>
      <c r="M581" s="244">
        <v>44454</v>
      </c>
      <c r="N581" s="83">
        <f t="shared" si="18"/>
        <v>31</v>
      </c>
      <c r="O581" s="184">
        <v>0</v>
      </c>
      <c r="P581" s="32" t="s">
        <v>4928</v>
      </c>
      <c r="Q581" s="178">
        <f t="shared" si="20"/>
        <v>327</v>
      </c>
      <c r="R581" s="34" t="s">
        <v>3135</v>
      </c>
      <c r="S581" s="34" t="s">
        <v>3760</v>
      </c>
      <c r="T581" s="34"/>
      <c r="U581" s="34"/>
      <c r="V581" s="34"/>
      <c r="W581" s="34" t="s">
        <v>3900</v>
      </c>
      <c r="X581" s="32" t="s">
        <v>3901</v>
      </c>
      <c r="Y581" s="34" t="s">
        <v>4040</v>
      </c>
      <c r="Z581" s="34"/>
      <c r="AA581" s="38"/>
      <c r="AB581" s="38"/>
      <c r="AC581" s="288" t="s">
        <v>1348</v>
      </c>
      <c r="AD581" s="288" t="s">
        <v>1348</v>
      </c>
      <c r="AE581" s="288" t="s">
        <v>1348</v>
      </c>
      <c r="AF581" s="288" t="s">
        <v>1348</v>
      </c>
      <c r="AG581" s="288" t="s">
        <v>1348</v>
      </c>
      <c r="AH581" s="288" t="s">
        <v>1348</v>
      </c>
      <c r="AI581" s="288" t="s">
        <v>1348</v>
      </c>
      <c r="AJ581" s="288" t="s">
        <v>1348</v>
      </c>
      <c r="AK581" s="288" t="s">
        <v>1348</v>
      </c>
      <c r="AL581" s="288" t="s">
        <v>1348</v>
      </c>
      <c r="AM581" s="288" t="s">
        <v>1348</v>
      </c>
      <c r="AN581" s="288" t="s">
        <v>1348</v>
      </c>
      <c r="AO581" s="288" t="s">
        <v>1348</v>
      </c>
      <c r="AP581" s="288" t="s">
        <v>1348</v>
      </c>
      <c r="AQ581" s="288" t="s">
        <v>1348</v>
      </c>
      <c r="AR581" s="6" t="s">
        <v>3607</v>
      </c>
      <c r="AS581" s="10" t="s">
        <v>4671</v>
      </c>
      <c r="AT581" s="6" t="s">
        <v>4831</v>
      </c>
      <c r="AU581" s="265" t="s">
        <v>920</v>
      </c>
      <c r="AV581" s="210">
        <v>44393</v>
      </c>
      <c r="AW581" s="34" t="s">
        <v>1070</v>
      </c>
      <c r="AX581" s="35"/>
      <c r="AY581" s="30"/>
      <c r="AZ581" s="30"/>
      <c r="BA581" s="30"/>
      <c r="BB581" s="30"/>
      <c r="BC581" s="30" t="s">
        <v>1372</v>
      </c>
      <c r="BD581" s="30"/>
      <c r="BE581" s="30"/>
    </row>
    <row r="582" spans="2:57" s="14" customFormat="1" ht="140.1" customHeight="1" x14ac:dyDescent="0.25">
      <c r="B582" s="29" t="s">
        <v>3588</v>
      </c>
      <c r="C582" s="214" t="s">
        <v>3617</v>
      </c>
      <c r="D582" s="210">
        <v>44182</v>
      </c>
      <c r="E582" s="246" t="s">
        <v>1584</v>
      </c>
      <c r="F582" s="12" t="s">
        <v>4060</v>
      </c>
      <c r="G582" s="243" t="s">
        <v>3489</v>
      </c>
      <c r="H582" s="243" t="s">
        <v>3522</v>
      </c>
      <c r="I582" s="243" t="s">
        <v>3523</v>
      </c>
      <c r="J582" s="353" t="s">
        <v>3561</v>
      </c>
      <c r="K582" s="219">
        <v>1</v>
      </c>
      <c r="L582" s="244">
        <v>44228</v>
      </c>
      <c r="M582" s="244">
        <v>44407</v>
      </c>
      <c r="N582" s="83">
        <f t="shared" ref="N582:N645" si="21">+WEEKNUM(M582-L582)</f>
        <v>26</v>
      </c>
      <c r="O582" s="377">
        <v>0</v>
      </c>
      <c r="P582" s="4" t="s">
        <v>4929</v>
      </c>
      <c r="Q582" s="178">
        <f t="shared" si="20"/>
        <v>298</v>
      </c>
      <c r="R582" s="34" t="s">
        <v>3135</v>
      </c>
      <c r="S582" s="34" t="s">
        <v>891</v>
      </c>
      <c r="T582" s="34"/>
      <c r="U582" s="34"/>
      <c r="V582" s="34"/>
      <c r="W582" s="34" t="s">
        <v>4105</v>
      </c>
      <c r="X582" s="199"/>
      <c r="Y582" s="34"/>
      <c r="Z582" s="34"/>
      <c r="AA582" s="38"/>
      <c r="AB582" s="38"/>
      <c r="AC582" s="288" t="s">
        <v>1348</v>
      </c>
      <c r="AD582" s="288" t="s">
        <v>1348</v>
      </c>
      <c r="AE582" s="288" t="s">
        <v>1348</v>
      </c>
      <c r="AF582" s="288" t="s">
        <v>1348</v>
      </c>
      <c r="AG582" s="288" t="s">
        <v>1348</v>
      </c>
      <c r="AH582" s="288" t="s">
        <v>1348</v>
      </c>
      <c r="AI582" s="288" t="s">
        <v>1348</v>
      </c>
      <c r="AJ582" s="288" t="s">
        <v>1348</v>
      </c>
      <c r="AK582" s="288" t="s">
        <v>1348</v>
      </c>
      <c r="AL582" s="288" t="s">
        <v>1348</v>
      </c>
      <c r="AM582" s="288" t="s">
        <v>1348</v>
      </c>
      <c r="AN582" s="288" t="s">
        <v>1348</v>
      </c>
      <c r="AO582" s="288" t="s">
        <v>1348</v>
      </c>
      <c r="AP582" s="288" t="s">
        <v>1348</v>
      </c>
      <c r="AQ582" s="288" t="s">
        <v>1348</v>
      </c>
      <c r="AR582" s="6" t="s">
        <v>3607</v>
      </c>
      <c r="AS582" s="10" t="s">
        <v>4672</v>
      </c>
      <c r="AT582" s="218" t="s">
        <v>4790</v>
      </c>
      <c r="AU582" s="265" t="s">
        <v>2047</v>
      </c>
      <c r="AV582" s="210">
        <v>44377</v>
      </c>
      <c r="AW582" s="34" t="s">
        <v>1070</v>
      </c>
      <c r="AX582" s="35"/>
      <c r="AY582" s="30"/>
      <c r="AZ582" s="30"/>
      <c r="BA582" s="30"/>
      <c r="BB582" s="30"/>
      <c r="BC582" s="30" t="s">
        <v>1372</v>
      </c>
      <c r="BD582" s="30"/>
      <c r="BE582" s="30"/>
    </row>
    <row r="583" spans="2:57" s="14" customFormat="1" ht="172.5" customHeight="1" x14ac:dyDescent="0.25">
      <c r="B583" s="29" t="s">
        <v>3588</v>
      </c>
      <c r="C583" s="214" t="s">
        <v>3617</v>
      </c>
      <c r="D583" s="210">
        <v>44182</v>
      </c>
      <c r="E583" s="246" t="s">
        <v>1584</v>
      </c>
      <c r="F583" s="12" t="s">
        <v>4060</v>
      </c>
      <c r="G583" s="442" t="s">
        <v>3489</v>
      </c>
      <c r="H583" s="442" t="s">
        <v>3522</v>
      </c>
      <c r="I583" s="442" t="s">
        <v>3523</v>
      </c>
      <c r="J583" s="443" t="s">
        <v>3561</v>
      </c>
      <c r="K583" s="444">
        <v>1</v>
      </c>
      <c r="L583" s="386">
        <v>44228</v>
      </c>
      <c r="M583" s="386">
        <v>44499</v>
      </c>
      <c r="N583" s="83">
        <f t="shared" si="21"/>
        <v>39</v>
      </c>
      <c r="O583" s="184">
        <v>0</v>
      </c>
      <c r="P583" s="32" t="s">
        <v>5164</v>
      </c>
      <c r="Q583" s="178">
        <f t="shared" si="20"/>
        <v>299</v>
      </c>
      <c r="R583" s="34" t="s">
        <v>3135</v>
      </c>
      <c r="S583" s="34"/>
      <c r="T583" s="34"/>
      <c r="U583" s="34"/>
      <c r="V583" s="34"/>
      <c r="W583" s="34"/>
      <c r="X583" s="199"/>
      <c r="Y583" s="34"/>
      <c r="Z583" s="34"/>
      <c r="AA583" s="38"/>
      <c r="AB583" s="38"/>
      <c r="AC583" s="288"/>
      <c r="AD583" s="288"/>
      <c r="AE583" s="288"/>
      <c r="AF583" s="288"/>
      <c r="AG583" s="288"/>
      <c r="AH583" s="288"/>
      <c r="AI583" s="288"/>
      <c r="AJ583" s="288"/>
      <c r="AK583" s="288"/>
      <c r="AL583" s="288"/>
      <c r="AM583" s="288"/>
      <c r="AN583" s="288"/>
      <c r="AO583" s="288"/>
      <c r="AP583" s="288"/>
      <c r="AQ583" s="288"/>
      <c r="AR583" s="6" t="s">
        <v>1666</v>
      </c>
      <c r="AS583" s="10" t="s">
        <v>4672</v>
      </c>
      <c r="AT583" s="218" t="s">
        <v>5163</v>
      </c>
      <c r="AU583" s="265" t="s">
        <v>920</v>
      </c>
      <c r="AV583" s="210">
        <v>44377</v>
      </c>
      <c r="AW583" s="34" t="s">
        <v>1070</v>
      </c>
      <c r="AX583" s="35"/>
      <c r="AY583" s="30"/>
      <c r="AZ583" s="30"/>
      <c r="BA583" s="30"/>
      <c r="BB583" s="30"/>
      <c r="BC583" s="30" t="s">
        <v>1372</v>
      </c>
      <c r="BD583" s="30"/>
      <c r="BE583" s="30"/>
    </row>
    <row r="584" spans="2:57" s="14" customFormat="1" ht="409.5" x14ac:dyDescent="0.25">
      <c r="B584" s="29" t="s">
        <v>3589</v>
      </c>
      <c r="C584" s="214" t="s">
        <v>3617</v>
      </c>
      <c r="D584" s="210">
        <v>44182</v>
      </c>
      <c r="E584" s="246" t="s">
        <v>1498</v>
      </c>
      <c r="F584" s="12" t="s">
        <v>4057</v>
      </c>
      <c r="G584" s="243" t="s">
        <v>3490</v>
      </c>
      <c r="H584" s="243" t="s">
        <v>3524</v>
      </c>
      <c r="I584" s="243" t="s">
        <v>3525</v>
      </c>
      <c r="J584" s="243" t="s">
        <v>3562</v>
      </c>
      <c r="K584" s="219">
        <v>2</v>
      </c>
      <c r="L584" s="244">
        <v>44228</v>
      </c>
      <c r="M584" s="244">
        <v>44561</v>
      </c>
      <c r="N584" s="83">
        <f t="shared" si="21"/>
        <v>48</v>
      </c>
      <c r="O584" s="184">
        <v>0</v>
      </c>
      <c r="P584" s="32" t="s">
        <v>4820</v>
      </c>
      <c r="Q584" s="178">
        <f t="shared" ref="Q584:Q615" si="22">LEN(P584)</f>
        <v>153</v>
      </c>
      <c r="R584" s="34" t="s">
        <v>3135</v>
      </c>
      <c r="S584" s="34" t="s">
        <v>891</v>
      </c>
      <c r="T584" s="34"/>
      <c r="U584" s="34"/>
      <c r="V584" s="34"/>
      <c r="W584" s="34" t="s">
        <v>4105</v>
      </c>
      <c r="X584" s="34" t="s">
        <v>4061</v>
      </c>
      <c r="Y584" s="34"/>
      <c r="Z584" s="34"/>
      <c r="AA584" s="38"/>
      <c r="AB584" s="38"/>
      <c r="AC584" s="288" t="s">
        <v>1348</v>
      </c>
      <c r="AD584" s="288" t="s">
        <v>1348</v>
      </c>
      <c r="AE584" s="288" t="s">
        <v>1348</v>
      </c>
      <c r="AF584" s="288" t="s">
        <v>1348</v>
      </c>
      <c r="AG584" s="288" t="s">
        <v>1348</v>
      </c>
      <c r="AH584" s="288" t="s">
        <v>1348</v>
      </c>
      <c r="AI584" s="288" t="s">
        <v>1348</v>
      </c>
      <c r="AJ584" s="288" t="s">
        <v>1348</v>
      </c>
      <c r="AK584" s="288" t="s">
        <v>1348</v>
      </c>
      <c r="AL584" s="288" t="s">
        <v>1348</v>
      </c>
      <c r="AM584" s="288" t="s">
        <v>1348</v>
      </c>
      <c r="AN584" s="288" t="s">
        <v>1348</v>
      </c>
      <c r="AO584" s="288" t="s">
        <v>1348</v>
      </c>
      <c r="AP584" s="288" t="s">
        <v>1348</v>
      </c>
      <c r="AQ584" s="288" t="s">
        <v>1348</v>
      </c>
      <c r="AR584" s="6" t="s">
        <v>3607</v>
      </c>
      <c r="AS584" s="9" t="s">
        <v>4822</v>
      </c>
      <c r="AT584" s="6" t="s">
        <v>4819</v>
      </c>
      <c r="AU584" s="265" t="s">
        <v>920</v>
      </c>
      <c r="AV584" s="210">
        <v>44393</v>
      </c>
      <c r="AW584" s="34" t="s">
        <v>1070</v>
      </c>
      <c r="AX584" s="35"/>
      <c r="AY584" s="30"/>
      <c r="AZ584" s="30"/>
      <c r="BA584" s="30"/>
      <c r="BB584" s="30"/>
      <c r="BC584" s="30" t="s">
        <v>1372</v>
      </c>
      <c r="BD584" s="30"/>
      <c r="BE584" s="30"/>
    </row>
    <row r="585" spans="2:57" s="14" customFormat="1" ht="379.5" x14ac:dyDescent="0.25">
      <c r="B585" s="29" t="s">
        <v>3590</v>
      </c>
      <c r="C585" s="214" t="s">
        <v>3617</v>
      </c>
      <c r="D585" s="210">
        <v>44182</v>
      </c>
      <c r="E585" s="246" t="s">
        <v>1499</v>
      </c>
      <c r="F585" s="12" t="s">
        <v>4062</v>
      </c>
      <c r="G585" s="243" t="s">
        <v>3491</v>
      </c>
      <c r="H585" s="243" t="s">
        <v>3526</v>
      </c>
      <c r="I585" s="243" t="s">
        <v>3527</v>
      </c>
      <c r="J585" s="353" t="s">
        <v>3563</v>
      </c>
      <c r="K585" s="219">
        <v>20</v>
      </c>
      <c r="L585" s="244">
        <v>44256</v>
      </c>
      <c r="M585" s="244">
        <v>44561</v>
      </c>
      <c r="N585" s="83">
        <f t="shared" si="21"/>
        <v>44</v>
      </c>
      <c r="O585" s="184">
        <v>1</v>
      </c>
      <c r="P585" s="32" t="s">
        <v>4821</v>
      </c>
      <c r="Q585" s="178">
        <f t="shared" si="22"/>
        <v>315</v>
      </c>
      <c r="R585" s="34" t="s">
        <v>3135</v>
      </c>
      <c r="S585" s="34" t="s">
        <v>891</v>
      </c>
      <c r="T585" s="34"/>
      <c r="U585" s="34"/>
      <c r="V585" s="34"/>
      <c r="W585" s="34" t="s">
        <v>4105</v>
      </c>
      <c r="X585" s="34" t="s">
        <v>4127</v>
      </c>
      <c r="Y585" s="34" t="s">
        <v>4063</v>
      </c>
      <c r="Z585" s="34"/>
      <c r="AA585" s="38"/>
      <c r="AB585" s="38"/>
      <c r="AC585" s="288" t="s">
        <v>1348</v>
      </c>
      <c r="AD585" s="288" t="s">
        <v>1348</v>
      </c>
      <c r="AE585" s="288" t="s">
        <v>1348</v>
      </c>
      <c r="AF585" s="288" t="s">
        <v>1348</v>
      </c>
      <c r="AG585" s="288" t="s">
        <v>1348</v>
      </c>
      <c r="AH585" s="288" t="s">
        <v>1348</v>
      </c>
      <c r="AI585" s="288" t="s">
        <v>1348</v>
      </c>
      <c r="AJ585" s="288" t="s">
        <v>1348</v>
      </c>
      <c r="AK585" s="288" t="s">
        <v>1348</v>
      </c>
      <c r="AL585" s="288" t="s">
        <v>1348</v>
      </c>
      <c r="AM585" s="288" t="s">
        <v>1348</v>
      </c>
      <c r="AN585" s="288" t="s">
        <v>1348</v>
      </c>
      <c r="AO585" s="288" t="s">
        <v>1348</v>
      </c>
      <c r="AP585" s="288" t="s">
        <v>1348</v>
      </c>
      <c r="AQ585" s="288" t="s">
        <v>1348</v>
      </c>
      <c r="AR585" s="6" t="s">
        <v>3607</v>
      </c>
      <c r="AS585" s="467" t="s">
        <v>4674</v>
      </c>
      <c r="AT585" s="6" t="s">
        <v>4832</v>
      </c>
      <c r="AU585" s="265" t="s">
        <v>920</v>
      </c>
      <c r="AV585" s="210">
        <v>44393</v>
      </c>
      <c r="AW585" s="34" t="s">
        <v>1070</v>
      </c>
      <c r="AX585" s="35"/>
      <c r="AY585" s="30"/>
      <c r="AZ585" s="30"/>
      <c r="BA585" s="30"/>
      <c r="BB585" s="30"/>
      <c r="BC585" s="30" t="s">
        <v>1372</v>
      </c>
      <c r="BD585" s="30"/>
      <c r="BE585" s="30"/>
    </row>
    <row r="586" spans="2:57" s="14" customFormat="1" ht="409.5" x14ac:dyDescent="0.25">
      <c r="B586" s="29" t="s">
        <v>3591</v>
      </c>
      <c r="C586" s="214" t="s">
        <v>3617</v>
      </c>
      <c r="D586" s="210">
        <v>44182</v>
      </c>
      <c r="E586" s="246" t="s">
        <v>1500</v>
      </c>
      <c r="F586" s="12" t="s">
        <v>4058</v>
      </c>
      <c r="G586" s="243" t="s">
        <v>3492</v>
      </c>
      <c r="H586" s="243" t="s">
        <v>3528</v>
      </c>
      <c r="I586" s="243" t="s">
        <v>3529</v>
      </c>
      <c r="J586" s="353" t="s">
        <v>3564</v>
      </c>
      <c r="K586" s="219">
        <v>1</v>
      </c>
      <c r="L586" s="244">
        <v>44256</v>
      </c>
      <c r="M586" s="244">
        <v>44377</v>
      </c>
      <c r="N586" s="83">
        <f t="shared" si="21"/>
        <v>18</v>
      </c>
      <c r="O586" s="374">
        <v>1</v>
      </c>
      <c r="P586" s="32" t="s">
        <v>4823</v>
      </c>
      <c r="Q586" s="178">
        <f t="shared" si="22"/>
        <v>147</v>
      </c>
      <c r="R586" s="34" t="s">
        <v>3135</v>
      </c>
      <c r="S586" s="34" t="s">
        <v>891</v>
      </c>
      <c r="T586" s="34"/>
      <c r="U586" s="34"/>
      <c r="V586" s="34"/>
      <c r="W586" s="34" t="s">
        <v>4105</v>
      </c>
      <c r="X586" s="34" t="s">
        <v>4064</v>
      </c>
      <c r="Y586" s="34" t="s">
        <v>4128</v>
      </c>
      <c r="Z586" s="34"/>
      <c r="AA586" s="38"/>
      <c r="AB586" s="38"/>
      <c r="AC586" s="288" t="s">
        <v>1348</v>
      </c>
      <c r="AD586" s="288" t="s">
        <v>1348</v>
      </c>
      <c r="AE586" s="288" t="s">
        <v>1348</v>
      </c>
      <c r="AF586" s="288" t="s">
        <v>1348</v>
      </c>
      <c r="AG586" s="288" t="s">
        <v>1348</v>
      </c>
      <c r="AH586" s="288" t="s">
        <v>1348</v>
      </c>
      <c r="AI586" s="288" t="s">
        <v>1348</v>
      </c>
      <c r="AJ586" s="288" t="s">
        <v>1348</v>
      </c>
      <c r="AK586" s="288" t="s">
        <v>1348</v>
      </c>
      <c r="AL586" s="288" t="s">
        <v>1348</v>
      </c>
      <c r="AM586" s="288" t="s">
        <v>1348</v>
      </c>
      <c r="AN586" s="288" t="s">
        <v>1348</v>
      </c>
      <c r="AO586" s="288" t="s">
        <v>1348</v>
      </c>
      <c r="AP586" s="288" t="s">
        <v>1348</v>
      </c>
      <c r="AQ586" s="288" t="s">
        <v>1348</v>
      </c>
      <c r="AR586" s="6" t="s">
        <v>3607</v>
      </c>
      <c r="AS586" s="10" t="s">
        <v>4675</v>
      </c>
      <c r="AT586" s="6" t="s">
        <v>4833</v>
      </c>
      <c r="AU586" s="265" t="s">
        <v>918</v>
      </c>
      <c r="AV586" s="210">
        <v>44393</v>
      </c>
      <c r="AW586" s="34" t="s">
        <v>1070</v>
      </c>
      <c r="AX586" s="35"/>
      <c r="AY586" s="30"/>
      <c r="AZ586" s="30"/>
      <c r="BA586" s="30"/>
      <c r="BB586" s="30"/>
      <c r="BC586" s="30" t="s">
        <v>1372</v>
      </c>
      <c r="BD586" s="30"/>
      <c r="BE586" s="30"/>
    </row>
    <row r="587" spans="2:57" s="14" customFormat="1" ht="113.25" customHeight="1" x14ac:dyDescent="0.25">
      <c r="B587" s="29" t="s">
        <v>3592</v>
      </c>
      <c r="C587" s="214" t="s">
        <v>3617</v>
      </c>
      <c r="D587" s="210">
        <v>44182</v>
      </c>
      <c r="E587" s="246" t="s">
        <v>1501</v>
      </c>
      <c r="F587" s="12" t="s">
        <v>4435</v>
      </c>
      <c r="G587" s="243" t="s">
        <v>3493</v>
      </c>
      <c r="H587" s="243" t="s">
        <v>3631</v>
      </c>
      <c r="I587" s="243" t="s">
        <v>4623</v>
      </c>
      <c r="J587" s="243" t="s">
        <v>4622</v>
      </c>
      <c r="K587" s="219">
        <v>1</v>
      </c>
      <c r="L587" s="244">
        <v>44256</v>
      </c>
      <c r="M587" s="244">
        <v>44742</v>
      </c>
      <c r="N587" s="83">
        <f t="shared" si="21"/>
        <v>18</v>
      </c>
      <c r="O587" s="184">
        <v>0</v>
      </c>
      <c r="P587" s="32" t="s">
        <v>4624</v>
      </c>
      <c r="Q587" s="178">
        <f t="shared" si="22"/>
        <v>213</v>
      </c>
      <c r="R587" s="34" t="s">
        <v>61</v>
      </c>
      <c r="S587" s="34" t="s">
        <v>262</v>
      </c>
      <c r="T587" s="34"/>
      <c r="U587" s="34"/>
      <c r="V587" s="34"/>
      <c r="W587" s="34" t="s">
        <v>3956</v>
      </c>
      <c r="X587" s="34" t="s">
        <v>4065</v>
      </c>
      <c r="Y587" s="34" t="s">
        <v>4066</v>
      </c>
      <c r="Z587" s="34"/>
      <c r="AA587" s="38"/>
      <c r="AB587" s="38"/>
      <c r="AC587" s="288" t="s">
        <v>1348</v>
      </c>
      <c r="AD587" s="288" t="s">
        <v>1348</v>
      </c>
      <c r="AE587" s="288" t="s">
        <v>1348</v>
      </c>
      <c r="AF587" s="288" t="s">
        <v>1348</v>
      </c>
      <c r="AG587" s="288" t="s">
        <v>1348</v>
      </c>
      <c r="AH587" s="288" t="s">
        <v>1348</v>
      </c>
      <c r="AI587" s="288" t="s">
        <v>1348</v>
      </c>
      <c r="AJ587" s="288" t="s">
        <v>1348</v>
      </c>
      <c r="AK587" s="288" t="s">
        <v>1348</v>
      </c>
      <c r="AL587" s="288" t="s">
        <v>1348</v>
      </c>
      <c r="AM587" s="288" t="s">
        <v>1348</v>
      </c>
      <c r="AN587" s="288" t="s">
        <v>1348</v>
      </c>
      <c r="AO587" s="288" t="s">
        <v>1348</v>
      </c>
      <c r="AP587" s="288" t="s">
        <v>1348</v>
      </c>
      <c r="AQ587" s="288" t="s">
        <v>1348</v>
      </c>
      <c r="AR587" s="6" t="s">
        <v>3607</v>
      </c>
      <c r="AS587" s="41" t="s">
        <v>4615</v>
      </c>
      <c r="AT587" s="6" t="s">
        <v>4803</v>
      </c>
      <c r="AU587" s="265" t="s">
        <v>920</v>
      </c>
      <c r="AV587" s="210">
        <v>44390</v>
      </c>
      <c r="AW587" s="34" t="s">
        <v>1070</v>
      </c>
      <c r="AX587" s="35"/>
      <c r="AY587" s="30"/>
      <c r="AZ587" s="30"/>
      <c r="BA587" s="30"/>
      <c r="BB587" s="30"/>
      <c r="BC587" s="30" t="s">
        <v>1372</v>
      </c>
      <c r="BD587" s="30"/>
      <c r="BE587" s="30"/>
    </row>
    <row r="588" spans="2:57" s="14" customFormat="1" ht="330" customHeight="1" x14ac:dyDescent="0.25">
      <c r="B588" s="29" t="s">
        <v>3593</v>
      </c>
      <c r="C588" s="214" t="s">
        <v>3617</v>
      </c>
      <c r="D588" s="210">
        <v>44182</v>
      </c>
      <c r="E588" s="246" t="s">
        <v>1502</v>
      </c>
      <c r="F588" s="12" t="s">
        <v>4436</v>
      </c>
      <c r="G588" s="243" t="s">
        <v>3494</v>
      </c>
      <c r="H588" s="243" t="s">
        <v>3756</v>
      </c>
      <c r="I588" s="243" t="s">
        <v>3530</v>
      </c>
      <c r="J588" s="353" t="s">
        <v>3625</v>
      </c>
      <c r="K588" s="245">
        <v>1</v>
      </c>
      <c r="L588" s="244">
        <v>44242</v>
      </c>
      <c r="M588" s="244">
        <v>44372</v>
      </c>
      <c r="N588" s="83">
        <f t="shared" si="21"/>
        <v>19</v>
      </c>
      <c r="O588" s="374">
        <v>1</v>
      </c>
      <c r="P588" s="32" t="s">
        <v>4712</v>
      </c>
      <c r="Q588" s="178">
        <f t="shared" si="22"/>
        <v>191</v>
      </c>
      <c r="R588" s="34" t="s">
        <v>262</v>
      </c>
      <c r="S588" s="34" t="s">
        <v>3135</v>
      </c>
      <c r="T588" s="34"/>
      <c r="U588" s="34"/>
      <c r="V588" s="34"/>
      <c r="W588" s="34" t="s">
        <v>3956</v>
      </c>
      <c r="X588" s="34" t="s">
        <v>3905</v>
      </c>
      <c r="Y588" s="34"/>
      <c r="Z588" s="34"/>
      <c r="AA588" s="38"/>
      <c r="AB588" s="38"/>
      <c r="AC588" s="288" t="s">
        <v>1348</v>
      </c>
      <c r="AD588" s="288" t="s">
        <v>1348</v>
      </c>
      <c r="AE588" s="288" t="s">
        <v>1348</v>
      </c>
      <c r="AF588" s="288" t="s">
        <v>1348</v>
      </c>
      <c r="AG588" s="288" t="s">
        <v>1348</v>
      </c>
      <c r="AH588" s="288" t="s">
        <v>1348</v>
      </c>
      <c r="AI588" s="288" t="s">
        <v>1348</v>
      </c>
      <c r="AJ588" s="288" t="s">
        <v>1348</v>
      </c>
      <c r="AK588" s="288" t="s">
        <v>1348</v>
      </c>
      <c r="AL588" s="288" t="s">
        <v>1348</v>
      </c>
      <c r="AM588" s="288" t="s">
        <v>1348</v>
      </c>
      <c r="AN588" s="288" t="s">
        <v>1348</v>
      </c>
      <c r="AO588" s="288" t="s">
        <v>1348</v>
      </c>
      <c r="AP588" s="288" t="s">
        <v>1348</v>
      </c>
      <c r="AQ588" s="288" t="s">
        <v>1348</v>
      </c>
      <c r="AR588" s="6" t="s">
        <v>3607</v>
      </c>
      <c r="AS588" s="10" t="s">
        <v>4676</v>
      </c>
      <c r="AT588" s="6" t="s">
        <v>4711</v>
      </c>
      <c r="AU588" s="265" t="s">
        <v>918</v>
      </c>
      <c r="AV588" s="210">
        <v>44391</v>
      </c>
      <c r="AW588" s="34" t="s">
        <v>1070</v>
      </c>
      <c r="AX588" s="35"/>
      <c r="AY588" s="30"/>
      <c r="AZ588" s="30"/>
      <c r="BA588" s="30"/>
      <c r="BB588" s="30"/>
      <c r="BC588" s="30" t="s">
        <v>1372</v>
      </c>
      <c r="BD588" s="30"/>
      <c r="BE588" s="30"/>
    </row>
    <row r="589" spans="2:57" s="14" customFormat="1" ht="409.5" customHeight="1" x14ac:dyDescent="0.25">
      <c r="B589" s="29" t="s">
        <v>3594</v>
      </c>
      <c r="C589" s="214" t="s">
        <v>3617</v>
      </c>
      <c r="D589" s="210">
        <v>44182</v>
      </c>
      <c r="E589" s="246" t="s">
        <v>1502</v>
      </c>
      <c r="F589" s="12" t="s">
        <v>4436</v>
      </c>
      <c r="G589" s="243" t="s">
        <v>3494</v>
      </c>
      <c r="H589" s="243" t="s">
        <v>4713</v>
      </c>
      <c r="I589" s="243" t="s">
        <v>3531</v>
      </c>
      <c r="J589" s="353" t="s">
        <v>4714</v>
      </c>
      <c r="K589" s="245">
        <v>1</v>
      </c>
      <c r="L589" s="244">
        <v>44249</v>
      </c>
      <c r="M589" s="244">
        <v>44456</v>
      </c>
      <c r="N589" s="83">
        <f t="shared" si="21"/>
        <v>30</v>
      </c>
      <c r="O589" s="184">
        <v>0.5</v>
      </c>
      <c r="P589" s="32" t="s">
        <v>5165</v>
      </c>
      <c r="Q589" s="178">
        <f t="shared" si="22"/>
        <v>191</v>
      </c>
      <c r="R589" s="34" t="s">
        <v>262</v>
      </c>
      <c r="S589" s="34"/>
      <c r="T589" s="34"/>
      <c r="U589" s="34"/>
      <c r="V589" s="34"/>
      <c r="W589" s="34" t="s">
        <v>3956</v>
      </c>
      <c r="X589" s="34" t="s">
        <v>4068</v>
      </c>
      <c r="Y589" s="34" t="s">
        <v>3905</v>
      </c>
      <c r="Z589" s="34"/>
      <c r="AA589" s="38"/>
      <c r="AB589" s="38"/>
      <c r="AC589" s="288" t="s">
        <v>1348</v>
      </c>
      <c r="AD589" s="288" t="s">
        <v>1348</v>
      </c>
      <c r="AE589" s="288" t="s">
        <v>1348</v>
      </c>
      <c r="AF589" s="288" t="s">
        <v>1348</v>
      </c>
      <c r="AG589" s="288" t="s">
        <v>1348</v>
      </c>
      <c r="AH589" s="288" t="s">
        <v>1348</v>
      </c>
      <c r="AI589" s="288" t="s">
        <v>1348</v>
      </c>
      <c r="AJ589" s="288" t="s">
        <v>1348</v>
      </c>
      <c r="AK589" s="288" t="s">
        <v>1348</v>
      </c>
      <c r="AL589" s="288" t="s">
        <v>1348</v>
      </c>
      <c r="AM589" s="288" t="s">
        <v>1348</v>
      </c>
      <c r="AN589" s="288" t="s">
        <v>1348</v>
      </c>
      <c r="AO589" s="288" t="s">
        <v>1348</v>
      </c>
      <c r="AP589" s="288" t="s">
        <v>1348</v>
      </c>
      <c r="AQ589" s="288" t="s">
        <v>1348</v>
      </c>
      <c r="AR589" s="6" t="s">
        <v>3607</v>
      </c>
      <c r="AS589" s="10" t="s">
        <v>4677</v>
      </c>
      <c r="AT589" s="6" t="s">
        <v>4949</v>
      </c>
      <c r="AU589" s="265" t="s">
        <v>920</v>
      </c>
      <c r="AV589" s="210">
        <v>44391</v>
      </c>
      <c r="AW589" s="34" t="s">
        <v>1070</v>
      </c>
      <c r="AX589" s="35"/>
      <c r="AY589" s="30"/>
      <c r="AZ589" s="30"/>
      <c r="BA589" s="30"/>
      <c r="BB589" s="30"/>
      <c r="BC589" s="30" t="s">
        <v>1372</v>
      </c>
      <c r="BD589" s="30"/>
      <c r="BE589" s="30"/>
    </row>
    <row r="590" spans="2:57" s="14" customFormat="1" ht="409.5" x14ac:dyDescent="0.25">
      <c r="B590" s="29" t="s">
        <v>3595</v>
      </c>
      <c r="C590" s="214" t="s">
        <v>3617</v>
      </c>
      <c r="D590" s="210">
        <v>44182</v>
      </c>
      <c r="E590" s="246" t="s">
        <v>1503</v>
      </c>
      <c r="F590" s="12" t="s">
        <v>4437</v>
      </c>
      <c r="G590" s="243" t="s">
        <v>3495</v>
      </c>
      <c r="H590" s="243" t="s">
        <v>3532</v>
      </c>
      <c r="I590" s="243" t="s">
        <v>3533</v>
      </c>
      <c r="J590" s="353" t="s">
        <v>3565</v>
      </c>
      <c r="K590" s="245">
        <v>1</v>
      </c>
      <c r="L590" s="244">
        <v>44242</v>
      </c>
      <c r="M590" s="244">
        <v>44530</v>
      </c>
      <c r="N590" s="83">
        <f t="shared" si="21"/>
        <v>42</v>
      </c>
      <c r="O590" s="184">
        <v>0</v>
      </c>
      <c r="P590" s="265" t="s">
        <v>5173</v>
      </c>
      <c r="Q590" s="178">
        <f t="shared" si="22"/>
        <v>269</v>
      </c>
      <c r="R590" s="34" t="s">
        <v>262</v>
      </c>
      <c r="S590" s="34"/>
      <c r="T590" s="34"/>
      <c r="U590" s="34"/>
      <c r="V590" s="34"/>
      <c r="W590" s="34" t="s">
        <v>3956</v>
      </c>
      <c r="X590" s="34" t="s">
        <v>4068</v>
      </c>
      <c r="Y590" s="34" t="s">
        <v>4067</v>
      </c>
      <c r="Z590" s="34"/>
      <c r="AA590" s="38"/>
      <c r="AB590" s="38"/>
      <c r="AC590" s="288" t="s">
        <v>1348</v>
      </c>
      <c r="AD590" s="288" t="s">
        <v>1348</v>
      </c>
      <c r="AE590" s="288" t="s">
        <v>1348</v>
      </c>
      <c r="AF590" s="288" t="s">
        <v>1348</v>
      </c>
      <c r="AG590" s="288" t="s">
        <v>1348</v>
      </c>
      <c r="AH590" s="288" t="s">
        <v>1348</v>
      </c>
      <c r="AI590" s="288" t="s">
        <v>1348</v>
      </c>
      <c r="AJ590" s="288" t="s">
        <v>1348</v>
      </c>
      <c r="AK590" s="288" t="s">
        <v>1348</v>
      </c>
      <c r="AL590" s="288" t="s">
        <v>1348</v>
      </c>
      <c r="AM590" s="288" t="s">
        <v>1348</v>
      </c>
      <c r="AN590" s="288" t="s">
        <v>1348</v>
      </c>
      <c r="AO590" s="288" t="s">
        <v>1348</v>
      </c>
      <c r="AP590" s="288" t="s">
        <v>1348</v>
      </c>
      <c r="AQ590" s="288" t="s">
        <v>1348</v>
      </c>
      <c r="AR590" s="6" t="s">
        <v>3607</v>
      </c>
      <c r="AS590" s="481" t="s">
        <v>4678</v>
      </c>
      <c r="AT590" s="6" t="s">
        <v>5166</v>
      </c>
      <c r="AU590" s="32" t="s">
        <v>920</v>
      </c>
      <c r="AV590" s="33">
        <v>44398</v>
      </c>
      <c r="AW590" s="34" t="s">
        <v>1070</v>
      </c>
      <c r="AX590" s="35"/>
      <c r="AY590" s="30"/>
      <c r="AZ590" s="30"/>
      <c r="BA590" s="30"/>
      <c r="BB590" s="30"/>
      <c r="BC590" s="30" t="s">
        <v>1372</v>
      </c>
      <c r="BD590" s="30"/>
      <c r="BE590" s="30"/>
    </row>
    <row r="591" spans="2:57" s="14" customFormat="1" ht="379.5" x14ac:dyDescent="0.25">
      <c r="B591" s="29" t="s">
        <v>3596</v>
      </c>
      <c r="C591" s="214" t="s">
        <v>3617</v>
      </c>
      <c r="D591" s="210">
        <v>44182</v>
      </c>
      <c r="E591" s="246" t="s">
        <v>1504</v>
      </c>
      <c r="F591" s="12" t="s">
        <v>4071</v>
      </c>
      <c r="G591" s="243" t="s">
        <v>3632</v>
      </c>
      <c r="H591" s="243" t="s">
        <v>3534</v>
      </c>
      <c r="I591" s="243" t="s">
        <v>3535</v>
      </c>
      <c r="J591" s="243" t="s">
        <v>3566</v>
      </c>
      <c r="K591" s="245">
        <v>1</v>
      </c>
      <c r="L591" s="244">
        <v>44263</v>
      </c>
      <c r="M591" s="244">
        <v>44530</v>
      </c>
      <c r="N591" s="83">
        <f t="shared" si="21"/>
        <v>39</v>
      </c>
      <c r="O591" s="184">
        <v>0</v>
      </c>
      <c r="P591" s="265" t="s">
        <v>5168</v>
      </c>
      <c r="Q591" s="178">
        <f t="shared" si="22"/>
        <v>389</v>
      </c>
      <c r="R591" s="34" t="s">
        <v>262</v>
      </c>
      <c r="S591" s="34"/>
      <c r="T591" s="34"/>
      <c r="U591" s="34"/>
      <c r="V591" s="34"/>
      <c r="W591" s="34" t="s">
        <v>4070</v>
      </c>
      <c r="X591" s="34" t="s">
        <v>4068</v>
      </c>
      <c r="Y591" s="34" t="s">
        <v>4072</v>
      </c>
      <c r="Z591" s="34"/>
      <c r="AA591" s="38"/>
      <c r="AB591" s="38"/>
      <c r="AC591" s="288" t="s">
        <v>1348</v>
      </c>
      <c r="AD591" s="288" t="s">
        <v>1348</v>
      </c>
      <c r="AE591" s="288" t="s">
        <v>1348</v>
      </c>
      <c r="AF591" s="288" t="s">
        <v>1348</v>
      </c>
      <c r="AG591" s="288" t="s">
        <v>1348</v>
      </c>
      <c r="AH591" s="288" t="s">
        <v>1348</v>
      </c>
      <c r="AI591" s="288" t="s">
        <v>1348</v>
      </c>
      <c r="AJ591" s="288" t="s">
        <v>1348</v>
      </c>
      <c r="AK591" s="288" t="s">
        <v>1348</v>
      </c>
      <c r="AL591" s="288" t="s">
        <v>1348</v>
      </c>
      <c r="AM591" s="288" t="s">
        <v>1348</v>
      </c>
      <c r="AN591" s="288" t="s">
        <v>1348</v>
      </c>
      <c r="AO591" s="288" t="s">
        <v>1348</v>
      </c>
      <c r="AP591" s="288" t="s">
        <v>1348</v>
      </c>
      <c r="AQ591" s="288" t="s">
        <v>1348</v>
      </c>
      <c r="AR591" s="6" t="s">
        <v>3607</v>
      </c>
      <c r="AS591" s="10" t="s">
        <v>4679</v>
      </c>
      <c r="AT591" s="6" t="s">
        <v>5167</v>
      </c>
      <c r="AU591" s="32" t="s">
        <v>920</v>
      </c>
      <c r="AV591" s="33">
        <v>44398</v>
      </c>
      <c r="AW591" s="34" t="s">
        <v>1070</v>
      </c>
      <c r="AX591" s="35"/>
      <c r="AY591" s="30"/>
      <c r="AZ591" s="30"/>
      <c r="BA591" s="30"/>
      <c r="BB591" s="30"/>
      <c r="BC591" s="30" t="s">
        <v>1372</v>
      </c>
      <c r="BD591" s="30"/>
      <c r="BE591" s="30"/>
    </row>
    <row r="592" spans="2:57" s="14" customFormat="1" ht="409.5" x14ac:dyDescent="0.25">
      <c r="B592" s="29" t="s">
        <v>3597</v>
      </c>
      <c r="C592" s="214" t="s">
        <v>3617</v>
      </c>
      <c r="D592" s="210">
        <v>44182</v>
      </c>
      <c r="E592" s="246" t="s">
        <v>1505</v>
      </c>
      <c r="F592" s="12" t="s">
        <v>4069</v>
      </c>
      <c r="G592" s="243" t="s">
        <v>3496</v>
      </c>
      <c r="H592" s="243" t="s">
        <v>3536</v>
      </c>
      <c r="I592" s="243" t="s">
        <v>4816</v>
      </c>
      <c r="J592" s="353" t="s">
        <v>4807</v>
      </c>
      <c r="K592" s="219">
        <v>1</v>
      </c>
      <c r="L592" s="244">
        <v>44228</v>
      </c>
      <c r="M592" s="244">
        <v>44696</v>
      </c>
      <c r="N592" s="83">
        <f t="shared" si="21"/>
        <v>15</v>
      </c>
      <c r="O592" s="184">
        <v>0</v>
      </c>
      <c r="P592" s="32" t="s">
        <v>4930</v>
      </c>
      <c r="Q592" s="178">
        <f t="shared" si="22"/>
        <v>195</v>
      </c>
      <c r="R592" s="34" t="s">
        <v>891</v>
      </c>
      <c r="S592" s="34" t="s">
        <v>3761</v>
      </c>
      <c r="T592" s="34"/>
      <c r="U592" s="34"/>
      <c r="V592" s="34"/>
      <c r="W592" s="34" t="s">
        <v>4105</v>
      </c>
      <c r="X592" s="34" t="s">
        <v>3920</v>
      </c>
      <c r="Y592" s="34" t="s">
        <v>4129</v>
      </c>
      <c r="Z592" s="34"/>
      <c r="AA592" s="38"/>
      <c r="AB592" s="38"/>
      <c r="AC592" s="288" t="s">
        <v>1348</v>
      </c>
      <c r="AD592" s="288" t="s">
        <v>1348</v>
      </c>
      <c r="AE592" s="288" t="s">
        <v>1348</v>
      </c>
      <c r="AF592" s="288" t="s">
        <v>1348</v>
      </c>
      <c r="AG592" s="288" t="s">
        <v>1348</v>
      </c>
      <c r="AH592" s="288" t="s">
        <v>1348</v>
      </c>
      <c r="AI592" s="288" t="s">
        <v>1348</v>
      </c>
      <c r="AJ592" s="288" t="s">
        <v>1348</v>
      </c>
      <c r="AK592" s="288" t="s">
        <v>1348</v>
      </c>
      <c r="AL592" s="288" t="s">
        <v>1348</v>
      </c>
      <c r="AM592" s="288" t="s">
        <v>1348</v>
      </c>
      <c r="AN592" s="288" t="s">
        <v>1348</v>
      </c>
      <c r="AO592" s="288" t="s">
        <v>1348</v>
      </c>
      <c r="AP592" s="288" t="s">
        <v>1348</v>
      </c>
      <c r="AQ592" s="288" t="s">
        <v>1348</v>
      </c>
      <c r="AR592" s="6" t="s">
        <v>3607</v>
      </c>
      <c r="AS592" s="10" t="s">
        <v>4680</v>
      </c>
      <c r="AT592" s="176" t="s">
        <v>4841</v>
      </c>
      <c r="AU592" s="265" t="s">
        <v>920</v>
      </c>
      <c r="AV592" s="210">
        <v>44393</v>
      </c>
      <c r="AW592" s="34" t="s">
        <v>1070</v>
      </c>
      <c r="AX592" s="35"/>
      <c r="AY592" s="30"/>
      <c r="AZ592" s="30"/>
      <c r="BA592" s="30"/>
      <c r="BB592" s="30"/>
      <c r="BC592" s="30" t="s">
        <v>1372</v>
      </c>
      <c r="BD592" s="30"/>
      <c r="BE592" s="30"/>
    </row>
    <row r="593" spans="2:57" s="14" customFormat="1" ht="164.25" customHeight="1" x14ac:dyDescent="0.25">
      <c r="B593" s="29" t="s">
        <v>3598</v>
      </c>
      <c r="C593" s="214" t="s">
        <v>3617</v>
      </c>
      <c r="D593" s="210">
        <v>44182</v>
      </c>
      <c r="E593" s="246" t="s">
        <v>1505</v>
      </c>
      <c r="F593" s="12" t="s">
        <v>4059</v>
      </c>
      <c r="G593" s="243" t="s">
        <v>3497</v>
      </c>
      <c r="H593" s="243" t="s">
        <v>3537</v>
      </c>
      <c r="I593" s="243" t="s">
        <v>3626</v>
      </c>
      <c r="J593" s="445" t="s">
        <v>3627</v>
      </c>
      <c r="K593" s="219">
        <v>1</v>
      </c>
      <c r="L593" s="244">
        <v>44228</v>
      </c>
      <c r="M593" s="244">
        <v>44561</v>
      </c>
      <c r="N593" s="83">
        <f t="shared" si="21"/>
        <v>48</v>
      </c>
      <c r="O593" s="184">
        <v>0</v>
      </c>
      <c r="P593" s="32" t="s">
        <v>4931</v>
      </c>
      <c r="Q593" s="178">
        <f t="shared" si="22"/>
        <v>197</v>
      </c>
      <c r="R593" s="34" t="s">
        <v>3135</v>
      </c>
      <c r="S593" s="34" t="s">
        <v>154</v>
      </c>
      <c r="T593" s="34"/>
      <c r="U593" s="34"/>
      <c r="V593" s="34"/>
      <c r="W593" s="34" t="s">
        <v>4105</v>
      </c>
      <c r="X593" s="34" t="s">
        <v>3920</v>
      </c>
      <c r="Y593" s="34" t="s">
        <v>4129</v>
      </c>
      <c r="Z593" s="34"/>
      <c r="AA593" s="38"/>
      <c r="AB593" s="38"/>
      <c r="AC593" s="288" t="s">
        <v>1348</v>
      </c>
      <c r="AD593" s="288" t="s">
        <v>1348</v>
      </c>
      <c r="AE593" s="288" t="s">
        <v>1348</v>
      </c>
      <c r="AF593" s="288" t="s">
        <v>1348</v>
      </c>
      <c r="AG593" s="288" t="s">
        <v>1348</v>
      </c>
      <c r="AH593" s="288" t="s">
        <v>1348</v>
      </c>
      <c r="AI593" s="288" t="s">
        <v>1348</v>
      </c>
      <c r="AJ593" s="288" t="s">
        <v>1348</v>
      </c>
      <c r="AK593" s="288" t="s">
        <v>1348</v>
      </c>
      <c r="AL593" s="288" t="s">
        <v>1348</v>
      </c>
      <c r="AM593" s="288" t="s">
        <v>1348</v>
      </c>
      <c r="AN593" s="288" t="s">
        <v>1348</v>
      </c>
      <c r="AO593" s="288" t="s">
        <v>1348</v>
      </c>
      <c r="AP593" s="288" t="s">
        <v>1348</v>
      </c>
      <c r="AQ593" s="288" t="s">
        <v>1348</v>
      </c>
      <c r="AR593" s="6" t="s">
        <v>3607</v>
      </c>
      <c r="AS593" s="10" t="s">
        <v>4681</v>
      </c>
      <c r="AT593" s="6" t="s">
        <v>4834</v>
      </c>
      <c r="AU593" s="265" t="s">
        <v>920</v>
      </c>
      <c r="AV593" s="210">
        <v>44393</v>
      </c>
      <c r="AW593" s="34" t="s">
        <v>1070</v>
      </c>
      <c r="AX593" s="35"/>
      <c r="AY593" s="30"/>
      <c r="AZ593" s="30"/>
      <c r="BA593" s="30"/>
      <c r="BB593" s="30"/>
      <c r="BC593" s="30" t="s">
        <v>1372</v>
      </c>
      <c r="BD593" s="30"/>
      <c r="BE593" s="30"/>
    </row>
    <row r="594" spans="2:57" s="14" customFormat="1" ht="213.75" customHeight="1" x14ac:dyDescent="0.25">
      <c r="B594" s="29" t="s">
        <v>3599</v>
      </c>
      <c r="C594" s="214" t="s">
        <v>3617</v>
      </c>
      <c r="D594" s="210">
        <v>44182</v>
      </c>
      <c r="E594" s="246" t="s">
        <v>1530</v>
      </c>
      <c r="F594" s="12" t="s">
        <v>4073</v>
      </c>
      <c r="G594" s="243" t="s">
        <v>3498</v>
      </c>
      <c r="H594" s="243" t="s">
        <v>3538</v>
      </c>
      <c r="I594" s="243" t="s">
        <v>3539</v>
      </c>
      <c r="J594" s="353" t="s">
        <v>3567</v>
      </c>
      <c r="K594" s="219">
        <v>1</v>
      </c>
      <c r="L594" s="244">
        <v>44256</v>
      </c>
      <c r="M594" s="244">
        <v>44561</v>
      </c>
      <c r="N594" s="83">
        <f t="shared" si="21"/>
        <v>44</v>
      </c>
      <c r="O594" s="184">
        <v>0</v>
      </c>
      <c r="P594" s="30" t="s">
        <v>4825</v>
      </c>
      <c r="Q594" s="178">
        <f t="shared" si="22"/>
        <v>179</v>
      </c>
      <c r="R594" s="34" t="s">
        <v>3135</v>
      </c>
      <c r="S594" s="34" t="s">
        <v>16</v>
      </c>
      <c r="T594" s="34" t="s">
        <v>3822</v>
      </c>
      <c r="U594" s="34" t="s">
        <v>4076</v>
      </c>
      <c r="V594" s="34"/>
      <c r="W594" s="34" t="s">
        <v>4105</v>
      </c>
      <c r="X594" s="34" t="s">
        <v>4075</v>
      </c>
      <c r="Y594" s="34" t="s">
        <v>4074</v>
      </c>
      <c r="Z594" s="34"/>
      <c r="AA594" s="38"/>
      <c r="AB594" s="38"/>
      <c r="AC594" s="288" t="s">
        <v>1348</v>
      </c>
      <c r="AD594" s="288" t="s">
        <v>1348</v>
      </c>
      <c r="AE594" s="288" t="s">
        <v>1348</v>
      </c>
      <c r="AF594" s="288" t="s">
        <v>1348</v>
      </c>
      <c r="AG594" s="288" t="s">
        <v>1348</v>
      </c>
      <c r="AH594" s="288" t="s">
        <v>1348</v>
      </c>
      <c r="AI594" s="288" t="s">
        <v>1348</v>
      </c>
      <c r="AJ594" s="288" t="s">
        <v>1348</v>
      </c>
      <c r="AK594" s="288" t="s">
        <v>1348</v>
      </c>
      <c r="AL594" s="288" t="s">
        <v>1348</v>
      </c>
      <c r="AM594" s="288" t="s">
        <v>1348</v>
      </c>
      <c r="AN594" s="288" t="s">
        <v>1348</v>
      </c>
      <c r="AO594" s="288" t="s">
        <v>1348</v>
      </c>
      <c r="AP594" s="288" t="s">
        <v>1348</v>
      </c>
      <c r="AQ594" s="288" t="s">
        <v>1348</v>
      </c>
      <c r="AR594" s="6" t="s">
        <v>3607</v>
      </c>
      <c r="AS594" s="10" t="s">
        <v>4682</v>
      </c>
      <c r="AT594" s="6" t="s">
        <v>4824</v>
      </c>
      <c r="AU594" s="265" t="s">
        <v>920</v>
      </c>
      <c r="AV594" s="210">
        <v>44393</v>
      </c>
      <c r="AW594" s="34" t="s">
        <v>1070</v>
      </c>
      <c r="AX594" s="35"/>
      <c r="AY594" s="30"/>
      <c r="AZ594" s="30"/>
      <c r="BA594" s="30"/>
      <c r="BB594" s="30"/>
      <c r="BC594" s="30" t="s">
        <v>1372</v>
      </c>
      <c r="BD594" s="30"/>
      <c r="BE594" s="30"/>
    </row>
    <row r="595" spans="2:57" s="14" customFormat="1" ht="189" customHeight="1" x14ac:dyDescent="0.25">
      <c r="B595" s="29" t="s">
        <v>3600</v>
      </c>
      <c r="C595" s="214" t="s">
        <v>3617</v>
      </c>
      <c r="D595" s="210">
        <v>44182</v>
      </c>
      <c r="E595" s="246" t="s">
        <v>1531</v>
      </c>
      <c r="F595" s="12" t="s">
        <v>4077</v>
      </c>
      <c r="G595" s="243" t="s">
        <v>3499</v>
      </c>
      <c r="H595" s="243" t="s">
        <v>3540</v>
      </c>
      <c r="I595" s="243" t="s">
        <v>3541</v>
      </c>
      <c r="J595" s="353" t="s">
        <v>3568</v>
      </c>
      <c r="K595" s="219">
        <v>4</v>
      </c>
      <c r="L595" s="244">
        <v>44256</v>
      </c>
      <c r="M595" s="244">
        <v>44407</v>
      </c>
      <c r="N595" s="83">
        <f t="shared" si="21"/>
        <v>22</v>
      </c>
      <c r="O595" s="184">
        <v>0</v>
      </c>
      <c r="P595" s="32" t="s">
        <v>4827</v>
      </c>
      <c r="Q595" s="178">
        <f t="shared" si="22"/>
        <v>179</v>
      </c>
      <c r="R595" s="34" t="s">
        <v>3135</v>
      </c>
      <c r="S595" s="34" t="s">
        <v>3612</v>
      </c>
      <c r="T595" s="34"/>
      <c r="U595" s="34"/>
      <c r="V595" s="34"/>
      <c r="W595" s="34" t="s">
        <v>4105</v>
      </c>
      <c r="X595" s="34" t="s">
        <v>4130</v>
      </c>
      <c r="Y595" s="34" t="s">
        <v>4078</v>
      </c>
      <c r="Z595" s="34"/>
      <c r="AA595" s="38"/>
      <c r="AB595" s="38"/>
      <c r="AC595" s="288" t="s">
        <v>1348</v>
      </c>
      <c r="AD595" s="288" t="s">
        <v>1348</v>
      </c>
      <c r="AE595" s="288" t="s">
        <v>1348</v>
      </c>
      <c r="AF595" s="288" t="s">
        <v>1348</v>
      </c>
      <c r="AG595" s="288" t="s">
        <v>1348</v>
      </c>
      <c r="AH595" s="288" t="s">
        <v>1348</v>
      </c>
      <c r="AI595" s="288" t="s">
        <v>1348</v>
      </c>
      <c r="AJ595" s="288" t="s">
        <v>1348</v>
      </c>
      <c r="AK595" s="288" t="s">
        <v>1348</v>
      </c>
      <c r="AL595" s="288" t="s">
        <v>1348</v>
      </c>
      <c r="AM595" s="288" t="s">
        <v>1348</v>
      </c>
      <c r="AN595" s="288" t="s">
        <v>1348</v>
      </c>
      <c r="AO595" s="288" t="s">
        <v>1348</v>
      </c>
      <c r="AP595" s="288" t="s">
        <v>1348</v>
      </c>
      <c r="AQ595" s="288" t="s">
        <v>1348</v>
      </c>
      <c r="AR595" s="6" t="s">
        <v>3607</v>
      </c>
      <c r="AS595" s="10" t="s">
        <v>4683</v>
      </c>
      <c r="AT595" s="6" t="s">
        <v>4826</v>
      </c>
      <c r="AU595" s="265" t="s">
        <v>920</v>
      </c>
      <c r="AV595" s="210">
        <v>44393</v>
      </c>
      <c r="AW595" s="34" t="s">
        <v>1070</v>
      </c>
      <c r="AX595" s="35"/>
      <c r="AY595" s="30"/>
      <c r="AZ595" s="30"/>
      <c r="BA595" s="30"/>
      <c r="BB595" s="30"/>
      <c r="BC595" s="30" t="s">
        <v>1372</v>
      </c>
      <c r="BD595" s="30"/>
      <c r="BE595" s="30"/>
    </row>
    <row r="596" spans="2:57" s="14" customFormat="1" ht="409.5" x14ac:dyDescent="0.25">
      <c r="B596" s="29" t="s">
        <v>3601</v>
      </c>
      <c r="C596" s="214" t="s">
        <v>3617</v>
      </c>
      <c r="D596" s="210">
        <v>44182</v>
      </c>
      <c r="E596" s="246" t="s">
        <v>1532</v>
      </c>
      <c r="F596" s="12" t="s">
        <v>4079</v>
      </c>
      <c r="G596" s="243" t="s">
        <v>3500</v>
      </c>
      <c r="H596" s="243" t="s">
        <v>3542</v>
      </c>
      <c r="I596" s="243" t="s">
        <v>3543</v>
      </c>
      <c r="J596" s="353" t="s">
        <v>3569</v>
      </c>
      <c r="K596" s="219">
        <v>2</v>
      </c>
      <c r="L596" s="244">
        <v>44228</v>
      </c>
      <c r="M596" s="244">
        <v>44545</v>
      </c>
      <c r="N596" s="83">
        <f t="shared" si="21"/>
        <v>46</v>
      </c>
      <c r="O596" s="184">
        <v>1</v>
      </c>
      <c r="P596" s="32" t="s">
        <v>4932</v>
      </c>
      <c r="Q596" s="178">
        <f t="shared" si="22"/>
        <v>274</v>
      </c>
      <c r="R596" s="34" t="s">
        <v>891</v>
      </c>
      <c r="S596" s="34" t="s">
        <v>3759</v>
      </c>
      <c r="T596" s="34" t="s">
        <v>3822</v>
      </c>
      <c r="U596" s="34" t="s">
        <v>3853</v>
      </c>
      <c r="V596" s="34" t="s">
        <v>3854</v>
      </c>
      <c r="W596" s="34" t="s">
        <v>4105</v>
      </c>
      <c r="X596" s="27" t="s">
        <v>3962</v>
      </c>
      <c r="Y596" s="34"/>
      <c r="Z596" s="34"/>
      <c r="AA596" s="38"/>
      <c r="AB596" s="38"/>
      <c r="AC596" s="288" t="s">
        <v>1348</v>
      </c>
      <c r="AD596" s="288" t="s">
        <v>1348</v>
      </c>
      <c r="AE596" s="288" t="s">
        <v>1348</v>
      </c>
      <c r="AF596" s="288" t="s">
        <v>1348</v>
      </c>
      <c r="AG596" s="288" t="s">
        <v>1348</v>
      </c>
      <c r="AH596" s="288" t="s">
        <v>1348</v>
      </c>
      <c r="AI596" s="288" t="s">
        <v>1348</v>
      </c>
      <c r="AJ596" s="288" t="s">
        <v>1348</v>
      </c>
      <c r="AK596" s="288" t="s">
        <v>1348</v>
      </c>
      <c r="AL596" s="288" t="s">
        <v>1348</v>
      </c>
      <c r="AM596" s="288" t="s">
        <v>1348</v>
      </c>
      <c r="AN596" s="288" t="s">
        <v>1348</v>
      </c>
      <c r="AO596" s="288" t="s">
        <v>1348</v>
      </c>
      <c r="AP596" s="288" t="s">
        <v>1348</v>
      </c>
      <c r="AQ596" s="288" t="s">
        <v>1348</v>
      </c>
      <c r="AR596" s="6" t="s">
        <v>3607</v>
      </c>
      <c r="AS596" s="467" t="s">
        <v>4684</v>
      </c>
      <c r="AT596" s="6" t="s">
        <v>4835</v>
      </c>
      <c r="AU596" s="265" t="s">
        <v>920</v>
      </c>
      <c r="AV596" s="210">
        <v>44393</v>
      </c>
      <c r="AW596" s="34" t="s">
        <v>1070</v>
      </c>
      <c r="AX596" s="35"/>
      <c r="AY596" s="30"/>
      <c r="AZ596" s="30"/>
      <c r="BA596" s="30"/>
      <c r="BB596" s="30"/>
      <c r="BC596" s="30" t="s">
        <v>1372</v>
      </c>
      <c r="BD596" s="30"/>
      <c r="BE596" s="30"/>
    </row>
    <row r="597" spans="2:57" s="14" customFormat="1" ht="239.25" customHeight="1" x14ac:dyDescent="0.25">
      <c r="B597" s="29" t="s">
        <v>3602</v>
      </c>
      <c r="C597" s="214" t="s">
        <v>3617</v>
      </c>
      <c r="D597" s="210">
        <v>44182</v>
      </c>
      <c r="E597" s="219" t="s">
        <v>1533</v>
      </c>
      <c r="F597" s="12" t="s">
        <v>4080</v>
      </c>
      <c r="G597" s="243" t="s">
        <v>3501</v>
      </c>
      <c r="H597" s="243" t="s">
        <v>3544</v>
      </c>
      <c r="I597" s="243" t="s">
        <v>3545</v>
      </c>
      <c r="J597" s="243" t="s">
        <v>1954</v>
      </c>
      <c r="K597" s="248">
        <v>3</v>
      </c>
      <c r="L597" s="244">
        <v>44215</v>
      </c>
      <c r="M597" s="244">
        <v>44561</v>
      </c>
      <c r="N597" s="83">
        <f t="shared" si="21"/>
        <v>50</v>
      </c>
      <c r="O597" s="184">
        <v>0</v>
      </c>
      <c r="P597" s="491" t="s">
        <v>5129</v>
      </c>
      <c r="Q597" s="178">
        <f t="shared" si="22"/>
        <v>250</v>
      </c>
      <c r="R597" s="34" t="s">
        <v>16</v>
      </c>
      <c r="S597" s="34" t="s">
        <v>3608</v>
      </c>
      <c r="T597" s="32" t="s">
        <v>3793</v>
      </c>
      <c r="U597" s="32" t="s">
        <v>3855</v>
      </c>
      <c r="V597" s="194"/>
      <c r="W597" s="25" t="s">
        <v>3896</v>
      </c>
      <c r="X597" s="28" t="s">
        <v>3857</v>
      </c>
      <c r="Y597" s="28" t="s">
        <v>3856</v>
      </c>
      <c r="Z597" s="34"/>
      <c r="AA597" s="38"/>
      <c r="AB597" s="38"/>
      <c r="AC597" s="288" t="s">
        <v>1348</v>
      </c>
      <c r="AD597" s="288" t="s">
        <v>1348</v>
      </c>
      <c r="AE597" s="288" t="s">
        <v>1348</v>
      </c>
      <c r="AF597" s="288" t="s">
        <v>1348</v>
      </c>
      <c r="AG597" s="288" t="s">
        <v>1348</v>
      </c>
      <c r="AH597" s="288" t="s">
        <v>1348</v>
      </c>
      <c r="AI597" s="288" t="s">
        <v>1348</v>
      </c>
      <c r="AJ597" s="288" t="s">
        <v>1348</v>
      </c>
      <c r="AK597" s="288" t="s">
        <v>1348</v>
      </c>
      <c r="AL597" s="288" t="s">
        <v>1348</v>
      </c>
      <c r="AM597" s="288" t="s">
        <v>1348</v>
      </c>
      <c r="AN597" s="288" t="s">
        <v>1348</v>
      </c>
      <c r="AO597" s="288" t="s">
        <v>1348</v>
      </c>
      <c r="AP597" s="288" t="s">
        <v>1348</v>
      </c>
      <c r="AQ597" s="288" t="s">
        <v>1348</v>
      </c>
      <c r="AR597" s="6" t="s">
        <v>3607</v>
      </c>
      <c r="AS597" s="6" t="s">
        <v>5028</v>
      </c>
      <c r="AT597" s="441" t="s">
        <v>5029</v>
      </c>
      <c r="AU597" s="32" t="s">
        <v>920</v>
      </c>
      <c r="AV597" s="33">
        <v>44396</v>
      </c>
      <c r="AW597" s="34" t="s">
        <v>1070</v>
      </c>
      <c r="AX597" s="35"/>
      <c r="AY597" s="30"/>
      <c r="AZ597" s="30"/>
      <c r="BA597" s="30"/>
      <c r="BB597" s="30"/>
      <c r="BC597" s="30" t="s">
        <v>1372</v>
      </c>
      <c r="BD597" s="30"/>
      <c r="BE597" s="30"/>
    </row>
    <row r="598" spans="2:57" s="14" customFormat="1" ht="261" customHeight="1" x14ac:dyDescent="0.25">
      <c r="B598" s="29" t="s">
        <v>3603</v>
      </c>
      <c r="C598" s="214" t="s">
        <v>3617</v>
      </c>
      <c r="D598" s="210">
        <v>44182</v>
      </c>
      <c r="E598" s="246" t="s">
        <v>1491</v>
      </c>
      <c r="F598" s="12" t="s">
        <v>4438</v>
      </c>
      <c r="G598" s="243" t="s">
        <v>3502</v>
      </c>
      <c r="H598" s="243" t="s">
        <v>3546</v>
      </c>
      <c r="I598" s="243" t="s">
        <v>3547</v>
      </c>
      <c r="J598" s="243" t="s">
        <v>3570</v>
      </c>
      <c r="K598" s="245">
        <v>1</v>
      </c>
      <c r="L598" s="244">
        <v>44249</v>
      </c>
      <c r="M598" s="244">
        <v>44442</v>
      </c>
      <c r="N598" s="83">
        <f t="shared" si="21"/>
        <v>28</v>
      </c>
      <c r="O598" s="184">
        <v>0</v>
      </c>
      <c r="P598" s="32" t="s">
        <v>5170</v>
      </c>
      <c r="Q598" s="178">
        <f t="shared" si="22"/>
        <v>250</v>
      </c>
      <c r="R598" s="34" t="s">
        <v>262</v>
      </c>
      <c r="S598" s="34" t="s">
        <v>3758</v>
      </c>
      <c r="T598" s="32" t="s">
        <v>3211</v>
      </c>
      <c r="U598" s="27"/>
      <c r="V598" s="27"/>
      <c r="W598" s="27" t="s">
        <v>3956</v>
      </c>
      <c r="X598" s="27" t="s">
        <v>3957</v>
      </c>
      <c r="Y598" s="34"/>
      <c r="Z598" s="34"/>
      <c r="AA598" s="38"/>
      <c r="AB598" s="38"/>
      <c r="AC598" s="288" t="s">
        <v>1348</v>
      </c>
      <c r="AD598" s="288" t="s">
        <v>1348</v>
      </c>
      <c r="AE598" s="288" t="s">
        <v>1348</v>
      </c>
      <c r="AF598" s="288" t="s">
        <v>1348</v>
      </c>
      <c r="AG598" s="288" t="s">
        <v>1348</v>
      </c>
      <c r="AH598" s="288" t="s">
        <v>1348</v>
      </c>
      <c r="AI598" s="288" t="s">
        <v>1348</v>
      </c>
      <c r="AJ598" s="288" t="s">
        <v>1348</v>
      </c>
      <c r="AK598" s="288" t="s">
        <v>1348</v>
      </c>
      <c r="AL598" s="288" t="s">
        <v>1348</v>
      </c>
      <c r="AM598" s="288" t="s">
        <v>1348</v>
      </c>
      <c r="AN598" s="288" t="s">
        <v>1348</v>
      </c>
      <c r="AO598" s="288" t="s">
        <v>1348</v>
      </c>
      <c r="AP598" s="288" t="s">
        <v>1348</v>
      </c>
      <c r="AQ598" s="288" t="s">
        <v>1348</v>
      </c>
      <c r="AR598" s="6" t="s">
        <v>3607</v>
      </c>
      <c r="AS598" s="10" t="s">
        <v>4685</v>
      </c>
      <c r="AT598" s="6" t="s">
        <v>5169</v>
      </c>
      <c r="AU598" s="265" t="s">
        <v>920</v>
      </c>
      <c r="AV598" s="33">
        <v>44398</v>
      </c>
      <c r="AW598" s="34" t="s">
        <v>1070</v>
      </c>
      <c r="AX598" s="35"/>
      <c r="AY598" s="30"/>
      <c r="AZ598" s="30"/>
      <c r="BA598" s="30"/>
      <c r="BB598" s="30"/>
      <c r="BC598" s="30" t="s">
        <v>1372</v>
      </c>
      <c r="BD598" s="30"/>
      <c r="BE598" s="30"/>
    </row>
    <row r="599" spans="2:57" s="14" customFormat="1" ht="379.5" x14ac:dyDescent="0.25">
      <c r="B599" s="29" t="s">
        <v>3604</v>
      </c>
      <c r="C599" s="214" t="s">
        <v>3617</v>
      </c>
      <c r="D599" s="210">
        <v>44182</v>
      </c>
      <c r="E599" s="246" t="s">
        <v>1491</v>
      </c>
      <c r="F599" s="12" t="s">
        <v>4438</v>
      </c>
      <c r="G599" s="243" t="s">
        <v>3502</v>
      </c>
      <c r="H599" s="243" t="s">
        <v>3548</v>
      </c>
      <c r="I599" s="243" t="s">
        <v>3549</v>
      </c>
      <c r="J599" s="243" t="s">
        <v>3571</v>
      </c>
      <c r="K599" s="245">
        <v>1</v>
      </c>
      <c r="L599" s="244">
        <v>44249</v>
      </c>
      <c r="M599" s="244">
        <v>44505</v>
      </c>
      <c r="N599" s="83">
        <f t="shared" si="21"/>
        <v>37</v>
      </c>
      <c r="O599" s="374">
        <v>1</v>
      </c>
      <c r="P599" s="32" t="s">
        <v>4953</v>
      </c>
      <c r="Q599" s="178">
        <f t="shared" si="22"/>
        <v>124</v>
      </c>
      <c r="R599" s="34" t="s">
        <v>262</v>
      </c>
      <c r="S599" s="34"/>
      <c r="T599" s="32" t="s">
        <v>3211</v>
      </c>
      <c r="U599" s="27"/>
      <c r="V599" s="27"/>
      <c r="W599" s="27" t="s">
        <v>3956</v>
      </c>
      <c r="X599" s="27" t="s">
        <v>3957</v>
      </c>
      <c r="Y599" s="140"/>
      <c r="Z599" s="140"/>
      <c r="AA599" s="38"/>
      <c r="AB599" s="38"/>
      <c r="AC599" s="288" t="s">
        <v>1348</v>
      </c>
      <c r="AD599" s="288" t="s">
        <v>1348</v>
      </c>
      <c r="AE599" s="288" t="s">
        <v>1348</v>
      </c>
      <c r="AF599" s="288" t="s">
        <v>1348</v>
      </c>
      <c r="AG599" s="288" t="s">
        <v>1348</v>
      </c>
      <c r="AH599" s="288" t="s">
        <v>1348</v>
      </c>
      <c r="AI599" s="288" t="s">
        <v>1348</v>
      </c>
      <c r="AJ599" s="288" t="s">
        <v>1348</v>
      </c>
      <c r="AK599" s="288" t="s">
        <v>1348</v>
      </c>
      <c r="AL599" s="288" t="s">
        <v>1348</v>
      </c>
      <c r="AM599" s="288" t="s">
        <v>1348</v>
      </c>
      <c r="AN599" s="288" t="s">
        <v>1348</v>
      </c>
      <c r="AO599" s="288" t="s">
        <v>1348</v>
      </c>
      <c r="AP599" s="288" t="s">
        <v>1348</v>
      </c>
      <c r="AQ599" s="288" t="s">
        <v>1348</v>
      </c>
      <c r="AR599" s="6" t="s">
        <v>3607</v>
      </c>
      <c r="AS599" s="481" t="s">
        <v>4686</v>
      </c>
      <c r="AT599" s="6" t="s">
        <v>4952</v>
      </c>
      <c r="AU599" s="265" t="s">
        <v>5713</v>
      </c>
      <c r="AV599" s="33">
        <v>44399</v>
      </c>
      <c r="AW599" s="34" t="s">
        <v>1070</v>
      </c>
      <c r="AX599" s="35"/>
      <c r="AY599" s="30"/>
      <c r="AZ599" s="30"/>
      <c r="BA599" s="30"/>
      <c r="BB599" s="30"/>
      <c r="BC599" s="30" t="s">
        <v>1372</v>
      </c>
      <c r="BD599" s="30"/>
      <c r="BE599" s="30"/>
    </row>
    <row r="600" spans="2:57" s="14" customFormat="1" ht="409.5" customHeight="1" x14ac:dyDescent="0.25">
      <c r="B600" s="29" t="s">
        <v>3605</v>
      </c>
      <c r="C600" s="214" t="s">
        <v>3617</v>
      </c>
      <c r="D600" s="210">
        <v>44182</v>
      </c>
      <c r="E600" s="246" t="s">
        <v>1493</v>
      </c>
      <c r="F600" s="12" t="s">
        <v>4439</v>
      </c>
      <c r="G600" s="249" t="s">
        <v>3628</v>
      </c>
      <c r="H600" s="243" t="s">
        <v>3550</v>
      </c>
      <c r="I600" s="243" t="s">
        <v>3551</v>
      </c>
      <c r="J600" s="243" t="s">
        <v>3572</v>
      </c>
      <c r="K600" s="245">
        <v>2</v>
      </c>
      <c r="L600" s="244">
        <v>44228</v>
      </c>
      <c r="M600" s="244">
        <v>44560</v>
      </c>
      <c r="N600" s="83">
        <f t="shared" si="21"/>
        <v>48</v>
      </c>
      <c r="O600" s="184">
        <v>1</v>
      </c>
      <c r="P600" s="32" t="s">
        <v>4933</v>
      </c>
      <c r="Q600" s="178">
        <f t="shared" si="22"/>
        <v>120</v>
      </c>
      <c r="R600" s="34" t="s">
        <v>891</v>
      </c>
      <c r="S600" s="34" t="s">
        <v>3758</v>
      </c>
      <c r="T600" s="140"/>
      <c r="U600" s="140"/>
      <c r="V600" s="140"/>
      <c r="W600" s="140" t="s">
        <v>4082</v>
      </c>
      <c r="X600" s="140" t="s">
        <v>4081</v>
      </c>
      <c r="Y600" s="140"/>
      <c r="Z600" s="140"/>
      <c r="AA600" s="38"/>
      <c r="AB600" s="38"/>
      <c r="AC600" s="288" t="s">
        <v>1348</v>
      </c>
      <c r="AD600" s="288" t="s">
        <v>1348</v>
      </c>
      <c r="AE600" s="288" t="s">
        <v>1348</v>
      </c>
      <c r="AF600" s="288" t="s">
        <v>1348</v>
      </c>
      <c r="AG600" s="288" t="s">
        <v>1348</v>
      </c>
      <c r="AH600" s="288" t="s">
        <v>1348</v>
      </c>
      <c r="AI600" s="288" t="s">
        <v>1348</v>
      </c>
      <c r="AJ600" s="288" t="s">
        <v>1348</v>
      </c>
      <c r="AK600" s="288" t="s">
        <v>1348</v>
      </c>
      <c r="AL600" s="288" t="s">
        <v>1348</v>
      </c>
      <c r="AM600" s="288" t="s">
        <v>1348</v>
      </c>
      <c r="AN600" s="288" t="s">
        <v>1348</v>
      </c>
      <c r="AO600" s="288" t="s">
        <v>1348</v>
      </c>
      <c r="AP600" s="288" t="s">
        <v>1348</v>
      </c>
      <c r="AQ600" s="288" t="s">
        <v>1348</v>
      </c>
      <c r="AR600" s="6" t="s">
        <v>3607</v>
      </c>
      <c r="AS600" s="467" t="s">
        <v>4687</v>
      </c>
      <c r="AT600" s="6" t="s">
        <v>4836</v>
      </c>
      <c r="AU600" s="265" t="s">
        <v>920</v>
      </c>
      <c r="AV600" s="210">
        <v>44393</v>
      </c>
      <c r="AW600" s="34" t="s">
        <v>1070</v>
      </c>
      <c r="AX600" s="35"/>
      <c r="AY600" s="30"/>
      <c r="AZ600" s="30"/>
      <c r="BA600" s="30"/>
      <c r="BB600" s="30"/>
      <c r="BC600" s="30" t="s">
        <v>1372</v>
      </c>
      <c r="BD600" s="30"/>
      <c r="BE600" s="30"/>
    </row>
    <row r="601" spans="2:57" s="14" customFormat="1" ht="266.25" customHeight="1" x14ac:dyDescent="0.25">
      <c r="B601" s="91" t="s">
        <v>3606</v>
      </c>
      <c r="C601" s="237" t="s">
        <v>3617</v>
      </c>
      <c r="D601" s="250">
        <v>44182</v>
      </c>
      <c r="E601" s="251" t="s">
        <v>1493</v>
      </c>
      <c r="F601" s="12" t="s">
        <v>4439</v>
      </c>
      <c r="G601" s="252" t="s">
        <v>3629</v>
      </c>
      <c r="H601" s="253" t="s">
        <v>3613</v>
      </c>
      <c r="I601" s="252" t="s">
        <v>3614</v>
      </c>
      <c r="J601" s="446" t="s">
        <v>3615</v>
      </c>
      <c r="K601" s="254" t="s">
        <v>3616</v>
      </c>
      <c r="L601" s="256">
        <v>44230</v>
      </c>
      <c r="M601" s="256">
        <v>44349</v>
      </c>
      <c r="N601" s="83">
        <f t="shared" si="21"/>
        <v>17</v>
      </c>
      <c r="O601" s="374">
        <v>3</v>
      </c>
      <c r="P601" s="32" t="s">
        <v>5100</v>
      </c>
      <c r="Q601" s="178">
        <f t="shared" si="22"/>
        <v>200</v>
      </c>
      <c r="R601" s="140" t="s">
        <v>513</v>
      </c>
      <c r="S601" s="140" t="s">
        <v>3630</v>
      </c>
      <c r="T601" s="140"/>
      <c r="U601" s="140"/>
      <c r="V601" s="140"/>
      <c r="W601" s="140" t="s">
        <v>4082</v>
      </c>
      <c r="X601" s="140" t="s">
        <v>4081</v>
      </c>
      <c r="Y601" s="140"/>
      <c r="Z601" s="140"/>
      <c r="AA601" s="120"/>
      <c r="AB601" s="120"/>
      <c r="AC601" s="289" t="s">
        <v>1348</v>
      </c>
      <c r="AD601" s="289" t="s">
        <v>1348</v>
      </c>
      <c r="AE601" s="289" t="s">
        <v>1348</v>
      </c>
      <c r="AF601" s="289" t="s">
        <v>1348</v>
      </c>
      <c r="AG601" s="289" t="s">
        <v>1348</v>
      </c>
      <c r="AH601" s="289" t="s">
        <v>1348</v>
      </c>
      <c r="AI601" s="289" t="s">
        <v>1348</v>
      </c>
      <c r="AJ601" s="289" t="s">
        <v>1348</v>
      </c>
      <c r="AK601" s="289" t="s">
        <v>1348</v>
      </c>
      <c r="AL601" s="289" t="s">
        <v>1348</v>
      </c>
      <c r="AM601" s="289" t="s">
        <v>1348</v>
      </c>
      <c r="AN601" s="289" t="s">
        <v>1348</v>
      </c>
      <c r="AO601" s="289" t="s">
        <v>1348</v>
      </c>
      <c r="AP601" s="289" t="s">
        <v>1348</v>
      </c>
      <c r="AQ601" s="289" t="s">
        <v>1348</v>
      </c>
      <c r="AR601" s="271" t="s">
        <v>3607</v>
      </c>
      <c r="AS601" s="398" t="s">
        <v>5030</v>
      </c>
      <c r="AT601" s="398" t="s">
        <v>5031</v>
      </c>
      <c r="AU601" s="482" t="s">
        <v>918</v>
      </c>
      <c r="AV601" s="483">
        <v>44396</v>
      </c>
      <c r="AW601" s="140" t="s">
        <v>1070</v>
      </c>
      <c r="AX601" s="179"/>
      <c r="AY601" s="164"/>
      <c r="AZ601" s="164"/>
      <c r="BA601" s="164"/>
      <c r="BB601" s="164"/>
      <c r="BC601" s="30" t="s">
        <v>1372</v>
      </c>
      <c r="BD601" s="30"/>
      <c r="BE601" s="30"/>
    </row>
    <row r="602" spans="2:57" s="14" customFormat="1" ht="214.5" customHeight="1" x14ac:dyDescent="0.25">
      <c r="B602" s="29" t="s">
        <v>3713</v>
      </c>
      <c r="C602" s="214" t="s">
        <v>3745</v>
      </c>
      <c r="D602" s="210">
        <v>44183</v>
      </c>
      <c r="E602" s="246" t="s">
        <v>1490</v>
      </c>
      <c r="F602" s="12" t="s">
        <v>4440</v>
      </c>
      <c r="G602" s="243" t="s">
        <v>3633</v>
      </c>
      <c r="H602" s="243" t="s">
        <v>3634</v>
      </c>
      <c r="I602" s="243" t="s">
        <v>3635</v>
      </c>
      <c r="J602" s="243" t="s">
        <v>3636</v>
      </c>
      <c r="K602" s="246">
        <v>1</v>
      </c>
      <c r="L602" s="189">
        <v>44228</v>
      </c>
      <c r="M602" s="189">
        <v>44255</v>
      </c>
      <c r="N602" s="83">
        <f t="shared" si="21"/>
        <v>4</v>
      </c>
      <c r="O602" s="374">
        <v>1</v>
      </c>
      <c r="P602" s="32" t="s">
        <v>4865</v>
      </c>
      <c r="Q602" s="178">
        <f t="shared" si="22"/>
        <v>182</v>
      </c>
      <c r="R602" s="140" t="s">
        <v>4699</v>
      </c>
      <c r="S602" s="140"/>
      <c r="T602" s="140"/>
      <c r="U602" s="140"/>
      <c r="V602" s="140"/>
      <c r="W602" s="140" t="s">
        <v>4084</v>
      </c>
      <c r="X602" s="140" t="s">
        <v>4083</v>
      </c>
      <c r="Y602" s="140"/>
      <c r="Z602" s="140"/>
      <c r="AA602" s="120"/>
      <c r="AB602" s="120"/>
      <c r="AC602" s="289" t="s">
        <v>1348</v>
      </c>
      <c r="AD602" s="289" t="s">
        <v>1348</v>
      </c>
      <c r="AE602" s="289" t="s">
        <v>1348</v>
      </c>
      <c r="AF602" s="289" t="s">
        <v>1348</v>
      </c>
      <c r="AG602" s="289" t="s">
        <v>1348</v>
      </c>
      <c r="AH602" s="289" t="s">
        <v>1348</v>
      </c>
      <c r="AI602" s="289" t="s">
        <v>1348</v>
      </c>
      <c r="AJ602" s="289" t="s">
        <v>1348</v>
      </c>
      <c r="AK602" s="289" t="s">
        <v>1348</v>
      </c>
      <c r="AL602" s="289" t="s">
        <v>1348</v>
      </c>
      <c r="AM602" s="289" t="s">
        <v>1348</v>
      </c>
      <c r="AN602" s="289" t="s">
        <v>1348</v>
      </c>
      <c r="AO602" s="289" t="s">
        <v>1348</v>
      </c>
      <c r="AP602" s="289" t="s">
        <v>1348</v>
      </c>
      <c r="AQ602" s="289" t="s">
        <v>1348</v>
      </c>
      <c r="AR602" s="271" t="s">
        <v>3746</v>
      </c>
      <c r="AS602" s="473" t="s">
        <v>4856</v>
      </c>
      <c r="AT602" s="271" t="s">
        <v>4873</v>
      </c>
      <c r="AU602" s="296" t="s">
        <v>918</v>
      </c>
      <c r="AV602" s="210">
        <v>44398</v>
      </c>
      <c r="AW602" s="140" t="s">
        <v>1070</v>
      </c>
      <c r="AX602" s="35"/>
      <c r="AY602" s="30"/>
      <c r="AZ602" s="30"/>
      <c r="BA602" s="30"/>
      <c r="BB602" s="30"/>
      <c r="BC602" s="30" t="s">
        <v>1372</v>
      </c>
      <c r="BD602" s="30"/>
      <c r="BE602" s="30"/>
    </row>
    <row r="603" spans="2:57" s="14" customFormat="1" ht="214.5" customHeight="1" x14ac:dyDescent="0.25">
      <c r="B603" s="29" t="s">
        <v>3714</v>
      </c>
      <c r="C603" s="214" t="s">
        <v>3745</v>
      </c>
      <c r="D603" s="210">
        <v>44183</v>
      </c>
      <c r="E603" s="246" t="s">
        <v>1490</v>
      </c>
      <c r="F603" s="12" t="s">
        <v>4440</v>
      </c>
      <c r="G603" s="243" t="s">
        <v>3633</v>
      </c>
      <c r="H603" s="243" t="s">
        <v>3634</v>
      </c>
      <c r="I603" s="243" t="s">
        <v>3635</v>
      </c>
      <c r="J603" s="243" t="s">
        <v>3637</v>
      </c>
      <c r="K603" s="246">
        <v>1</v>
      </c>
      <c r="L603" s="189">
        <v>44228</v>
      </c>
      <c r="M603" s="189">
        <v>44286</v>
      </c>
      <c r="N603" s="83">
        <f t="shared" si="21"/>
        <v>9</v>
      </c>
      <c r="O603" s="383">
        <v>0</v>
      </c>
      <c r="P603" s="32" t="s">
        <v>5104</v>
      </c>
      <c r="Q603" s="178">
        <f t="shared" si="22"/>
        <v>390</v>
      </c>
      <c r="R603" s="140" t="s">
        <v>101</v>
      </c>
      <c r="S603" s="140" t="s">
        <v>29</v>
      </c>
      <c r="T603" s="140"/>
      <c r="U603" s="140"/>
      <c r="V603" s="140"/>
      <c r="W603" s="140" t="s">
        <v>4084</v>
      </c>
      <c r="X603" s="140" t="s">
        <v>4083</v>
      </c>
      <c r="Y603" s="140"/>
      <c r="Z603" s="140"/>
      <c r="AA603" s="120"/>
      <c r="AB603" s="120"/>
      <c r="AC603" s="289" t="s">
        <v>1348</v>
      </c>
      <c r="AD603" s="289" t="s">
        <v>1348</v>
      </c>
      <c r="AE603" s="289" t="s">
        <v>1348</v>
      </c>
      <c r="AF603" s="289" t="s">
        <v>1348</v>
      </c>
      <c r="AG603" s="289" t="s">
        <v>1348</v>
      </c>
      <c r="AH603" s="289" t="s">
        <v>1348</v>
      </c>
      <c r="AI603" s="289" t="s">
        <v>1348</v>
      </c>
      <c r="AJ603" s="289" t="s">
        <v>1348</v>
      </c>
      <c r="AK603" s="289" t="s">
        <v>1348</v>
      </c>
      <c r="AL603" s="289" t="s">
        <v>1348</v>
      </c>
      <c r="AM603" s="289" t="s">
        <v>1348</v>
      </c>
      <c r="AN603" s="289" t="s">
        <v>1348</v>
      </c>
      <c r="AO603" s="289" t="s">
        <v>1348</v>
      </c>
      <c r="AP603" s="289" t="s">
        <v>1348</v>
      </c>
      <c r="AQ603" s="289" t="s">
        <v>1348</v>
      </c>
      <c r="AR603" s="271" t="s">
        <v>3746</v>
      </c>
      <c r="AS603" s="271" t="s">
        <v>5056</v>
      </c>
      <c r="AT603" s="485" t="s">
        <v>5175</v>
      </c>
      <c r="AU603" s="296" t="s">
        <v>919</v>
      </c>
      <c r="AV603" s="210">
        <v>44400</v>
      </c>
      <c r="AW603" s="140" t="s">
        <v>1070</v>
      </c>
      <c r="AX603" s="35"/>
      <c r="AY603" s="30"/>
      <c r="AZ603" s="30"/>
      <c r="BA603" s="30"/>
      <c r="BB603" s="30"/>
      <c r="BC603" s="30" t="s">
        <v>1372</v>
      </c>
      <c r="BD603" s="30"/>
      <c r="BE603" s="30"/>
    </row>
    <row r="604" spans="2:57" s="14" customFormat="1" ht="214.5" customHeight="1" x14ac:dyDescent="0.25">
      <c r="B604" s="29" t="s">
        <v>3715</v>
      </c>
      <c r="C604" s="214" t="s">
        <v>3745</v>
      </c>
      <c r="D604" s="210">
        <v>44183</v>
      </c>
      <c r="E604" s="246" t="s">
        <v>1490</v>
      </c>
      <c r="F604" s="12" t="s">
        <v>4440</v>
      </c>
      <c r="G604" s="243" t="s">
        <v>3633</v>
      </c>
      <c r="H604" s="243" t="s">
        <v>3638</v>
      </c>
      <c r="I604" s="243" t="s">
        <v>3639</v>
      </c>
      <c r="J604" s="243" t="s">
        <v>3640</v>
      </c>
      <c r="K604" s="246">
        <v>2</v>
      </c>
      <c r="L604" s="189">
        <v>44256</v>
      </c>
      <c r="M604" s="189">
        <v>44347</v>
      </c>
      <c r="N604" s="83">
        <f t="shared" si="21"/>
        <v>13</v>
      </c>
      <c r="O604" s="383">
        <v>1</v>
      </c>
      <c r="P604" s="32" t="s">
        <v>5105</v>
      </c>
      <c r="Q604" s="512">
        <f t="shared" si="22"/>
        <v>321</v>
      </c>
      <c r="R604" s="34" t="s">
        <v>101</v>
      </c>
      <c r="S604" s="140" t="s">
        <v>29</v>
      </c>
      <c r="T604" s="140"/>
      <c r="U604" s="140"/>
      <c r="V604" s="140"/>
      <c r="W604" s="140" t="s">
        <v>4084</v>
      </c>
      <c r="X604" s="140" t="s">
        <v>4083</v>
      </c>
      <c r="Y604" s="140"/>
      <c r="Z604" s="140"/>
      <c r="AA604" s="120"/>
      <c r="AB604" s="120"/>
      <c r="AC604" s="289" t="s">
        <v>1348</v>
      </c>
      <c r="AD604" s="289" t="s">
        <v>1348</v>
      </c>
      <c r="AE604" s="289" t="s">
        <v>1348</v>
      </c>
      <c r="AF604" s="289" t="s">
        <v>1348</v>
      </c>
      <c r="AG604" s="289" t="s">
        <v>1348</v>
      </c>
      <c r="AH604" s="289" t="s">
        <v>1348</v>
      </c>
      <c r="AI604" s="289" t="s">
        <v>1348</v>
      </c>
      <c r="AJ604" s="289" t="s">
        <v>1348</v>
      </c>
      <c r="AK604" s="289" t="s">
        <v>1348</v>
      </c>
      <c r="AL604" s="289" t="s">
        <v>1348</v>
      </c>
      <c r="AM604" s="289" t="s">
        <v>1348</v>
      </c>
      <c r="AN604" s="289" t="s">
        <v>1348</v>
      </c>
      <c r="AO604" s="289" t="s">
        <v>1348</v>
      </c>
      <c r="AP604" s="289" t="s">
        <v>1348</v>
      </c>
      <c r="AQ604" s="289" t="s">
        <v>1348</v>
      </c>
      <c r="AR604" s="6" t="s">
        <v>3746</v>
      </c>
      <c r="AS604" s="6" t="s">
        <v>5057</v>
      </c>
      <c r="AT604" s="41" t="s">
        <v>5144</v>
      </c>
      <c r="AU604" s="265" t="s">
        <v>919</v>
      </c>
      <c r="AV604" s="210">
        <v>44400</v>
      </c>
      <c r="AW604" s="140" t="s">
        <v>1070</v>
      </c>
      <c r="AX604" s="35"/>
      <c r="AY604" s="30"/>
      <c r="AZ604" s="30"/>
      <c r="BA604" s="30"/>
      <c r="BB604" s="30"/>
      <c r="BC604" s="30" t="s">
        <v>1372</v>
      </c>
      <c r="BD604" s="30"/>
      <c r="BE604" s="30"/>
    </row>
    <row r="605" spans="2:57" s="14" customFormat="1" ht="326.25" customHeight="1" x14ac:dyDescent="0.25">
      <c r="B605" s="95" t="s">
        <v>3716</v>
      </c>
      <c r="C605" s="230" t="s">
        <v>3745</v>
      </c>
      <c r="D605" s="262">
        <v>44183</v>
      </c>
      <c r="E605" s="503" t="s">
        <v>1490</v>
      </c>
      <c r="F605" s="232" t="s">
        <v>4440</v>
      </c>
      <c r="G605" s="500" t="s">
        <v>3633</v>
      </c>
      <c r="H605" s="500" t="s">
        <v>3641</v>
      </c>
      <c r="I605" s="500" t="s">
        <v>3642</v>
      </c>
      <c r="J605" s="500" t="s">
        <v>3643</v>
      </c>
      <c r="K605" s="503">
        <v>1</v>
      </c>
      <c r="L605" s="189">
        <v>44228</v>
      </c>
      <c r="M605" s="189">
        <v>44525</v>
      </c>
      <c r="N605" s="83">
        <f t="shared" si="21"/>
        <v>43</v>
      </c>
      <c r="O605" s="497">
        <v>0</v>
      </c>
      <c r="P605" s="459" t="s">
        <v>4829</v>
      </c>
      <c r="Q605" s="178">
        <f t="shared" si="22"/>
        <v>300</v>
      </c>
      <c r="R605" s="154" t="s">
        <v>3135</v>
      </c>
      <c r="S605" s="140" t="s">
        <v>3610</v>
      </c>
      <c r="T605" s="140"/>
      <c r="U605" s="140"/>
      <c r="V605" s="140"/>
      <c r="W605" s="140" t="s">
        <v>4084</v>
      </c>
      <c r="X605" s="140" t="s">
        <v>4083</v>
      </c>
      <c r="Y605" s="140"/>
      <c r="Z605" s="140"/>
      <c r="AA605" s="120"/>
      <c r="AB605" s="120"/>
      <c r="AC605" s="289" t="s">
        <v>1348</v>
      </c>
      <c r="AD605" s="289" t="s">
        <v>1348</v>
      </c>
      <c r="AE605" s="289" t="s">
        <v>1348</v>
      </c>
      <c r="AF605" s="289" t="s">
        <v>1348</v>
      </c>
      <c r="AG605" s="289" t="s">
        <v>1348</v>
      </c>
      <c r="AH605" s="289" t="s">
        <v>1348</v>
      </c>
      <c r="AI605" s="289" t="s">
        <v>1348</v>
      </c>
      <c r="AJ605" s="289" t="s">
        <v>1348</v>
      </c>
      <c r="AK605" s="289" t="s">
        <v>1348</v>
      </c>
      <c r="AL605" s="289" t="s">
        <v>1348</v>
      </c>
      <c r="AM605" s="289" t="s">
        <v>1348</v>
      </c>
      <c r="AN605" s="289" t="s">
        <v>1348</v>
      </c>
      <c r="AO605" s="289" t="s">
        <v>1348</v>
      </c>
      <c r="AP605" s="289" t="s">
        <v>1348</v>
      </c>
      <c r="AQ605" s="289" t="s">
        <v>1348</v>
      </c>
      <c r="AR605" s="273" t="s">
        <v>3746</v>
      </c>
      <c r="AS605" s="94" t="s">
        <v>4688</v>
      </c>
      <c r="AT605" s="273" t="s">
        <v>4828</v>
      </c>
      <c r="AU605" s="274" t="s">
        <v>920</v>
      </c>
      <c r="AV605" s="262">
        <v>44393</v>
      </c>
      <c r="AW605" s="140" t="s">
        <v>1070</v>
      </c>
      <c r="AX605" s="35"/>
      <c r="AY605" s="30"/>
      <c r="AZ605" s="30"/>
      <c r="BA605" s="30"/>
      <c r="BB605" s="30"/>
      <c r="BC605" s="30" t="s">
        <v>1372</v>
      </c>
      <c r="BD605" s="30"/>
      <c r="BE605" s="30"/>
    </row>
    <row r="606" spans="2:57" s="14" customFormat="1" ht="309.75" customHeight="1" x14ac:dyDescent="0.25">
      <c r="B606" s="29" t="s">
        <v>3717</v>
      </c>
      <c r="C606" s="214" t="s">
        <v>3745</v>
      </c>
      <c r="D606" s="210">
        <v>44183</v>
      </c>
      <c r="E606" s="246" t="s">
        <v>1490</v>
      </c>
      <c r="F606" s="12" t="s">
        <v>4440</v>
      </c>
      <c r="G606" s="243" t="s">
        <v>3633</v>
      </c>
      <c r="H606" s="243" t="s">
        <v>3644</v>
      </c>
      <c r="I606" s="427" t="s">
        <v>3645</v>
      </c>
      <c r="J606" s="243" t="s">
        <v>3646</v>
      </c>
      <c r="K606" s="246">
        <v>3</v>
      </c>
      <c r="L606" s="189">
        <v>44228</v>
      </c>
      <c r="M606" s="189">
        <v>44469</v>
      </c>
      <c r="N606" s="83">
        <f t="shared" si="21"/>
        <v>35</v>
      </c>
      <c r="O606" s="184">
        <v>1</v>
      </c>
      <c r="P606" s="32" t="s">
        <v>4715</v>
      </c>
      <c r="Q606" s="178">
        <f t="shared" si="22"/>
        <v>320</v>
      </c>
      <c r="R606" s="140" t="s">
        <v>262</v>
      </c>
      <c r="S606" s="140" t="s">
        <v>3748</v>
      </c>
      <c r="T606" s="140"/>
      <c r="U606" s="140"/>
      <c r="V606" s="140"/>
      <c r="W606" s="140" t="s">
        <v>4084</v>
      </c>
      <c r="X606" s="140" t="s">
        <v>4083</v>
      </c>
      <c r="Y606" s="140"/>
      <c r="Z606" s="140"/>
      <c r="AA606" s="120"/>
      <c r="AB606" s="120"/>
      <c r="AC606" s="289" t="s">
        <v>1348</v>
      </c>
      <c r="AD606" s="289" t="s">
        <v>1348</v>
      </c>
      <c r="AE606" s="289" t="s">
        <v>1348</v>
      </c>
      <c r="AF606" s="289" t="s">
        <v>1348</v>
      </c>
      <c r="AG606" s="289" t="s">
        <v>1348</v>
      </c>
      <c r="AH606" s="289" t="s">
        <v>1348</v>
      </c>
      <c r="AI606" s="289" t="s">
        <v>1348</v>
      </c>
      <c r="AJ606" s="289" t="s">
        <v>1348</v>
      </c>
      <c r="AK606" s="289" t="s">
        <v>1348</v>
      </c>
      <c r="AL606" s="289" t="s">
        <v>1348</v>
      </c>
      <c r="AM606" s="289" t="s">
        <v>1348</v>
      </c>
      <c r="AN606" s="289" t="s">
        <v>1348</v>
      </c>
      <c r="AO606" s="289" t="s">
        <v>1348</v>
      </c>
      <c r="AP606" s="289" t="s">
        <v>1348</v>
      </c>
      <c r="AQ606" s="289" t="s">
        <v>1348</v>
      </c>
      <c r="AR606" s="271" t="s">
        <v>3746</v>
      </c>
      <c r="AS606" s="481" t="s">
        <v>4689</v>
      </c>
      <c r="AT606" s="271" t="s">
        <v>4950</v>
      </c>
      <c r="AU606" s="296" t="s">
        <v>920</v>
      </c>
      <c r="AV606" s="210">
        <v>44391</v>
      </c>
      <c r="AW606" s="140" t="s">
        <v>1070</v>
      </c>
      <c r="AX606" s="35"/>
      <c r="AY606" s="30"/>
      <c r="AZ606" s="30"/>
      <c r="BA606" s="30"/>
      <c r="BB606" s="30"/>
      <c r="BC606" s="30" t="s">
        <v>1372</v>
      </c>
      <c r="BD606" s="30"/>
      <c r="BE606" s="30"/>
    </row>
    <row r="607" spans="2:57" s="14" customFormat="1" ht="214.5" customHeight="1" x14ac:dyDescent="0.25">
      <c r="B607" s="29" t="s">
        <v>3718</v>
      </c>
      <c r="C607" s="214" t="s">
        <v>3745</v>
      </c>
      <c r="D607" s="210">
        <v>44183</v>
      </c>
      <c r="E607" s="246" t="s">
        <v>1490</v>
      </c>
      <c r="F607" s="12" t="s">
        <v>4440</v>
      </c>
      <c r="G607" s="243" t="s">
        <v>3633</v>
      </c>
      <c r="H607" s="243" t="s">
        <v>3647</v>
      </c>
      <c r="I607" s="428" t="s">
        <v>3757</v>
      </c>
      <c r="J607" s="243" t="s">
        <v>3648</v>
      </c>
      <c r="K607" s="246">
        <v>1</v>
      </c>
      <c r="L607" s="189">
        <v>44228</v>
      </c>
      <c r="M607" s="189">
        <v>44286</v>
      </c>
      <c r="N607" s="83">
        <f t="shared" si="21"/>
        <v>9</v>
      </c>
      <c r="O607" s="374">
        <v>1</v>
      </c>
      <c r="P607" s="32" t="s">
        <v>4866</v>
      </c>
      <c r="Q607" s="178">
        <f t="shared" si="22"/>
        <v>170</v>
      </c>
      <c r="R607" s="140" t="s">
        <v>4699</v>
      </c>
      <c r="S607" s="140"/>
      <c r="T607" s="140"/>
      <c r="U607" s="140"/>
      <c r="V607" s="140"/>
      <c r="W607" s="140" t="s">
        <v>4084</v>
      </c>
      <c r="X607" s="140" t="s">
        <v>4083</v>
      </c>
      <c r="Y607" s="140"/>
      <c r="Z607" s="140"/>
      <c r="AA607" s="120"/>
      <c r="AB607" s="120"/>
      <c r="AC607" s="289" t="s">
        <v>1348</v>
      </c>
      <c r="AD607" s="289" t="s">
        <v>1348</v>
      </c>
      <c r="AE607" s="289" t="s">
        <v>1348</v>
      </c>
      <c r="AF607" s="289" t="s">
        <v>1348</v>
      </c>
      <c r="AG607" s="289" t="s">
        <v>1348</v>
      </c>
      <c r="AH607" s="289" t="s">
        <v>1348</v>
      </c>
      <c r="AI607" s="289" t="s">
        <v>1348</v>
      </c>
      <c r="AJ607" s="289" t="s">
        <v>1348</v>
      </c>
      <c r="AK607" s="289" t="s">
        <v>1348</v>
      </c>
      <c r="AL607" s="289" t="s">
        <v>1348</v>
      </c>
      <c r="AM607" s="289" t="s">
        <v>1348</v>
      </c>
      <c r="AN607" s="289" t="s">
        <v>1348</v>
      </c>
      <c r="AO607" s="289" t="s">
        <v>1348</v>
      </c>
      <c r="AP607" s="289" t="s">
        <v>1348</v>
      </c>
      <c r="AQ607" s="289" t="s">
        <v>1348</v>
      </c>
      <c r="AR607" s="271" t="s">
        <v>3746</v>
      </c>
      <c r="AS607" s="398" t="s">
        <v>4857</v>
      </c>
      <c r="AT607" s="271" t="s">
        <v>4874</v>
      </c>
      <c r="AU607" s="296" t="s">
        <v>918</v>
      </c>
      <c r="AV607" s="210">
        <v>44398</v>
      </c>
      <c r="AW607" s="140" t="s">
        <v>1070</v>
      </c>
      <c r="AX607" s="35"/>
      <c r="AY607" s="30"/>
      <c r="AZ607" s="30"/>
      <c r="BA607" s="30"/>
      <c r="BB607" s="30"/>
      <c r="BC607" s="30" t="s">
        <v>1372</v>
      </c>
      <c r="BD607" s="30"/>
      <c r="BE607" s="30"/>
    </row>
    <row r="608" spans="2:57" s="14" customFormat="1" ht="409.5" customHeight="1" x14ac:dyDescent="0.25">
      <c r="B608" s="29" t="s">
        <v>3719</v>
      </c>
      <c r="C608" s="214" t="s">
        <v>3745</v>
      </c>
      <c r="D608" s="210">
        <v>44183</v>
      </c>
      <c r="E608" s="246" t="s">
        <v>1490</v>
      </c>
      <c r="F608" s="12" t="s">
        <v>4440</v>
      </c>
      <c r="G608" s="243" t="s">
        <v>3633</v>
      </c>
      <c r="H608" s="243" t="s">
        <v>3649</v>
      </c>
      <c r="I608" s="243" t="s">
        <v>3650</v>
      </c>
      <c r="J608" s="243" t="s">
        <v>3643</v>
      </c>
      <c r="K608" s="246">
        <v>1</v>
      </c>
      <c r="L608" s="189">
        <v>44228</v>
      </c>
      <c r="M608" s="256">
        <v>44554</v>
      </c>
      <c r="N608" s="83">
        <f t="shared" si="21"/>
        <v>47</v>
      </c>
      <c r="O608" s="184">
        <v>0</v>
      </c>
      <c r="P608" s="32" t="s">
        <v>4716</v>
      </c>
      <c r="Q608" s="178">
        <f t="shared" si="22"/>
        <v>135</v>
      </c>
      <c r="R608" s="140" t="s">
        <v>262</v>
      </c>
      <c r="S608" s="140" t="s">
        <v>3749</v>
      </c>
      <c r="T608" s="140"/>
      <c r="U608" s="140"/>
      <c r="V608" s="140"/>
      <c r="W608" s="140" t="s">
        <v>4084</v>
      </c>
      <c r="X608" s="140" t="s">
        <v>4083</v>
      </c>
      <c r="Y608" s="140"/>
      <c r="Z608" s="140"/>
      <c r="AA608" s="120"/>
      <c r="AB608" s="120"/>
      <c r="AC608" s="289" t="s">
        <v>1348</v>
      </c>
      <c r="AD608" s="289" t="s">
        <v>1348</v>
      </c>
      <c r="AE608" s="289" t="s">
        <v>1348</v>
      </c>
      <c r="AF608" s="289" t="s">
        <v>1348</v>
      </c>
      <c r="AG608" s="289" t="s">
        <v>1348</v>
      </c>
      <c r="AH608" s="289" t="s">
        <v>1348</v>
      </c>
      <c r="AI608" s="289" t="s">
        <v>1348</v>
      </c>
      <c r="AJ608" s="289" t="s">
        <v>1348</v>
      </c>
      <c r="AK608" s="289" t="s">
        <v>1348</v>
      </c>
      <c r="AL608" s="289" t="s">
        <v>1348</v>
      </c>
      <c r="AM608" s="289" t="s">
        <v>1348</v>
      </c>
      <c r="AN608" s="289" t="s">
        <v>1348</v>
      </c>
      <c r="AO608" s="289" t="s">
        <v>1348</v>
      </c>
      <c r="AP608" s="289" t="s">
        <v>1348</v>
      </c>
      <c r="AQ608" s="289" t="s">
        <v>1348</v>
      </c>
      <c r="AR608" s="271" t="s">
        <v>3746</v>
      </c>
      <c r="AS608" s="10" t="s">
        <v>4690</v>
      </c>
      <c r="AT608" s="271" t="s">
        <v>4951</v>
      </c>
      <c r="AU608" s="296" t="s">
        <v>920</v>
      </c>
      <c r="AV608" s="210">
        <v>44391</v>
      </c>
      <c r="AW608" s="140" t="s">
        <v>1070</v>
      </c>
      <c r="AX608" s="35"/>
      <c r="AY608" s="30"/>
      <c r="AZ608" s="30"/>
      <c r="BA608" s="30"/>
      <c r="BB608" s="30"/>
      <c r="BC608" s="30" t="s">
        <v>1372</v>
      </c>
      <c r="BD608" s="30"/>
      <c r="BE608" s="30"/>
    </row>
    <row r="609" spans="2:57" s="14" customFormat="1" ht="214.5" customHeight="1" x14ac:dyDescent="0.25">
      <c r="B609" s="29" t="s">
        <v>3720</v>
      </c>
      <c r="C609" s="214" t="s">
        <v>3745</v>
      </c>
      <c r="D609" s="210">
        <v>44183</v>
      </c>
      <c r="E609" s="246" t="s">
        <v>1490</v>
      </c>
      <c r="F609" s="12" t="s">
        <v>4440</v>
      </c>
      <c r="G609" s="243" t="s">
        <v>3633</v>
      </c>
      <c r="H609" s="243" t="s">
        <v>3651</v>
      </c>
      <c r="I609" s="427" t="s">
        <v>3652</v>
      </c>
      <c r="J609" s="243" t="s">
        <v>3653</v>
      </c>
      <c r="K609" s="246">
        <v>1</v>
      </c>
      <c r="L609" s="189">
        <v>44228</v>
      </c>
      <c r="M609" s="256">
        <v>44348</v>
      </c>
      <c r="N609" s="83">
        <f t="shared" si="21"/>
        <v>18</v>
      </c>
      <c r="O609" s="374">
        <v>1</v>
      </c>
      <c r="P609" s="32" t="s">
        <v>4860</v>
      </c>
      <c r="Q609" s="178">
        <f t="shared" si="22"/>
        <v>213</v>
      </c>
      <c r="R609" s="34" t="s">
        <v>4699</v>
      </c>
      <c r="S609" s="140" t="s">
        <v>149</v>
      </c>
      <c r="T609" s="140"/>
      <c r="U609" s="140"/>
      <c r="V609" s="140"/>
      <c r="W609" s="140" t="s">
        <v>4084</v>
      </c>
      <c r="X609" s="140" t="s">
        <v>4083</v>
      </c>
      <c r="Y609" s="140"/>
      <c r="Z609" s="140"/>
      <c r="AA609" s="120"/>
      <c r="AB609" s="120"/>
      <c r="AC609" s="289" t="s">
        <v>1348</v>
      </c>
      <c r="AD609" s="289" t="s">
        <v>1348</v>
      </c>
      <c r="AE609" s="289" t="s">
        <v>1348</v>
      </c>
      <c r="AF609" s="289" t="s">
        <v>1348</v>
      </c>
      <c r="AG609" s="289" t="s">
        <v>1348</v>
      </c>
      <c r="AH609" s="289" t="s">
        <v>1348</v>
      </c>
      <c r="AI609" s="289" t="s">
        <v>1348</v>
      </c>
      <c r="AJ609" s="289" t="s">
        <v>1348</v>
      </c>
      <c r="AK609" s="289" t="s">
        <v>1348</v>
      </c>
      <c r="AL609" s="289" t="s">
        <v>1348</v>
      </c>
      <c r="AM609" s="289" t="s">
        <v>1348</v>
      </c>
      <c r="AN609" s="289" t="s">
        <v>1348</v>
      </c>
      <c r="AO609" s="289" t="s">
        <v>1348</v>
      </c>
      <c r="AP609" s="289" t="s">
        <v>1348</v>
      </c>
      <c r="AQ609" s="289" t="s">
        <v>1348</v>
      </c>
      <c r="AR609" s="6" t="s">
        <v>3746</v>
      </c>
      <c r="AS609" s="10" t="s">
        <v>4859</v>
      </c>
      <c r="AT609" s="6" t="s">
        <v>4875</v>
      </c>
      <c r="AU609" s="265" t="s">
        <v>918</v>
      </c>
      <c r="AV609" s="210">
        <v>44397</v>
      </c>
      <c r="AW609" s="34" t="s">
        <v>1070</v>
      </c>
      <c r="AX609" s="35"/>
      <c r="AY609" s="30"/>
      <c r="AZ609" s="30"/>
      <c r="BA609" s="30"/>
      <c r="BB609" s="30"/>
      <c r="BC609" s="30" t="s">
        <v>1372</v>
      </c>
      <c r="BD609" s="30"/>
      <c r="BE609" s="30"/>
    </row>
    <row r="610" spans="2:57" s="14" customFormat="1" ht="274.5" customHeight="1" x14ac:dyDescent="0.25">
      <c r="B610" s="29" t="s">
        <v>3721</v>
      </c>
      <c r="C610" s="214" t="s">
        <v>3745</v>
      </c>
      <c r="D610" s="210">
        <v>44183</v>
      </c>
      <c r="E610" s="246" t="s">
        <v>1490</v>
      </c>
      <c r="F610" s="12" t="s">
        <v>4440</v>
      </c>
      <c r="G610" s="243" t="s">
        <v>3633</v>
      </c>
      <c r="H610" s="243" t="s">
        <v>3654</v>
      </c>
      <c r="I610" s="243" t="s">
        <v>3655</v>
      </c>
      <c r="J610" s="243" t="s">
        <v>3656</v>
      </c>
      <c r="K610" s="246">
        <v>2</v>
      </c>
      <c r="L610" s="189">
        <v>44228</v>
      </c>
      <c r="M610" s="189">
        <v>44592</v>
      </c>
      <c r="N610" s="83">
        <f t="shared" si="21"/>
        <v>52</v>
      </c>
      <c r="O610" s="184">
        <v>1</v>
      </c>
      <c r="P610" s="32" t="s">
        <v>4534</v>
      </c>
      <c r="Q610" s="178">
        <f t="shared" si="22"/>
        <v>252</v>
      </c>
      <c r="R610" s="140" t="s">
        <v>940</v>
      </c>
      <c r="S610" s="140" t="s">
        <v>149</v>
      </c>
      <c r="T610" s="140"/>
      <c r="U610" s="140"/>
      <c r="V610" s="140"/>
      <c r="W610" s="140" t="s">
        <v>4084</v>
      </c>
      <c r="X610" s="140" t="s">
        <v>4083</v>
      </c>
      <c r="Y610" s="140"/>
      <c r="Z610" s="140"/>
      <c r="AA610" s="120"/>
      <c r="AB610" s="120"/>
      <c r="AC610" s="289" t="s">
        <v>1348</v>
      </c>
      <c r="AD610" s="289" t="s">
        <v>1348</v>
      </c>
      <c r="AE610" s="289" t="s">
        <v>1348</v>
      </c>
      <c r="AF610" s="289" t="s">
        <v>1348</v>
      </c>
      <c r="AG610" s="289" t="s">
        <v>1348</v>
      </c>
      <c r="AH610" s="289" t="s">
        <v>1348</v>
      </c>
      <c r="AI610" s="289" t="s">
        <v>1348</v>
      </c>
      <c r="AJ610" s="289" t="s">
        <v>1348</v>
      </c>
      <c r="AK610" s="289" t="s">
        <v>1348</v>
      </c>
      <c r="AL610" s="289" t="s">
        <v>1348</v>
      </c>
      <c r="AM610" s="289" t="s">
        <v>1348</v>
      </c>
      <c r="AN610" s="289" t="s">
        <v>1348</v>
      </c>
      <c r="AO610" s="289" t="s">
        <v>1348</v>
      </c>
      <c r="AP610" s="289" t="s">
        <v>1348</v>
      </c>
      <c r="AQ610" s="289" t="s">
        <v>1348</v>
      </c>
      <c r="AR610" s="271" t="s">
        <v>3746</v>
      </c>
      <c r="AS610" s="6" t="s">
        <v>4504</v>
      </c>
      <c r="AT610" s="271" t="s">
        <v>4844</v>
      </c>
      <c r="AU610" s="296" t="s">
        <v>920</v>
      </c>
      <c r="AV610" s="210">
        <v>44389</v>
      </c>
      <c r="AW610" s="140" t="s">
        <v>1070</v>
      </c>
      <c r="AX610" s="35"/>
      <c r="AY610" s="30"/>
      <c r="AZ610" s="30"/>
      <c r="BA610" s="30"/>
      <c r="BB610" s="30"/>
      <c r="BC610" s="30" t="s">
        <v>1372</v>
      </c>
      <c r="BD610" s="30"/>
      <c r="BE610" s="30"/>
    </row>
    <row r="611" spans="2:57" s="14" customFormat="1" ht="409.5" customHeight="1" x14ac:dyDescent="0.25">
      <c r="B611" s="29" t="s">
        <v>3722</v>
      </c>
      <c r="C611" s="214" t="s">
        <v>3745</v>
      </c>
      <c r="D611" s="210">
        <v>44183</v>
      </c>
      <c r="E611" s="246" t="s">
        <v>1490</v>
      </c>
      <c r="F611" s="12" t="s">
        <v>4440</v>
      </c>
      <c r="G611" s="243" t="s">
        <v>3633</v>
      </c>
      <c r="H611" s="243" t="s">
        <v>3657</v>
      </c>
      <c r="I611" s="243" t="s">
        <v>3658</v>
      </c>
      <c r="J611" s="243" t="s">
        <v>3659</v>
      </c>
      <c r="K611" s="246">
        <v>1</v>
      </c>
      <c r="L611" s="189">
        <v>44228</v>
      </c>
      <c r="M611" s="307">
        <v>44561</v>
      </c>
      <c r="N611" s="83">
        <f t="shared" si="21"/>
        <v>48</v>
      </c>
      <c r="O611" s="184">
        <v>0.77</v>
      </c>
      <c r="P611" s="32" t="s">
        <v>4934</v>
      </c>
      <c r="Q611" s="178">
        <f t="shared" si="22"/>
        <v>176</v>
      </c>
      <c r="R611" s="140" t="s">
        <v>940</v>
      </c>
      <c r="S611" s="140" t="s">
        <v>149</v>
      </c>
      <c r="T611" s="140"/>
      <c r="U611" s="140"/>
      <c r="V611" s="140"/>
      <c r="W611" s="140" t="s">
        <v>4084</v>
      </c>
      <c r="X611" s="140" t="s">
        <v>4083</v>
      </c>
      <c r="Y611" s="140"/>
      <c r="Z611" s="140"/>
      <c r="AA611" s="120"/>
      <c r="AB611" s="120"/>
      <c r="AC611" s="289" t="s">
        <v>1348</v>
      </c>
      <c r="AD611" s="289" t="s">
        <v>1348</v>
      </c>
      <c r="AE611" s="289" t="s">
        <v>1348</v>
      </c>
      <c r="AF611" s="289" t="s">
        <v>1348</v>
      </c>
      <c r="AG611" s="289" t="s">
        <v>1348</v>
      </c>
      <c r="AH611" s="289" t="s">
        <v>1348</v>
      </c>
      <c r="AI611" s="289" t="s">
        <v>1348</v>
      </c>
      <c r="AJ611" s="289" t="s">
        <v>1348</v>
      </c>
      <c r="AK611" s="289" t="s">
        <v>1348</v>
      </c>
      <c r="AL611" s="289" t="s">
        <v>1348</v>
      </c>
      <c r="AM611" s="289" t="s">
        <v>1348</v>
      </c>
      <c r="AN611" s="289" t="s">
        <v>1348</v>
      </c>
      <c r="AO611" s="289" t="s">
        <v>1348</v>
      </c>
      <c r="AP611" s="289" t="s">
        <v>1348</v>
      </c>
      <c r="AQ611" s="289" t="s">
        <v>1348</v>
      </c>
      <c r="AR611" s="271" t="s">
        <v>3746</v>
      </c>
      <c r="AS611" s="6" t="s">
        <v>4505</v>
      </c>
      <c r="AT611" s="271" t="s">
        <v>4889</v>
      </c>
      <c r="AU611" s="296" t="s">
        <v>920</v>
      </c>
      <c r="AV611" s="210">
        <v>44399</v>
      </c>
      <c r="AW611" s="140" t="s">
        <v>1070</v>
      </c>
      <c r="AX611" s="35"/>
      <c r="AY611" s="30"/>
      <c r="AZ611" s="30"/>
      <c r="BA611" s="30"/>
      <c r="BB611" s="30"/>
      <c r="BC611" s="30" t="s">
        <v>1372</v>
      </c>
      <c r="BD611" s="30"/>
      <c r="BE611" s="30"/>
    </row>
    <row r="612" spans="2:57" s="14" customFormat="1" ht="112.5" customHeight="1" x14ac:dyDescent="0.25">
      <c r="B612" s="29" t="s">
        <v>3723</v>
      </c>
      <c r="C612" s="214" t="s">
        <v>3745</v>
      </c>
      <c r="D612" s="210">
        <v>44183</v>
      </c>
      <c r="E612" s="246" t="s">
        <v>1490</v>
      </c>
      <c r="F612" s="12" t="s">
        <v>4440</v>
      </c>
      <c r="G612" s="243" t="s">
        <v>3633</v>
      </c>
      <c r="H612" s="243" t="s">
        <v>3660</v>
      </c>
      <c r="I612" s="243" t="s">
        <v>3661</v>
      </c>
      <c r="J612" s="243" t="s">
        <v>3662</v>
      </c>
      <c r="K612" s="246">
        <v>1</v>
      </c>
      <c r="L612" s="189">
        <v>44256</v>
      </c>
      <c r="M612" s="189">
        <v>44348</v>
      </c>
      <c r="N612" s="83">
        <f t="shared" si="21"/>
        <v>14</v>
      </c>
      <c r="O612" s="374">
        <v>1</v>
      </c>
      <c r="P612" s="32" t="s">
        <v>4625</v>
      </c>
      <c r="Q612" s="178">
        <f t="shared" si="22"/>
        <v>322</v>
      </c>
      <c r="R612" s="140" t="s">
        <v>61</v>
      </c>
      <c r="S612" s="140"/>
      <c r="T612" s="140"/>
      <c r="U612" s="140"/>
      <c r="V612" s="140"/>
      <c r="W612" s="140" t="s">
        <v>4084</v>
      </c>
      <c r="X612" s="140" t="s">
        <v>4083</v>
      </c>
      <c r="Y612" s="198"/>
      <c r="Z612" s="198"/>
      <c r="AA612" s="120"/>
      <c r="AB612" s="120"/>
      <c r="AC612" s="289" t="s">
        <v>1348</v>
      </c>
      <c r="AD612" s="289" t="s">
        <v>1348</v>
      </c>
      <c r="AE612" s="289" t="s">
        <v>1348</v>
      </c>
      <c r="AF612" s="289" t="s">
        <v>1348</v>
      </c>
      <c r="AG612" s="289" t="s">
        <v>1348</v>
      </c>
      <c r="AH612" s="289" t="s">
        <v>1348</v>
      </c>
      <c r="AI612" s="289" t="s">
        <v>1348</v>
      </c>
      <c r="AJ612" s="289" t="s">
        <v>1348</v>
      </c>
      <c r="AK612" s="289" t="s">
        <v>1348</v>
      </c>
      <c r="AL612" s="289" t="s">
        <v>1348</v>
      </c>
      <c r="AM612" s="289" t="s">
        <v>1348</v>
      </c>
      <c r="AN612" s="289" t="s">
        <v>1348</v>
      </c>
      <c r="AO612" s="289" t="s">
        <v>1348</v>
      </c>
      <c r="AP612" s="289" t="s">
        <v>1348</v>
      </c>
      <c r="AQ612" s="289" t="s">
        <v>1348</v>
      </c>
      <c r="AR612" s="271" t="s">
        <v>3746</v>
      </c>
      <c r="AS612" s="398" t="s">
        <v>4616</v>
      </c>
      <c r="AT612" s="271" t="s">
        <v>4783</v>
      </c>
      <c r="AU612" s="296" t="s">
        <v>918</v>
      </c>
      <c r="AV612" s="210">
        <v>44390</v>
      </c>
      <c r="AW612" s="140" t="s">
        <v>1070</v>
      </c>
      <c r="AX612" s="35"/>
      <c r="AY612" s="30"/>
      <c r="AZ612" s="30"/>
      <c r="BA612" s="30"/>
      <c r="BB612" s="30"/>
      <c r="BC612" s="30" t="s">
        <v>1372</v>
      </c>
      <c r="BD612" s="30"/>
      <c r="BE612" s="30"/>
    </row>
    <row r="613" spans="2:57" s="14" customFormat="1" ht="211.5" customHeight="1" x14ac:dyDescent="0.25">
      <c r="B613" s="29" t="s">
        <v>3724</v>
      </c>
      <c r="C613" s="214" t="s">
        <v>3745</v>
      </c>
      <c r="D613" s="210">
        <v>44183</v>
      </c>
      <c r="E613" s="246" t="s">
        <v>1490</v>
      </c>
      <c r="F613" s="12" t="s">
        <v>4440</v>
      </c>
      <c r="G613" s="243" t="s">
        <v>3633</v>
      </c>
      <c r="H613" s="243" t="s">
        <v>3663</v>
      </c>
      <c r="I613" s="243" t="s">
        <v>3664</v>
      </c>
      <c r="J613" s="243" t="s">
        <v>3665</v>
      </c>
      <c r="K613" s="246">
        <v>1</v>
      </c>
      <c r="L613" s="189">
        <v>44348</v>
      </c>
      <c r="M613" s="189">
        <v>44409</v>
      </c>
      <c r="N613" s="83">
        <f t="shared" si="21"/>
        <v>9</v>
      </c>
      <c r="O613" s="185">
        <v>0</v>
      </c>
      <c r="P613" s="32" t="s">
        <v>5171</v>
      </c>
      <c r="Q613" s="178">
        <f t="shared" si="22"/>
        <v>141</v>
      </c>
      <c r="R613" s="140" t="s">
        <v>61</v>
      </c>
      <c r="S613" s="140" t="s">
        <v>3747</v>
      </c>
      <c r="T613" s="140"/>
      <c r="U613" s="140"/>
      <c r="V613" s="140"/>
      <c r="W613" s="140" t="s">
        <v>4096</v>
      </c>
      <c r="X613" s="140" t="s">
        <v>4098</v>
      </c>
      <c r="Y613" s="140" t="s">
        <v>4085</v>
      </c>
      <c r="Z613" s="140"/>
      <c r="AA613" s="120"/>
      <c r="AB613" s="120"/>
      <c r="AC613" s="289" t="s">
        <v>1348</v>
      </c>
      <c r="AD613" s="289" t="s">
        <v>1348</v>
      </c>
      <c r="AE613" s="289" t="s">
        <v>1348</v>
      </c>
      <c r="AF613" s="289" t="s">
        <v>1348</v>
      </c>
      <c r="AG613" s="289" t="s">
        <v>1348</v>
      </c>
      <c r="AH613" s="289" t="s">
        <v>1348</v>
      </c>
      <c r="AI613" s="289" t="s">
        <v>1348</v>
      </c>
      <c r="AJ613" s="289" t="s">
        <v>1348</v>
      </c>
      <c r="AK613" s="289" t="s">
        <v>1348</v>
      </c>
      <c r="AL613" s="289" t="s">
        <v>1348</v>
      </c>
      <c r="AM613" s="289" t="s">
        <v>1348</v>
      </c>
      <c r="AN613" s="289" t="s">
        <v>1348</v>
      </c>
      <c r="AO613" s="289" t="s">
        <v>1348</v>
      </c>
      <c r="AP613" s="289" t="s">
        <v>1348</v>
      </c>
      <c r="AQ613" s="289" t="s">
        <v>1348</v>
      </c>
      <c r="AR613" s="271" t="s">
        <v>3746</v>
      </c>
      <c r="AS613" s="418" t="s">
        <v>4626</v>
      </c>
      <c r="AT613" s="271" t="s">
        <v>4627</v>
      </c>
      <c r="AU613" s="296" t="s">
        <v>920</v>
      </c>
      <c r="AV613" s="210">
        <v>44390</v>
      </c>
      <c r="AW613" s="140" t="s">
        <v>1070</v>
      </c>
      <c r="AX613" s="35"/>
      <c r="AY613" s="30"/>
      <c r="AZ613" s="30"/>
      <c r="BA613" s="30"/>
      <c r="BB613" s="30"/>
      <c r="BC613" s="30" t="s">
        <v>1372</v>
      </c>
      <c r="BD613" s="30"/>
      <c r="BE613" s="30"/>
    </row>
    <row r="614" spans="2:57" s="14" customFormat="1" ht="330" customHeight="1" x14ac:dyDescent="0.25">
      <c r="B614" s="29" t="s">
        <v>3725</v>
      </c>
      <c r="C614" s="214" t="s">
        <v>3745</v>
      </c>
      <c r="D614" s="210">
        <v>44183</v>
      </c>
      <c r="E614" s="246" t="s">
        <v>1494</v>
      </c>
      <c r="F614" s="12" t="s">
        <v>4441</v>
      </c>
      <c r="G614" s="243" t="s">
        <v>3666</v>
      </c>
      <c r="H614" s="243" t="s">
        <v>3667</v>
      </c>
      <c r="I614" s="243" t="s">
        <v>3668</v>
      </c>
      <c r="J614" s="257" t="s">
        <v>712</v>
      </c>
      <c r="K614" s="246">
        <v>1</v>
      </c>
      <c r="L614" s="256">
        <v>44228</v>
      </c>
      <c r="M614" s="256">
        <v>44296</v>
      </c>
      <c r="N614" s="83">
        <f t="shared" si="21"/>
        <v>10</v>
      </c>
      <c r="O614" s="383">
        <v>0</v>
      </c>
      <c r="P614" s="32" t="s">
        <v>5106</v>
      </c>
      <c r="Q614" s="512">
        <f t="shared" si="22"/>
        <v>383</v>
      </c>
      <c r="R614" s="34" t="s">
        <v>16</v>
      </c>
      <c r="S614" s="140"/>
      <c r="T614" s="140"/>
      <c r="U614" s="140"/>
      <c r="V614" s="140"/>
      <c r="W614" s="140" t="s">
        <v>4096</v>
      </c>
      <c r="X614" s="140" t="s">
        <v>4098</v>
      </c>
      <c r="Y614" s="140" t="s">
        <v>4086</v>
      </c>
      <c r="Z614" s="140"/>
      <c r="AA614" s="120"/>
      <c r="AB614" s="120"/>
      <c r="AC614" s="289" t="s">
        <v>1348</v>
      </c>
      <c r="AD614" s="289" t="s">
        <v>1348</v>
      </c>
      <c r="AE614" s="289" t="s">
        <v>1348</v>
      </c>
      <c r="AF614" s="289" t="s">
        <v>1348</v>
      </c>
      <c r="AG614" s="289" t="s">
        <v>1348</v>
      </c>
      <c r="AH614" s="289" t="s">
        <v>1348</v>
      </c>
      <c r="AI614" s="289" t="s">
        <v>1348</v>
      </c>
      <c r="AJ614" s="289" t="s">
        <v>1348</v>
      </c>
      <c r="AK614" s="289" t="s">
        <v>1348</v>
      </c>
      <c r="AL614" s="289" t="s">
        <v>1348</v>
      </c>
      <c r="AM614" s="289" t="s">
        <v>1348</v>
      </c>
      <c r="AN614" s="289" t="s">
        <v>1348</v>
      </c>
      <c r="AO614" s="289" t="s">
        <v>1348</v>
      </c>
      <c r="AP614" s="289" t="s">
        <v>1348</v>
      </c>
      <c r="AQ614" s="289" t="s">
        <v>1348</v>
      </c>
      <c r="AR614" s="6" t="s">
        <v>3746</v>
      </c>
      <c r="AS614" s="41"/>
      <c r="AT614" s="41" t="s">
        <v>5058</v>
      </c>
      <c r="AU614" s="32" t="s">
        <v>919</v>
      </c>
      <c r="AV614" s="33">
        <v>44396</v>
      </c>
      <c r="AW614" s="140" t="s">
        <v>1070</v>
      </c>
      <c r="AX614" s="35"/>
      <c r="AY614" s="30"/>
      <c r="AZ614" s="30"/>
      <c r="BA614" s="30"/>
      <c r="BB614" s="30"/>
      <c r="BC614" s="30" t="s">
        <v>1372</v>
      </c>
      <c r="BD614" s="30"/>
      <c r="BE614" s="30"/>
    </row>
    <row r="615" spans="2:57" s="14" customFormat="1" ht="367.5" customHeight="1" x14ac:dyDescent="0.25">
      <c r="B615" s="95" t="s">
        <v>3726</v>
      </c>
      <c r="C615" s="230" t="s">
        <v>3745</v>
      </c>
      <c r="D615" s="262">
        <v>44183</v>
      </c>
      <c r="E615" s="503" t="s">
        <v>1494</v>
      </c>
      <c r="F615" s="232" t="s">
        <v>4441</v>
      </c>
      <c r="G615" s="500" t="s">
        <v>3666</v>
      </c>
      <c r="H615" s="500" t="s">
        <v>3667</v>
      </c>
      <c r="I615" s="500" t="s">
        <v>3669</v>
      </c>
      <c r="J615" s="504" t="s">
        <v>712</v>
      </c>
      <c r="K615" s="503">
        <v>1</v>
      </c>
      <c r="L615" s="256">
        <v>44228</v>
      </c>
      <c r="M615" s="256">
        <v>44418</v>
      </c>
      <c r="N615" s="83">
        <f t="shared" si="21"/>
        <v>28</v>
      </c>
      <c r="O615" s="505">
        <v>0</v>
      </c>
      <c r="P615" s="459" t="s">
        <v>5131</v>
      </c>
      <c r="Q615" s="178">
        <f t="shared" si="22"/>
        <v>296</v>
      </c>
      <c r="R615" s="154" t="s">
        <v>16</v>
      </c>
      <c r="S615" s="140"/>
      <c r="T615" s="140"/>
      <c r="U615" s="140"/>
      <c r="V615" s="140"/>
      <c r="W615" s="140" t="s">
        <v>4096</v>
      </c>
      <c r="X615" s="140" t="s">
        <v>4098</v>
      </c>
      <c r="Y615" s="140" t="s">
        <v>4086</v>
      </c>
      <c r="Z615" s="140"/>
      <c r="AA615" s="120"/>
      <c r="AB615" s="120"/>
      <c r="AC615" s="289" t="s">
        <v>1348</v>
      </c>
      <c r="AD615" s="289" t="s">
        <v>1348</v>
      </c>
      <c r="AE615" s="289" t="s">
        <v>1348</v>
      </c>
      <c r="AF615" s="289" t="s">
        <v>1348</v>
      </c>
      <c r="AG615" s="289" t="s">
        <v>1348</v>
      </c>
      <c r="AH615" s="289" t="s">
        <v>1348</v>
      </c>
      <c r="AI615" s="289" t="s">
        <v>1348</v>
      </c>
      <c r="AJ615" s="289" t="s">
        <v>1348</v>
      </c>
      <c r="AK615" s="289" t="s">
        <v>1348</v>
      </c>
      <c r="AL615" s="289" t="s">
        <v>1348</v>
      </c>
      <c r="AM615" s="289" t="s">
        <v>1348</v>
      </c>
      <c r="AN615" s="289" t="s">
        <v>1348</v>
      </c>
      <c r="AO615" s="289" t="s">
        <v>1348</v>
      </c>
      <c r="AP615" s="289" t="s">
        <v>1348</v>
      </c>
      <c r="AQ615" s="289" t="s">
        <v>1348</v>
      </c>
      <c r="AR615" s="273" t="s">
        <v>3746</v>
      </c>
      <c r="AS615" s="506" t="s">
        <v>5032</v>
      </c>
      <c r="AT615" s="507" t="s">
        <v>5033</v>
      </c>
      <c r="AU615" s="508" t="s">
        <v>920</v>
      </c>
      <c r="AV615" s="509">
        <v>44396</v>
      </c>
      <c r="AW615" s="140" t="s">
        <v>1070</v>
      </c>
      <c r="AX615" s="35"/>
      <c r="AY615" s="30"/>
      <c r="AZ615" s="30"/>
      <c r="BA615" s="30"/>
      <c r="BB615" s="30"/>
      <c r="BC615" s="30" t="s">
        <v>1372</v>
      </c>
      <c r="BD615" s="30"/>
      <c r="BE615" s="30"/>
    </row>
    <row r="616" spans="2:57" s="14" customFormat="1" ht="222.75" customHeight="1" x14ac:dyDescent="0.25">
      <c r="B616" s="29" t="s">
        <v>3727</v>
      </c>
      <c r="C616" s="214" t="s">
        <v>3745</v>
      </c>
      <c r="D616" s="210">
        <v>44183</v>
      </c>
      <c r="E616" s="246" t="s">
        <v>1494</v>
      </c>
      <c r="F616" s="12" t="s">
        <v>4441</v>
      </c>
      <c r="G616" s="243" t="s">
        <v>3666</v>
      </c>
      <c r="H616" s="243" t="s">
        <v>3667</v>
      </c>
      <c r="I616" s="243" t="s">
        <v>3670</v>
      </c>
      <c r="J616" s="257" t="s">
        <v>712</v>
      </c>
      <c r="K616" s="246">
        <v>1</v>
      </c>
      <c r="L616" s="256">
        <v>44419</v>
      </c>
      <c r="M616" s="256">
        <v>44560</v>
      </c>
      <c r="N616" s="83">
        <f t="shared" si="21"/>
        <v>21</v>
      </c>
      <c r="O616" s="185">
        <v>0</v>
      </c>
      <c r="P616" s="32" t="s">
        <v>5132</v>
      </c>
      <c r="Q616" s="178">
        <f t="shared" ref="Q616:Q647" si="23">LEN(P616)</f>
        <v>297</v>
      </c>
      <c r="R616" s="140" t="s">
        <v>16</v>
      </c>
      <c r="S616" s="140"/>
      <c r="T616" s="140"/>
      <c r="U616" s="140"/>
      <c r="V616" s="140"/>
      <c r="W616" s="140" t="s">
        <v>4096</v>
      </c>
      <c r="X616" s="140" t="s">
        <v>4098</v>
      </c>
      <c r="Y616" s="140" t="s">
        <v>4086</v>
      </c>
      <c r="Z616" s="140"/>
      <c r="AA616" s="120"/>
      <c r="AB616" s="120"/>
      <c r="AC616" s="289" t="s">
        <v>1348</v>
      </c>
      <c r="AD616" s="289" t="s">
        <v>1348</v>
      </c>
      <c r="AE616" s="289" t="s">
        <v>1348</v>
      </c>
      <c r="AF616" s="289" t="s">
        <v>1348</v>
      </c>
      <c r="AG616" s="289" t="s">
        <v>1348</v>
      </c>
      <c r="AH616" s="289" t="s">
        <v>1348</v>
      </c>
      <c r="AI616" s="289" t="s">
        <v>1348</v>
      </c>
      <c r="AJ616" s="289" t="s">
        <v>1348</v>
      </c>
      <c r="AK616" s="289" t="s">
        <v>1348</v>
      </c>
      <c r="AL616" s="289" t="s">
        <v>1348</v>
      </c>
      <c r="AM616" s="289" t="s">
        <v>1348</v>
      </c>
      <c r="AN616" s="289" t="s">
        <v>1348</v>
      </c>
      <c r="AO616" s="289" t="s">
        <v>1348</v>
      </c>
      <c r="AP616" s="289" t="s">
        <v>1348</v>
      </c>
      <c r="AQ616" s="289" t="s">
        <v>1348</v>
      </c>
      <c r="AR616" s="271" t="s">
        <v>3746</v>
      </c>
      <c r="AS616" s="398" t="s">
        <v>5034</v>
      </c>
      <c r="AT616" s="398" t="s">
        <v>5035</v>
      </c>
      <c r="AU616" s="482" t="s">
        <v>920</v>
      </c>
      <c r="AV616" s="33">
        <v>44396</v>
      </c>
      <c r="AW616" s="140" t="s">
        <v>1070</v>
      </c>
      <c r="AX616" s="35"/>
      <c r="AY616" s="30"/>
      <c r="AZ616" s="30"/>
      <c r="BA616" s="30"/>
      <c r="BB616" s="30"/>
      <c r="BC616" s="30" t="s">
        <v>1372</v>
      </c>
      <c r="BD616" s="30"/>
      <c r="BE616" s="30"/>
    </row>
    <row r="617" spans="2:57" s="14" customFormat="1" ht="226.5" customHeight="1" x14ac:dyDescent="0.25">
      <c r="B617" s="29" t="s">
        <v>3728</v>
      </c>
      <c r="C617" s="214" t="s">
        <v>3745</v>
      </c>
      <c r="D617" s="210">
        <v>44183</v>
      </c>
      <c r="E617" s="246" t="s">
        <v>1583</v>
      </c>
      <c r="F617" s="12" t="s">
        <v>4442</v>
      </c>
      <c r="G617" s="243" t="s">
        <v>3671</v>
      </c>
      <c r="H617" s="243" t="s">
        <v>3672</v>
      </c>
      <c r="I617" s="243" t="s">
        <v>3673</v>
      </c>
      <c r="J617" s="257" t="s">
        <v>3674</v>
      </c>
      <c r="K617" s="246">
        <v>1</v>
      </c>
      <c r="L617" s="256">
        <v>44228</v>
      </c>
      <c r="M617" s="256">
        <v>44561</v>
      </c>
      <c r="N617" s="83">
        <f t="shared" si="21"/>
        <v>48</v>
      </c>
      <c r="O617" s="185">
        <v>0</v>
      </c>
      <c r="P617" s="32" t="s">
        <v>5133</v>
      </c>
      <c r="Q617" s="178">
        <f t="shared" si="23"/>
        <v>285</v>
      </c>
      <c r="R617" s="140" t="s">
        <v>16</v>
      </c>
      <c r="S617" s="140"/>
      <c r="T617" s="140"/>
      <c r="U617" s="140"/>
      <c r="V617" s="140"/>
      <c r="W617" s="140" t="s">
        <v>4096</v>
      </c>
      <c r="X617" s="140" t="s">
        <v>4098</v>
      </c>
      <c r="Y617" s="140" t="s">
        <v>4131</v>
      </c>
      <c r="Z617" s="140"/>
      <c r="AA617" s="120"/>
      <c r="AB617" s="120"/>
      <c r="AC617" s="289" t="s">
        <v>1348</v>
      </c>
      <c r="AD617" s="289" t="s">
        <v>1348</v>
      </c>
      <c r="AE617" s="289" t="s">
        <v>1348</v>
      </c>
      <c r="AF617" s="289" t="s">
        <v>1348</v>
      </c>
      <c r="AG617" s="289" t="s">
        <v>1348</v>
      </c>
      <c r="AH617" s="289" t="s">
        <v>1348</v>
      </c>
      <c r="AI617" s="289" t="s">
        <v>1348</v>
      </c>
      <c r="AJ617" s="289" t="s">
        <v>1348</v>
      </c>
      <c r="AK617" s="289" t="s">
        <v>1348</v>
      </c>
      <c r="AL617" s="289" t="s">
        <v>1348</v>
      </c>
      <c r="AM617" s="289" t="s">
        <v>1348</v>
      </c>
      <c r="AN617" s="289" t="s">
        <v>1348</v>
      </c>
      <c r="AO617" s="289" t="s">
        <v>1348</v>
      </c>
      <c r="AP617" s="289" t="s">
        <v>1348</v>
      </c>
      <c r="AQ617" s="289" t="s">
        <v>1348</v>
      </c>
      <c r="AR617" s="271" t="s">
        <v>3746</v>
      </c>
      <c r="AS617" s="418" t="s">
        <v>5036</v>
      </c>
      <c r="AT617" s="484" t="s">
        <v>5037</v>
      </c>
      <c r="AU617" s="482" t="s">
        <v>920</v>
      </c>
      <c r="AV617" s="33">
        <v>44396</v>
      </c>
      <c r="AW617" s="140" t="s">
        <v>1070</v>
      </c>
      <c r="AX617" s="35"/>
      <c r="AY617" s="30"/>
      <c r="AZ617" s="30"/>
      <c r="BA617" s="30"/>
      <c r="BB617" s="30"/>
      <c r="BC617" s="30" t="s">
        <v>1372</v>
      </c>
      <c r="BD617" s="30"/>
      <c r="BE617" s="30"/>
    </row>
    <row r="618" spans="2:57" s="14" customFormat="1" ht="357.75" customHeight="1" x14ac:dyDescent="0.25">
      <c r="B618" s="29" t="s">
        <v>3729</v>
      </c>
      <c r="C618" s="214" t="s">
        <v>3745</v>
      </c>
      <c r="D618" s="210">
        <v>44183</v>
      </c>
      <c r="E618" s="246" t="s">
        <v>1495</v>
      </c>
      <c r="F618" s="12" t="s">
        <v>4443</v>
      </c>
      <c r="G618" s="243" t="s">
        <v>3675</v>
      </c>
      <c r="H618" s="243" t="s">
        <v>3676</v>
      </c>
      <c r="I618" s="243" t="s">
        <v>3677</v>
      </c>
      <c r="J618" s="257" t="s">
        <v>3678</v>
      </c>
      <c r="K618" s="246">
        <v>1</v>
      </c>
      <c r="L618" s="256">
        <v>44228</v>
      </c>
      <c r="M618" s="256">
        <v>44418</v>
      </c>
      <c r="N618" s="83">
        <f t="shared" si="21"/>
        <v>28</v>
      </c>
      <c r="O618" s="185">
        <v>0</v>
      </c>
      <c r="P618" s="492" t="s">
        <v>5134</v>
      </c>
      <c r="Q618" s="178">
        <f t="shared" si="23"/>
        <v>239</v>
      </c>
      <c r="R618" s="140" t="s">
        <v>16</v>
      </c>
      <c r="S618" s="140" t="s">
        <v>3750</v>
      </c>
      <c r="T618" s="140"/>
      <c r="U618" s="140"/>
      <c r="V618" s="140"/>
      <c r="W618" s="140" t="s">
        <v>4096</v>
      </c>
      <c r="X618" s="140" t="s">
        <v>4098</v>
      </c>
      <c r="Y618" s="198" t="s">
        <v>4087</v>
      </c>
      <c r="Z618" s="198"/>
      <c r="AA618" s="120"/>
      <c r="AB618" s="120"/>
      <c r="AC618" s="289" t="s">
        <v>1348</v>
      </c>
      <c r="AD618" s="289" t="s">
        <v>1348</v>
      </c>
      <c r="AE618" s="289" t="s">
        <v>1348</v>
      </c>
      <c r="AF618" s="289" t="s">
        <v>1348</v>
      </c>
      <c r="AG618" s="289" t="s">
        <v>1348</v>
      </c>
      <c r="AH618" s="289" t="s">
        <v>1348</v>
      </c>
      <c r="AI618" s="289" t="s">
        <v>1348</v>
      </c>
      <c r="AJ618" s="289" t="s">
        <v>1348</v>
      </c>
      <c r="AK618" s="289" t="s">
        <v>1348</v>
      </c>
      <c r="AL618" s="289" t="s">
        <v>1348</v>
      </c>
      <c r="AM618" s="289" t="s">
        <v>1348</v>
      </c>
      <c r="AN618" s="289" t="s">
        <v>1348</v>
      </c>
      <c r="AO618" s="289" t="s">
        <v>1348</v>
      </c>
      <c r="AP618" s="289" t="s">
        <v>1348</v>
      </c>
      <c r="AQ618" s="289" t="s">
        <v>1348</v>
      </c>
      <c r="AR618" s="271" t="s">
        <v>3746</v>
      </c>
      <c r="AS618" s="398" t="s">
        <v>5038</v>
      </c>
      <c r="AT618" s="398" t="s">
        <v>5040</v>
      </c>
      <c r="AU618" s="482" t="s">
        <v>920</v>
      </c>
      <c r="AV618" s="33">
        <v>44396</v>
      </c>
      <c r="AW618" s="140" t="s">
        <v>1070</v>
      </c>
      <c r="AX618" s="35"/>
      <c r="AY618" s="30"/>
      <c r="AZ618" s="30"/>
      <c r="BA618" s="30"/>
      <c r="BB618" s="30"/>
      <c r="BC618" s="30" t="s">
        <v>1372</v>
      </c>
      <c r="BD618" s="30"/>
      <c r="BE618" s="30"/>
    </row>
    <row r="619" spans="2:57" s="14" customFormat="1" ht="302.25" customHeight="1" x14ac:dyDescent="0.25">
      <c r="B619" s="29" t="s">
        <v>3730</v>
      </c>
      <c r="C619" s="214" t="s">
        <v>3745</v>
      </c>
      <c r="D619" s="210">
        <v>44183</v>
      </c>
      <c r="E619" s="246" t="s">
        <v>1495</v>
      </c>
      <c r="F619" s="12" t="s">
        <v>4443</v>
      </c>
      <c r="G619" s="243" t="s">
        <v>3675</v>
      </c>
      <c r="H619" s="243" t="s">
        <v>3676</v>
      </c>
      <c r="I619" s="243" t="s">
        <v>3679</v>
      </c>
      <c r="J619" s="257" t="s">
        <v>3680</v>
      </c>
      <c r="K619" s="246">
        <v>1</v>
      </c>
      <c r="L619" s="256">
        <v>44419</v>
      </c>
      <c r="M619" s="256">
        <v>44530</v>
      </c>
      <c r="N619" s="83">
        <f t="shared" si="21"/>
        <v>16</v>
      </c>
      <c r="O619" s="185">
        <v>0</v>
      </c>
      <c r="P619" s="32" t="s">
        <v>5130</v>
      </c>
      <c r="Q619" s="178">
        <f t="shared" si="23"/>
        <v>240</v>
      </c>
      <c r="R619" s="140" t="s">
        <v>16</v>
      </c>
      <c r="S619" s="140"/>
      <c r="T619" s="140"/>
      <c r="U619" s="140"/>
      <c r="V619" s="140"/>
      <c r="W619" s="140" t="s">
        <v>4096</v>
      </c>
      <c r="X619" s="140" t="s">
        <v>4098</v>
      </c>
      <c r="Y619" s="198" t="s">
        <v>4087</v>
      </c>
      <c r="Z619" s="140"/>
      <c r="AA619" s="120"/>
      <c r="AB619" s="120"/>
      <c r="AC619" s="289" t="s">
        <v>1348</v>
      </c>
      <c r="AD619" s="289" t="s">
        <v>1348</v>
      </c>
      <c r="AE619" s="289" t="s">
        <v>1348</v>
      </c>
      <c r="AF619" s="289" t="s">
        <v>1348</v>
      </c>
      <c r="AG619" s="289" t="s">
        <v>1348</v>
      </c>
      <c r="AH619" s="289" t="s">
        <v>1348</v>
      </c>
      <c r="AI619" s="289" t="s">
        <v>1348</v>
      </c>
      <c r="AJ619" s="289" t="s">
        <v>1348</v>
      </c>
      <c r="AK619" s="289" t="s">
        <v>1348</v>
      </c>
      <c r="AL619" s="289" t="s">
        <v>1348</v>
      </c>
      <c r="AM619" s="289" t="s">
        <v>1348</v>
      </c>
      <c r="AN619" s="289" t="s">
        <v>1348</v>
      </c>
      <c r="AO619" s="289" t="s">
        <v>1348</v>
      </c>
      <c r="AP619" s="289" t="s">
        <v>1348</v>
      </c>
      <c r="AQ619" s="289" t="s">
        <v>1348</v>
      </c>
      <c r="AR619" s="271" t="s">
        <v>3746</v>
      </c>
      <c r="AS619" s="398" t="s">
        <v>5039</v>
      </c>
      <c r="AT619" s="398" t="s">
        <v>5059</v>
      </c>
      <c r="AU619" s="482" t="s">
        <v>920</v>
      </c>
      <c r="AV619" s="33">
        <v>44398</v>
      </c>
      <c r="AW619" s="140" t="s">
        <v>1070</v>
      </c>
      <c r="AX619" s="35"/>
      <c r="AY619" s="30"/>
      <c r="AZ619" s="30"/>
      <c r="BA619" s="30"/>
      <c r="BB619" s="30"/>
      <c r="BC619" s="30" t="s">
        <v>1372</v>
      </c>
      <c r="BD619" s="30"/>
      <c r="BE619" s="30"/>
    </row>
    <row r="620" spans="2:57" s="14" customFormat="1" ht="114" customHeight="1" x14ac:dyDescent="0.25">
      <c r="B620" s="29" t="s">
        <v>3731</v>
      </c>
      <c r="C620" s="214" t="s">
        <v>3745</v>
      </c>
      <c r="D620" s="210">
        <v>44183</v>
      </c>
      <c r="E620" s="246" t="s">
        <v>1498</v>
      </c>
      <c r="F620" s="12" t="s">
        <v>4444</v>
      </c>
      <c r="G620" s="243" t="s">
        <v>3681</v>
      </c>
      <c r="H620" s="243" t="s">
        <v>3682</v>
      </c>
      <c r="I620" s="243" t="s">
        <v>3683</v>
      </c>
      <c r="J620" s="257" t="s">
        <v>1954</v>
      </c>
      <c r="K620" s="246">
        <v>1</v>
      </c>
      <c r="L620" s="256">
        <v>44228</v>
      </c>
      <c r="M620" s="256">
        <v>44561</v>
      </c>
      <c r="N620" s="83">
        <f t="shared" si="21"/>
        <v>48</v>
      </c>
      <c r="O620" s="185">
        <v>0</v>
      </c>
      <c r="P620" s="32" t="s">
        <v>5135</v>
      </c>
      <c r="Q620" s="178">
        <f t="shared" si="23"/>
        <v>238</v>
      </c>
      <c r="R620" s="140" t="s">
        <v>16</v>
      </c>
      <c r="S620" s="140" t="s">
        <v>3751</v>
      </c>
      <c r="T620" s="140"/>
      <c r="U620" s="140"/>
      <c r="V620" s="140"/>
      <c r="W620" s="140" t="s">
        <v>4084</v>
      </c>
      <c r="X620" s="140" t="s">
        <v>4083</v>
      </c>
      <c r="Y620" s="198"/>
      <c r="Z620" s="198"/>
      <c r="AA620" s="120"/>
      <c r="AB620" s="120"/>
      <c r="AC620" s="289" t="s">
        <v>1348</v>
      </c>
      <c r="AD620" s="289" t="s">
        <v>1348</v>
      </c>
      <c r="AE620" s="289" t="s">
        <v>1348</v>
      </c>
      <c r="AF620" s="289" t="s">
        <v>1348</v>
      </c>
      <c r="AG620" s="289" t="s">
        <v>1348</v>
      </c>
      <c r="AH620" s="289" t="s">
        <v>1348</v>
      </c>
      <c r="AI620" s="289" t="s">
        <v>1348</v>
      </c>
      <c r="AJ620" s="289" t="s">
        <v>1348</v>
      </c>
      <c r="AK620" s="289" t="s">
        <v>1348</v>
      </c>
      <c r="AL620" s="289" t="s">
        <v>1348</v>
      </c>
      <c r="AM620" s="289" t="s">
        <v>1348</v>
      </c>
      <c r="AN620" s="289" t="s">
        <v>1348</v>
      </c>
      <c r="AO620" s="289" t="s">
        <v>1348</v>
      </c>
      <c r="AP620" s="289" t="s">
        <v>1348</v>
      </c>
      <c r="AQ620" s="289" t="s">
        <v>1348</v>
      </c>
      <c r="AR620" s="271" t="s">
        <v>3746</v>
      </c>
      <c r="AS620" s="398"/>
      <c r="AT620" s="398" t="s">
        <v>5061</v>
      </c>
      <c r="AU620" s="296" t="s">
        <v>920</v>
      </c>
      <c r="AV620" s="210">
        <v>44398</v>
      </c>
      <c r="AW620" s="140" t="s">
        <v>1070</v>
      </c>
      <c r="AX620" s="35"/>
      <c r="AY620" s="30"/>
      <c r="AZ620" s="30"/>
      <c r="BA620" s="30"/>
      <c r="BB620" s="30"/>
      <c r="BC620" s="30" t="s">
        <v>1372</v>
      </c>
      <c r="BD620" s="30"/>
      <c r="BE620" s="30"/>
    </row>
    <row r="621" spans="2:57" s="14" customFormat="1" ht="118.5" customHeight="1" x14ac:dyDescent="0.25">
      <c r="B621" s="29" t="s">
        <v>3732</v>
      </c>
      <c r="C621" s="214" t="s">
        <v>3745</v>
      </c>
      <c r="D621" s="210">
        <v>44183</v>
      </c>
      <c r="E621" s="246" t="s">
        <v>1498</v>
      </c>
      <c r="F621" s="12" t="s">
        <v>4445</v>
      </c>
      <c r="G621" s="243" t="s">
        <v>3681</v>
      </c>
      <c r="H621" s="243" t="s">
        <v>3682</v>
      </c>
      <c r="I621" s="243" t="s">
        <v>3684</v>
      </c>
      <c r="J621" s="257" t="s">
        <v>1954</v>
      </c>
      <c r="K621" s="246">
        <v>1</v>
      </c>
      <c r="L621" s="256">
        <v>44228</v>
      </c>
      <c r="M621" s="256">
        <v>44561</v>
      </c>
      <c r="N621" s="83">
        <f t="shared" si="21"/>
        <v>48</v>
      </c>
      <c r="O621" s="185">
        <v>0</v>
      </c>
      <c r="P621" s="32" t="s">
        <v>5136</v>
      </c>
      <c r="Q621" s="178">
        <f t="shared" si="23"/>
        <v>239</v>
      </c>
      <c r="R621" s="140" t="s">
        <v>16</v>
      </c>
      <c r="S621" s="140" t="s">
        <v>3747</v>
      </c>
      <c r="T621" s="140"/>
      <c r="U621" s="140"/>
      <c r="V621" s="140"/>
      <c r="W621" s="140" t="s">
        <v>4084</v>
      </c>
      <c r="X621" s="140" t="s">
        <v>4083</v>
      </c>
      <c r="Y621" s="140"/>
      <c r="Z621" s="140"/>
      <c r="AA621" s="120"/>
      <c r="AB621" s="120"/>
      <c r="AC621" s="289" t="s">
        <v>1348</v>
      </c>
      <c r="AD621" s="289" t="s">
        <v>1348</v>
      </c>
      <c r="AE621" s="289" t="s">
        <v>1348</v>
      </c>
      <c r="AF621" s="289" t="s">
        <v>1348</v>
      </c>
      <c r="AG621" s="289" t="s">
        <v>1348</v>
      </c>
      <c r="AH621" s="289" t="s">
        <v>1348</v>
      </c>
      <c r="AI621" s="289" t="s">
        <v>1348</v>
      </c>
      <c r="AJ621" s="289" t="s">
        <v>1348</v>
      </c>
      <c r="AK621" s="289" t="s">
        <v>1348</v>
      </c>
      <c r="AL621" s="289" t="s">
        <v>1348</v>
      </c>
      <c r="AM621" s="289" t="s">
        <v>1348</v>
      </c>
      <c r="AN621" s="289" t="s">
        <v>1348</v>
      </c>
      <c r="AO621" s="289" t="s">
        <v>1348</v>
      </c>
      <c r="AP621" s="289" t="s">
        <v>1348</v>
      </c>
      <c r="AQ621" s="289" t="s">
        <v>1348</v>
      </c>
      <c r="AR621" s="271" t="s">
        <v>3746</v>
      </c>
      <c r="AS621" s="398"/>
      <c r="AT621" s="398" t="s">
        <v>5060</v>
      </c>
      <c r="AU621" s="296" t="s">
        <v>920</v>
      </c>
      <c r="AV621" s="210">
        <v>44398</v>
      </c>
      <c r="AW621" s="140" t="s">
        <v>1070</v>
      </c>
      <c r="AX621" s="35"/>
      <c r="AY621" s="30"/>
      <c r="AZ621" s="30"/>
      <c r="BA621" s="30"/>
      <c r="BB621" s="30"/>
      <c r="BC621" s="30" t="s">
        <v>1372</v>
      </c>
      <c r="BD621" s="30"/>
      <c r="BE621" s="30"/>
    </row>
    <row r="622" spans="2:57" s="14" customFormat="1" ht="219" customHeight="1" x14ac:dyDescent="0.25">
      <c r="B622" s="29" t="s">
        <v>3733</v>
      </c>
      <c r="C622" s="214" t="s">
        <v>3745</v>
      </c>
      <c r="D622" s="210">
        <v>44183</v>
      </c>
      <c r="E622" s="246" t="s">
        <v>1499</v>
      </c>
      <c r="F622" s="12" t="s">
        <v>4446</v>
      </c>
      <c r="G622" s="243" t="s">
        <v>3685</v>
      </c>
      <c r="H622" s="243" t="s">
        <v>3686</v>
      </c>
      <c r="I622" s="243" t="s">
        <v>3687</v>
      </c>
      <c r="J622" s="257" t="s">
        <v>1954</v>
      </c>
      <c r="K622" s="246">
        <v>1</v>
      </c>
      <c r="L622" s="256">
        <v>44228</v>
      </c>
      <c r="M622" s="256">
        <v>44317</v>
      </c>
      <c r="N622" s="83">
        <f t="shared" si="21"/>
        <v>13</v>
      </c>
      <c r="O622" s="489">
        <v>1</v>
      </c>
      <c r="P622" s="32" t="s">
        <v>5101</v>
      </c>
      <c r="Q622" s="178">
        <f t="shared" si="23"/>
        <v>171</v>
      </c>
      <c r="R622" s="140" t="s">
        <v>16</v>
      </c>
      <c r="S622" s="140"/>
      <c r="T622" s="140"/>
      <c r="U622" s="140"/>
      <c r="V622" s="140"/>
      <c r="W622" s="140" t="s">
        <v>4084</v>
      </c>
      <c r="X622" s="140" t="s">
        <v>4088</v>
      </c>
      <c r="Y622" s="140"/>
      <c r="Z622" s="140"/>
      <c r="AA622" s="120"/>
      <c r="AB622" s="120"/>
      <c r="AC622" s="289" t="s">
        <v>1348</v>
      </c>
      <c r="AD622" s="289" t="s">
        <v>1348</v>
      </c>
      <c r="AE622" s="289" t="s">
        <v>1348</v>
      </c>
      <c r="AF622" s="289" t="s">
        <v>1348</v>
      </c>
      <c r="AG622" s="289" t="s">
        <v>1348</v>
      </c>
      <c r="AH622" s="289" t="s">
        <v>1348</v>
      </c>
      <c r="AI622" s="289" t="s">
        <v>1348</v>
      </c>
      <c r="AJ622" s="289" t="s">
        <v>1348</v>
      </c>
      <c r="AK622" s="289" t="s">
        <v>1348</v>
      </c>
      <c r="AL622" s="289" t="s">
        <v>1348</v>
      </c>
      <c r="AM622" s="289" t="s">
        <v>1348</v>
      </c>
      <c r="AN622" s="289" t="s">
        <v>1348</v>
      </c>
      <c r="AO622" s="289" t="s">
        <v>1348</v>
      </c>
      <c r="AP622" s="289" t="s">
        <v>1348</v>
      </c>
      <c r="AQ622" s="289" t="s">
        <v>1348</v>
      </c>
      <c r="AR622" s="271" t="s">
        <v>3746</v>
      </c>
      <c r="AS622" s="398" t="s">
        <v>5041</v>
      </c>
      <c r="AT622" s="398" t="s">
        <v>5046</v>
      </c>
      <c r="AU622" s="482" t="s">
        <v>918</v>
      </c>
      <c r="AV622" s="33">
        <v>44398</v>
      </c>
      <c r="AW622" s="140" t="s">
        <v>1070</v>
      </c>
      <c r="AX622" s="35"/>
      <c r="AY622" s="30"/>
      <c r="AZ622" s="30"/>
      <c r="BA622" s="30"/>
      <c r="BB622" s="30"/>
      <c r="BC622" s="30" t="s">
        <v>1372</v>
      </c>
      <c r="BD622" s="30"/>
      <c r="BE622" s="30"/>
    </row>
    <row r="623" spans="2:57" s="14" customFormat="1" ht="252.75" customHeight="1" x14ac:dyDescent="0.25">
      <c r="B623" s="29" t="s">
        <v>3734</v>
      </c>
      <c r="C623" s="214" t="s">
        <v>3745</v>
      </c>
      <c r="D623" s="210">
        <v>44183</v>
      </c>
      <c r="E623" s="246" t="s">
        <v>1500</v>
      </c>
      <c r="F623" s="12" t="s">
        <v>4447</v>
      </c>
      <c r="G623" s="243" t="s">
        <v>3688</v>
      </c>
      <c r="H623" s="243" t="s">
        <v>3689</v>
      </c>
      <c r="I623" s="243" t="s">
        <v>3690</v>
      </c>
      <c r="J623" s="353" t="s">
        <v>3691</v>
      </c>
      <c r="K623" s="258">
        <v>1</v>
      </c>
      <c r="L623" s="256">
        <v>44198</v>
      </c>
      <c r="M623" s="256">
        <v>44377</v>
      </c>
      <c r="N623" s="83">
        <f t="shared" si="21"/>
        <v>26</v>
      </c>
      <c r="O623" s="490">
        <v>1</v>
      </c>
      <c r="P623" s="32" t="s">
        <v>5102</v>
      </c>
      <c r="Q623" s="178">
        <f t="shared" si="23"/>
        <v>388</v>
      </c>
      <c r="R623" s="140" t="s">
        <v>16</v>
      </c>
      <c r="S623" s="140" t="s">
        <v>3750</v>
      </c>
      <c r="T623" s="140"/>
      <c r="U623" s="140"/>
      <c r="V623" s="140"/>
      <c r="W623" s="140" t="s">
        <v>4084</v>
      </c>
      <c r="X623" s="140" t="s">
        <v>4088</v>
      </c>
      <c r="Y623" s="140"/>
      <c r="Z623" s="140"/>
      <c r="AA623" s="120"/>
      <c r="AB623" s="120"/>
      <c r="AC623" s="289" t="s">
        <v>1348</v>
      </c>
      <c r="AD623" s="289" t="s">
        <v>1348</v>
      </c>
      <c r="AE623" s="289" t="s">
        <v>1348</v>
      </c>
      <c r="AF623" s="289" t="s">
        <v>1348</v>
      </c>
      <c r="AG623" s="289" t="s">
        <v>1348</v>
      </c>
      <c r="AH623" s="289" t="s">
        <v>1348</v>
      </c>
      <c r="AI623" s="289" t="s">
        <v>1348</v>
      </c>
      <c r="AJ623" s="289" t="s">
        <v>1348</v>
      </c>
      <c r="AK623" s="289" t="s">
        <v>1348</v>
      </c>
      <c r="AL623" s="289" t="s">
        <v>1348</v>
      </c>
      <c r="AM623" s="289" t="s">
        <v>1348</v>
      </c>
      <c r="AN623" s="289" t="s">
        <v>1348</v>
      </c>
      <c r="AO623" s="289" t="s">
        <v>1348</v>
      </c>
      <c r="AP623" s="289" t="s">
        <v>1348</v>
      </c>
      <c r="AQ623" s="289" t="s">
        <v>1348</v>
      </c>
      <c r="AR623" s="271" t="s">
        <v>3746</v>
      </c>
      <c r="AS623" s="271" t="s">
        <v>5042</v>
      </c>
      <c r="AT623" s="271" t="s">
        <v>5043</v>
      </c>
      <c r="AU623" s="296" t="s">
        <v>918</v>
      </c>
      <c r="AV623" s="210">
        <v>44397</v>
      </c>
      <c r="AW623" s="140" t="s">
        <v>1070</v>
      </c>
      <c r="AX623" s="35"/>
      <c r="AY623" s="30"/>
      <c r="AZ623" s="30"/>
      <c r="BA623" s="30"/>
      <c r="BB623" s="30"/>
      <c r="BC623" s="30" t="s">
        <v>1372</v>
      </c>
      <c r="BD623" s="30"/>
      <c r="BE623" s="30"/>
    </row>
    <row r="624" spans="2:57" s="14" customFormat="1" ht="266.25" customHeight="1" x14ac:dyDescent="0.25">
      <c r="B624" s="29" t="s">
        <v>3735</v>
      </c>
      <c r="C624" s="214" t="s">
        <v>3745</v>
      </c>
      <c r="D624" s="210">
        <v>44183</v>
      </c>
      <c r="E624" s="246" t="s">
        <v>1500</v>
      </c>
      <c r="F624" s="12" t="s">
        <v>4447</v>
      </c>
      <c r="G624" s="243" t="s">
        <v>3688</v>
      </c>
      <c r="H624" s="243" t="s">
        <v>3689</v>
      </c>
      <c r="I624" s="243" t="s">
        <v>3692</v>
      </c>
      <c r="J624" s="257" t="s">
        <v>3693</v>
      </c>
      <c r="K624" s="258">
        <v>1</v>
      </c>
      <c r="L624" s="256">
        <v>44198</v>
      </c>
      <c r="M624" s="256">
        <v>44377</v>
      </c>
      <c r="N624" s="83">
        <f t="shared" si="21"/>
        <v>26</v>
      </c>
      <c r="O624" s="490">
        <v>1</v>
      </c>
      <c r="P624" s="32" t="s">
        <v>5103</v>
      </c>
      <c r="Q624" s="178">
        <f t="shared" si="23"/>
        <v>228</v>
      </c>
      <c r="R624" s="140" t="s">
        <v>16</v>
      </c>
      <c r="S624" s="140" t="s">
        <v>3750</v>
      </c>
      <c r="T624" s="140"/>
      <c r="U624" s="140"/>
      <c r="V624" s="140"/>
      <c r="W624" s="140" t="s">
        <v>4084</v>
      </c>
      <c r="X624" s="140" t="s">
        <v>4088</v>
      </c>
      <c r="Y624" s="140"/>
      <c r="Z624" s="140"/>
      <c r="AA624" s="120"/>
      <c r="AB624" s="120"/>
      <c r="AC624" s="289" t="s">
        <v>1348</v>
      </c>
      <c r="AD624" s="289" t="s">
        <v>1348</v>
      </c>
      <c r="AE624" s="289" t="s">
        <v>1348</v>
      </c>
      <c r="AF624" s="289" t="s">
        <v>1348</v>
      </c>
      <c r="AG624" s="289" t="s">
        <v>1348</v>
      </c>
      <c r="AH624" s="289" t="s">
        <v>1348</v>
      </c>
      <c r="AI624" s="289" t="s">
        <v>1348</v>
      </c>
      <c r="AJ624" s="289" t="s">
        <v>1348</v>
      </c>
      <c r="AK624" s="289" t="s">
        <v>1348</v>
      </c>
      <c r="AL624" s="289" t="s">
        <v>1348</v>
      </c>
      <c r="AM624" s="289" t="s">
        <v>1348</v>
      </c>
      <c r="AN624" s="289" t="s">
        <v>1348</v>
      </c>
      <c r="AO624" s="289" t="s">
        <v>1348</v>
      </c>
      <c r="AP624" s="289" t="s">
        <v>1348</v>
      </c>
      <c r="AQ624" s="289" t="s">
        <v>1348</v>
      </c>
      <c r="AR624" s="271" t="s">
        <v>3746</v>
      </c>
      <c r="AS624" s="271" t="s">
        <v>5044</v>
      </c>
      <c r="AT624" s="271" t="s">
        <v>5045</v>
      </c>
      <c r="AU624" s="296" t="s">
        <v>918</v>
      </c>
      <c r="AV624" s="210">
        <v>44397</v>
      </c>
      <c r="AW624" s="140" t="s">
        <v>1070</v>
      </c>
      <c r="AX624" s="35"/>
      <c r="AY624" s="30"/>
      <c r="AZ624" s="30"/>
      <c r="BA624" s="30"/>
      <c r="BB624" s="30"/>
      <c r="BC624" s="30" t="s">
        <v>1372</v>
      </c>
      <c r="BD624" s="30"/>
      <c r="BE624" s="30"/>
    </row>
    <row r="625" spans="2:57" s="14" customFormat="1" ht="409.5" customHeight="1" x14ac:dyDescent="0.25">
      <c r="B625" s="29" t="s">
        <v>3736</v>
      </c>
      <c r="C625" s="214" t="s">
        <v>3745</v>
      </c>
      <c r="D625" s="210">
        <v>44183</v>
      </c>
      <c r="E625" s="246" t="s">
        <v>1501</v>
      </c>
      <c r="F625" s="12" t="s">
        <v>4448</v>
      </c>
      <c r="G625" s="243" t="s">
        <v>3694</v>
      </c>
      <c r="H625" s="243" t="s">
        <v>3695</v>
      </c>
      <c r="I625" s="243" t="s">
        <v>3696</v>
      </c>
      <c r="J625" s="257" t="s">
        <v>3569</v>
      </c>
      <c r="K625" s="255">
        <v>2</v>
      </c>
      <c r="L625" s="256">
        <v>44228</v>
      </c>
      <c r="M625" s="256">
        <v>44560</v>
      </c>
      <c r="N625" s="83">
        <f t="shared" si="21"/>
        <v>48</v>
      </c>
      <c r="O625" s="185">
        <v>1</v>
      </c>
      <c r="P625" s="32" t="s">
        <v>4935</v>
      </c>
      <c r="Q625" s="178">
        <f t="shared" si="23"/>
        <v>264</v>
      </c>
      <c r="R625" s="140" t="s">
        <v>891</v>
      </c>
      <c r="S625" s="140" t="s">
        <v>3135</v>
      </c>
      <c r="T625" s="140"/>
      <c r="U625" s="140"/>
      <c r="V625" s="140"/>
      <c r="W625" s="34" t="s">
        <v>4105</v>
      </c>
      <c r="X625" s="27" t="s">
        <v>3962</v>
      </c>
      <c r="Y625" s="140"/>
      <c r="Z625" s="140"/>
      <c r="AA625" s="120"/>
      <c r="AB625" s="120"/>
      <c r="AC625" s="289" t="s">
        <v>1348</v>
      </c>
      <c r="AD625" s="289" t="s">
        <v>1348</v>
      </c>
      <c r="AE625" s="289" t="s">
        <v>1348</v>
      </c>
      <c r="AF625" s="289" t="s">
        <v>1348</v>
      </c>
      <c r="AG625" s="289" t="s">
        <v>1348</v>
      </c>
      <c r="AH625" s="289" t="s">
        <v>1348</v>
      </c>
      <c r="AI625" s="289" t="s">
        <v>1348</v>
      </c>
      <c r="AJ625" s="289" t="s">
        <v>1348</v>
      </c>
      <c r="AK625" s="289" t="s">
        <v>1348</v>
      </c>
      <c r="AL625" s="289" t="s">
        <v>1348</v>
      </c>
      <c r="AM625" s="289" t="s">
        <v>1348</v>
      </c>
      <c r="AN625" s="289" t="s">
        <v>1348</v>
      </c>
      <c r="AO625" s="289" t="s">
        <v>1348</v>
      </c>
      <c r="AP625" s="289" t="s">
        <v>1348</v>
      </c>
      <c r="AQ625" s="289" t="s">
        <v>1348</v>
      </c>
      <c r="AR625" s="271" t="s">
        <v>3746</v>
      </c>
      <c r="AS625" s="470" t="s">
        <v>4691</v>
      </c>
      <c r="AT625" s="6" t="s">
        <v>4837</v>
      </c>
      <c r="AU625" s="296" t="s">
        <v>920</v>
      </c>
      <c r="AV625" s="210">
        <v>44393</v>
      </c>
      <c r="AW625" s="140" t="s">
        <v>1070</v>
      </c>
      <c r="AX625" s="35"/>
      <c r="AY625" s="30"/>
      <c r="AZ625" s="30"/>
      <c r="BA625" s="30"/>
      <c r="BB625" s="30"/>
      <c r="BC625" s="30" t="s">
        <v>1372</v>
      </c>
      <c r="BD625" s="30"/>
      <c r="BE625" s="30"/>
    </row>
    <row r="626" spans="2:57" s="14" customFormat="1" ht="267.75" customHeight="1" x14ac:dyDescent="0.25">
      <c r="B626" s="29" t="s">
        <v>3737</v>
      </c>
      <c r="C626" s="214" t="s">
        <v>3745</v>
      </c>
      <c r="D626" s="210">
        <v>44183</v>
      </c>
      <c r="E626" s="246" t="s">
        <v>1502</v>
      </c>
      <c r="F626" s="12" t="s">
        <v>4449</v>
      </c>
      <c r="G626" s="243" t="s">
        <v>4863</v>
      </c>
      <c r="H626" s="243" t="s">
        <v>4862</v>
      </c>
      <c r="I626" s="243" t="s">
        <v>4861</v>
      </c>
      <c r="J626" s="257" t="s">
        <v>913</v>
      </c>
      <c r="K626" s="255">
        <v>2</v>
      </c>
      <c r="L626" s="256">
        <v>44228</v>
      </c>
      <c r="M626" s="256">
        <v>44530</v>
      </c>
      <c r="N626" s="83">
        <f t="shared" si="21"/>
        <v>44</v>
      </c>
      <c r="O626" s="185">
        <v>0</v>
      </c>
      <c r="P626" s="32" t="s">
        <v>5172</v>
      </c>
      <c r="Q626" s="178">
        <f t="shared" si="23"/>
        <v>104</v>
      </c>
      <c r="R626" s="140" t="s">
        <v>4699</v>
      </c>
      <c r="S626" s="140"/>
      <c r="T626" s="140"/>
      <c r="U626" s="140"/>
      <c r="V626" s="140"/>
      <c r="W626" s="34" t="s">
        <v>4068</v>
      </c>
      <c r="X626" s="34" t="s">
        <v>4089</v>
      </c>
      <c r="Y626" s="140" t="s">
        <v>4090</v>
      </c>
      <c r="Z626" s="140"/>
      <c r="AA626" s="120"/>
      <c r="AB626" s="120"/>
      <c r="AC626" s="289" t="s">
        <v>1348</v>
      </c>
      <c r="AD626" s="289" t="s">
        <v>1348</v>
      </c>
      <c r="AE626" s="289" t="s">
        <v>1348</v>
      </c>
      <c r="AF626" s="289" t="s">
        <v>1348</v>
      </c>
      <c r="AG626" s="289" t="s">
        <v>1348</v>
      </c>
      <c r="AH626" s="289" t="s">
        <v>1348</v>
      </c>
      <c r="AI626" s="289" t="s">
        <v>1348</v>
      </c>
      <c r="AJ626" s="289" t="s">
        <v>1348</v>
      </c>
      <c r="AK626" s="289" t="s">
        <v>1348</v>
      </c>
      <c r="AL626" s="289" t="s">
        <v>1348</v>
      </c>
      <c r="AM626" s="289" t="s">
        <v>1348</v>
      </c>
      <c r="AN626" s="289" t="s">
        <v>1348</v>
      </c>
      <c r="AO626" s="289" t="s">
        <v>1348</v>
      </c>
      <c r="AP626" s="289" t="s">
        <v>1348</v>
      </c>
      <c r="AQ626" s="289" t="s">
        <v>1348</v>
      </c>
      <c r="AR626" s="271" t="s">
        <v>3746</v>
      </c>
      <c r="AS626" s="10" t="s">
        <v>4858</v>
      </c>
      <c r="AT626" s="6" t="s">
        <v>4939</v>
      </c>
      <c r="AU626" s="265" t="s">
        <v>920</v>
      </c>
      <c r="AV626" s="210">
        <v>44398</v>
      </c>
      <c r="AW626" s="34" t="s">
        <v>1070</v>
      </c>
      <c r="AX626" s="35"/>
      <c r="AY626" s="30"/>
      <c r="AZ626" s="30"/>
      <c r="BA626" s="30"/>
      <c r="BB626" s="30"/>
      <c r="BC626" s="30" t="s">
        <v>1372</v>
      </c>
      <c r="BD626" s="30"/>
      <c r="BE626" s="30"/>
    </row>
    <row r="627" spans="2:57" s="14" customFormat="1" ht="409.5" customHeight="1" x14ac:dyDescent="0.25">
      <c r="B627" s="29" t="s">
        <v>3738</v>
      </c>
      <c r="C627" s="214" t="s">
        <v>3745</v>
      </c>
      <c r="D627" s="210">
        <v>44183</v>
      </c>
      <c r="E627" s="246" t="s">
        <v>1505</v>
      </c>
      <c r="F627" s="12" t="s">
        <v>4450</v>
      </c>
      <c r="G627" s="243" t="s">
        <v>3694</v>
      </c>
      <c r="H627" s="243" t="s">
        <v>3695</v>
      </c>
      <c r="I627" s="243" t="s">
        <v>3696</v>
      </c>
      <c r="J627" s="257" t="s">
        <v>3569</v>
      </c>
      <c r="K627" s="255">
        <v>2</v>
      </c>
      <c r="L627" s="256">
        <v>44228</v>
      </c>
      <c r="M627" s="256">
        <v>44560</v>
      </c>
      <c r="N627" s="83">
        <f t="shared" si="21"/>
        <v>48</v>
      </c>
      <c r="O627" s="185">
        <v>1</v>
      </c>
      <c r="P627" s="32" t="s">
        <v>4935</v>
      </c>
      <c r="Q627" s="178">
        <f t="shared" si="23"/>
        <v>264</v>
      </c>
      <c r="R627" s="140" t="s">
        <v>891</v>
      </c>
      <c r="S627" s="140" t="s">
        <v>3135</v>
      </c>
      <c r="T627" s="140"/>
      <c r="U627" s="140"/>
      <c r="V627" s="140"/>
      <c r="W627" s="34" t="s">
        <v>4105</v>
      </c>
      <c r="X627" s="27" t="s">
        <v>3962</v>
      </c>
      <c r="Y627" s="140" t="s">
        <v>4091</v>
      </c>
      <c r="Z627" s="140"/>
      <c r="AA627" s="120"/>
      <c r="AB627" s="120"/>
      <c r="AC627" s="289" t="s">
        <v>1348</v>
      </c>
      <c r="AD627" s="289" t="s">
        <v>1348</v>
      </c>
      <c r="AE627" s="289" t="s">
        <v>1348</v>
      </c>
      <c r="AF627" s="289" t="s">
        <v>1348</v>
      </c>
      <c r="AG627" s="289" t="s">
        <v>1348</v>
      </c>
      <c r="AH627" s="289" t="s">
        <v>1348</v>
      </c>
      <c r="AI627" s="289" t="s">
        <v>1348</v>
      </c>
      <c r="AJ627" s="289" t="s">
        <v>1348</v>
      </c>
      <c r="AK627" s="289" t="s">
        <v>1348</v>
      </c>
      <c r="AL627" s="289" t="s">
        <v>1348</v>
      </c>
      <c r="AM627" s="289" t="s">
        <v>1348</v>
      </c>
      <c r="AN627" s="289" t="s">
        <v>1348</v>
      </c>
      <c r="AO627" s="289" t="s">
        <v>1348</v>
      </c>
      <c r="AP627" s="289" t="s">
        <v>1348</v>
      </c>
      <c r="AQ627" s="289" t="s">
        <v>1348</v>
      </c>
      <c r="AR627" s="271" t="s">
        <v>3746</v>
      </c>
      <c r="AS627" s="470" t="s">
        <v>4691</v>
      </c>
      <c r="AT627" s="6" t="s">
        <v>4837</v>
      </c>
      <c r="AU627" s="296" t="s">
        <v>920</v>
      </c>
      <c r="AV627" s="210">
        <v>44393</v>
      </c>
      <c r="AW627" s="140" t="s">
        <v>1070</v>
      </c>
      <c r="AX627" s="35"/>
      <c r="AY627" s="30"/>
      <c r="AZ627" s="30"/>
      <c r="BA627" s="30"/>
      <c r="BB627" s="30"/>
      <c r="BC627" s="30" t="s">
        <v>1372</v>
      </c>
      <c r="BD627" s="30"/>
      <c r="BE627" s="30"/>
    </row>
    <row r="628" spans="2:57" s="14" customFormat="1" ht="290.25" customHeight="1" x14ac:dyDescent="0.25">
      <c r="B628" s="29" t="s">
        <v>3739</v>
      </c>
      <c r="C628" s="214" t="s">
        <v>3745</v>
      </c>
      <c r="D628" s="210">
        <v>44183</v>
      </c>
      <c r="E628" s="246" t="s">
        <v>1531</v>
      </c>
      <c r="F628" s="12" t="s">
        <v>4451</v>
      </c>
      <c r="G628" s="243" t="s">
        <v>3697</v>
      </c>
      <c r="H628" s="243" t="s">
        <v>3698</v>
      </c>
      <c r="I628" s="243" t="s">
        <v>3699</v>
      </c>
      <c r="J628" s="257" t="s">
        <v>2023</v>
      </c>
      <c r="K628" s="255">
        <v>2</v>
      </c>
      <c r="L628" s="256">
        <v>44229</v>
      </c>
      <c r="M628" s="256">
        <v>44561</v>
      </c>
      <c r="N628" s="83">
        <f t="shared" si="21"/>
        <v>48</v>
      </c>
      <c r="O628" s="185">
        <v>0</v>
      </c>
      <c r="P628" s="32" t="s">
        <v>5137</v>
      </c>
      <c r="Q628" s="178">
        <f t="shared" si="23"/>
        <v>250</v>
      </c>
      <c r="R628" s="140" t="s">
        <v>16</v>
      </c>
      <c r="S628" s="140" t="s">
        <v>3752</v>
      </c>
      <c r="T628" s="140"/>
      <c r="U628" s="140"/>
      <c r="V628" s="140"/>
      <c r="W628" s="39" t="s">
        <v>4108</v>
      </c>
      <c r="X628" s="39" t="s">
        <v>4093</v>
      </c>
      <c r="Y628" s="39" t="s">
        <v>4092</v>
      </c>
      <c r="Z628" s="140"/>
      <c r="AA628" s="120"/>
      <c r="AB628" s="120"/>
      <c r="AC628" s="289" t="s">
        <v>1348</v>
      </c>
      <c r="AD628" s="289" t="s">
        <v>1348</v>
      </c>
      <c r="AE628" s="289" t="s">
        <v>1348</v>
      </c>
      <c r="AF628" s="289" t="s">
        <v>1348</v>
      </c>
      <c r="AG628" s="289" t="s">
        <v>1348</v>
      </c>
      <c r="AH628" s="289" t="s">
        <v>1348</v>
      </c>
      <c r="AI628" s="289" t="s">
        <v>1348</v>
      </c>
      <c r="AJ628" s="289" t="s">
        <v>1348</v>
      </c>
      <c r="AK628" s="289" t="s">
        <v>1348</v>
      </c>
      <c r="AL628" s="289" t="s">
        <v>1348</v>
      </c>
      <c r="AM628" s="289" t="s">
        <v>1348</v>
      </c>
      <c r="AN628" s="289" t="s">
        <v>1348</v>
      </c>
      <c r="AO628" s="289" t="s">
        <v>1348</v>
      </c>
      <c r="AP628" s="289" t="s">
        <v>1348</v>
      </c>
      <c r="AQ628" s="289" t="s">
        <v>1348</v>
      </c>
      <c r="AR628" s="271" t="s">
        <v>3746</v>
      </c>
      <c r="AS628" s="271" t="s">
        <v>5062</v>
      </c>
      <c r="AT628" s="271" t="s">
        <v>5063</v>
      </c>
      <c r="AU628" s="296" t="s">
        <v>920</v>
      </c>
      <c r="AV628" s="210">
        <v>44397</v>
      </c>
      <c r="AW628" s="140" t="s">
        <v>1070</v>
      </c>
      <c r="AX628" s="35"/>
      <c r="AY628" s="30"/>
      <c r="AZ628" s="30"/>
      <c r="BA628" s="30"/>
      <c r="BB628" s="30"/>
      <c r="BC628" s="30" t="s">
        <v>1372</v>
      </c>
      <c r="BD628" s="30"/>
      <c r="BE628" s="30"/>
    </row>
    <row r="629" spans="2:57" s="14" customFormat="1" ht="231" customHeight="1" x14ac:dyDescent="0.25">
      <c r="B629" s="29" t="s">
        <v>3740</v>
      </c>
      <c r="C629" s="214" t="s">
        <v>3745</v>
      </c>
      <c r="D629" s="210">
        <v>44183</v>
      </c>
      <c r="E629" s="246" t="s">
        <v>1532</v>
      </c>
      <c r="F629" s="12" t="s">
        <v>4452</v>
      </c>
      <c r="G629" s="243" t="s">
        <v>3700</v>
      </c>
      <c r="H629" s="243" t="s">
        <v>3701</v>
      </c>
      <c r="I629" s="243" t="s">
        <v>3702</v>
      </c>
      <c r="J629" s="257" t="s">
        <v>712</v>
      </c>
      <c r="K629" s="255">
        <v>1</v>
      </c>
      <c r="L629" s="256">
        <v>44229</v>
      </c>
      <c r="M629" s="256">
        <v>44377</v>
      </c>
      <c r="N629" s="83">
        <f t="shared" si="21"/>
        <v>22</v>
      </c>
      <c r="O629" s="383">
        <v>0</v>
      </c>
      <c r="P629" s="32" t="s">
        <v>5107</v>
      </c>
      <c r="Q629" s="512">
        <f t="shared" si="23"/>
        <v>385</v>
      </c>
      <c r="R629" s="34" t="s">
        <v>16</v>
      </c>
      <c r="S629" s="140"/>
      <c r="T629" s="140"/>
      <c r="U629" s="140"/>
      <c r="V629" s="140"/>
      <c r="W629" s="140" t="s">
        <v>4094</v>
      </c>
      <c r="X629" s="140" t="s">
        <v>4095</v>
      </c>
      <c r="Y629" s="140" t="s">
        <v>4132</v>
      </c>
      <c r="Z629" s="140"/>
      <c r="AA629" s="120"/>
      <c r="AB629" s="120"/>
      <c r="AC629" s="289" t="s">
        <v>1348</v>
      </c>
      <c r="AD629" s="289" t="s">
        <v>1348</v>
      </c>
      <c r="AE629" s="289" t="s">
        <v>1348</v>
      </c>
      <c r="AF629" s="289" t="s">
        <v>1348</v>
      </c>
      <c r="AG629" s="289" t="s">
        <v>1348</v>
      </c>
      <c r="AH629" s="289" t="s">
        <v>1348</v>
      </c>
      <c r="AI629" s="289" t="s">
        <v>1348</v>
      </c>
      <c r="AJ629" s="289" t="s">
        <v>1348</v>
      </c>
      <c r="AK629" s="289" t="s">
        <v>1348</v>
      </c>
      <c r="AL629" s="289" t="s">
        <v>1348</v>
      </c>
      <c r="AM629" s="289" t="s">
        <v>1348</v>
      </c>
      <c r="AN629" s="289" t="s">
        <v>1348</v>
      </c>
      <c r="AO629" s="289" t="s">
        <v>1348</v>
      </c>
      <c r="AP629" s="289" t="s">
        <v>1348</v>
      </c>
      <c r="AQ629" s="289" t="s">
        <v>1348</v>
      </c>
      <c r="AR629" s="6" t="s">
        <v>3746</v>
      </c>
      <c r="AS629" s="6" t="s">
        <v>5047</v>
      </c>
      <c r="AT629" s="429" t="s">
        <v>5048</v>
      </c>
      <c r="AU629" s="265" t="s">
        <v>919</v>
      </c>
      <c r="AV629" s="210">
        <v>44397</v>
      </c>
      <c r="AW629" s="140" t="s">
        <v>1070</v>
      </c>
      <c r="AX629" s="35"/>
      <c r="AY629" s="30"/>
      <c r="AZ629" s="30"/>
      <c r="BA629" s="30"/>
      <c r="BB629" s="30"/>
      <c r="BC629" s="30" t="s">
        <v>1372</v>
      </c>
      <c r="BD629" s="30"/>
      <c r="BE629" s="30"/>
    </row>
    <row r="630" spans="2:57" s="14" customFormat="1" ht="119.25" customHeight="1" x14ac:dyDescent="0.25">
      <c r="B630" s="95" t="s">
        <v>3741</v>
      </c>
      <c r="C630" s="230" t="s">
        <v>3745</v>
      </c>
      <c r="D630" s="262">
        <v>44183</v>
      </c>
      <c r="E630" s="503" t="s">
        <v>1532</v>
      </c>
      <c r="F630" s="232" t="s">
        <v>4452</v>
      </c>
      <c r="G630" s="500" t="s">
        <v>3703</v>
      </c>
      <c r="H630" s="500" t="s">
        <v>3701</v>
      </c>
      <c r="I630" s="500" t="s">
        <v>3704</v>
      </c>
      <c r="J630" s="504" t="s">
        <v>3705</v>
      </c>
      <c r="K630" s="510">
        <v>1</v>
      </c>
      <c r="L630" s="256">
        <v>44378</v>
      </c>
      <c r="M630" s="256">
        <v>44560</v>
      </c>
      <c r="N630" s="83">
        <f t="shared" si="21"/>
        <v>26</v>
      </c>
      <c r="O630" s="505">
        <v>0</v>
      </c>
      <c r="P630" s="459" t="s">
        <v>5050</v>
      </c>
      <c r="Q630" s="178">
        <f t="shared" si="23"/>
        <v>226</v>
      </c>
      <c r="R630" s="154" t="s">
        <v>16</v>
      </c>
      <c r="S630" s="140" t="s">
        <v>3750</v>
      </c>
      <c r="T630" s="140"/>
      <c r="U630" s="140"/>
      <c r="V630" s="140"/>
      <c r="W630" s="140" t="s">
        <v>4094</v>
      </c>
      <c r="X630" s="140" t="s">
        <v>4095</v>
      </c>
      <c r="Y630" s="140" t="s">
        <v>4132</v>
      </c>
      <c r="Z630" s="140"/>
      <c r="AA630" s="120"/>
      <c r="AB630" s="120"/>
      <c r="AC630" s="289" t="s">
        <v>1348</v>
      </c>
      <c r="AD630" s="289" t="s">
        <v>1348</v>
      </c>
      <c r="AE630" s="289" t="s">
        <v>1348</v>
      </c>
      <c r="AF630" s="289" t="s">
        <v>1348</v>
      </c>
      <c r="AG630" s="289" t="s">
        <v>1348</v>
      </c>
      <c r="AH630" s="289" t="s">
        <v>1348</v>
      </c>
      <c r="AI630" s="289" t="s">
        <v>1348</v>
      </c>
      <c r="AJ630" s="289" t="s">
        <v>1348</v>
      </c>
      <c r="AK630" s="289" t="s">
        <v>1348</v>
      </c>
      <c r="AL630" s="289" t="s">
        <v>1348</v>
      </c>
      <c r="AM630" s="289" t="s">
        <v>1348</v>
      </c>
      <c r="AN630" s="289" t="s">
        <v>1348</v>
      </c>
      <c r="AO630" s="289" t="s">
        <v>1348</v>
      </c>
      <c r="AP630" s="289" t="s">
        <v>1348</v>
      </c>
      <c r="AQ630" s="289" t="s">
        <v>1348</v>
      </c>
      <c r="AR630" s="273" t="s">
        <v>3746</v>
      </c>
      <c r="AS630" s="273" t="s">
        <v>5049</v>
      </c>
      <c r="AT630" s="273" t="s">
        <v>5050</v>
      </c>
      <c r="AU630" s="274" t="s">
        <v>920</v>
      </c>
      <c r="AV630" s="262">
        <v>44397</v>
      </c>
      <c r="AW630" s="140" t="s">
        <v>1070</v>
      </c>
      <c r="AX630" s="35"/>
      <c r="AY630" s="30"/>
      <c r="AZ630" s="30"/>
      <c r="BA630" s="30"/>
      <c r="BB630" s="30"/>
      <c r="BC630" s="30" t="s">
        <v>1372</v>
      </c>
      <c r="BD630" s="30"/>
      <c r="BE630" s="30"/>
    </row>
    <row r="631" spans="2:57" s="14" customFormat="1" ht="116.25" customHeight="1" x14ac:dyDescent="0.25">
      <c r="B631" s="29" t="s">
        <v>3742</v>
      </c>
      <c r="C631" s="214" t="s">
        <v>3745</v>
      </c>
      <c r="D631" s="210">
        <v>44183</v>
      </c>
      <c r="E631" s="246" t="s">
        <v>1532</v>
      </c>
      <c r="F631" s="12" t="s">
        <v>4452</v>
      </c>
      <c r="G631" s="243" t="s">
        <v>3703</v>
      </c>
      <c r="H631" s="243" t="s">
        <v>3701</v>
      </c>
      <c r="I631" s="243" t="s">
        <v>3706</v>
      </c>
      <c r="J631" s="257" t="s">
        <v>3707</v>
      </c>
      <c r="K631" s="255">
        <v>1</v>
      </c>
      <c r="L631" s="256">
        <v>44440</v>
      </c>
      <c r="M631" s="256">
        <v>44561</v>
      </c>
      <c r="N631" s="83">
        <f t="shared" si="21"/>
        <v>18</v>
      </c>
      <c r="O631" s="185">
        <v>0</v>
      </c>
      <c r="P631" s="271" t="s">
        <v>5138</v>
      </c>
      <c r="Q631" s="178">
        <f t="shared" si="23"/>
        <v>171</v>
      </c>
      <c r="R631" s="140" t="s">
        <v>16</v>
      </c>
      <c r="S631" s="140"/>
      <c r="T631" s="34"/>
      <c r="U631" s="32"/>
      <c r="V631" s="32"/>
      <c r="W631" s="140" t="s">
        <v>4094</v>
      </c>
      <c r="X631" s="140" t="s">
        <v>4095</v>
      </c>
      <c r="Y631" s="140" t="s">
        <v>4132</v>
      </c>
      <c r="Z631" s="34"/>
      <c r="AA631" s="120"/>
      <c r="AB631" s="120"/>
      <c r="AC631" s="289" t="s">
        <v>1348</v>
      </c>
      <c r="AD631" s="289" t="s">
        <v>1348</v>
      </c>
      <c r="AE631" s="289" t="s">
        <v>1348</v>
      </c>
      <c r="AF631" s="289" t="s">
        <v>1348</v>
      </c>
      <c r="AG631" s="289" t="s">
        <v>1348</v>
      </c>
      <c r="AH631" s="289" t="s">
        <v>1348</v>
      </c>
      <c r="AI631" s="289" t="s">
        <v>1348</v>
      </c>
      <c r="AJ631" s="289" t="s">
        <v>1348</v>
      </c>
      <c r="AK631" s="289" t="s">
        <v>1348</v>
      </c>
      <c r="AL631" s="289" t="s">
        <v>1348</v>
      </c>
      <c r="AM631" s="289" t="s">
        <v>1348</v>
      </c>
      <c r="AN631" s="289" t="s">
        <v>1348</v>
      </c>
      <c r="AO631" s="289" t="s">
        <v>1348</v>
      </c>
      <c r="AP631" s="289" t="s">
        <v>1348</v>
      </c>
      <c r="AQ631" s="289" t="s">
        <v>1348</v>
      </c>
      <c r="AR631" s="271" t="s">
        <v>3746</v>
      </c>
      <c r="AS631" s="271" t="s">
        <v>5051</v>
      </c>
      <c r="AT631" s="271" t="s">
        <v>5052</v>
      </c>
      <c r="AU631" s="296" t="s">
        <v>920</v>
      </c>
      <c r="AV631" s="210">
        <v>44397</v>
      </c>
      <c r="AW631" s="140" t="s">
        <v>1070</v>
      </c>
      <c r="AX631" s="35"/>
      <c r="AY631" s="30"/>
      <c r="AZ631" s="30"/>
      <c r="BA631" s="30"/>
      <c r="BB631" s="30"/>
      <c r="BC631" s="30" t="s">
        <v>1372</v>
      </c>
      <c r="BD631" s="30"/>
      <c r="BE631" s="30"/>
    </row>
    <row r="632" spans="2:57" s="14" customFormat="1" ht="163.5" customHeight="1" x14ac:dyDescent="0.25">
      <c r="B632" s="29" t="s">
        <v>3743</v>
      </c>
      <c r="C632" s="214" t="s">
        <v>3745</v>
      </c>
      <c r="D632" s="210">
        <v>44183</v>
      </c>
      <c r="E632" s="246" t="s">
        <v>1533</v>
      </c>
      <c r="F632" s="12" t="s">
        <v>4453</v>
      </c>
      <c r="G632" s="243" t="s">
        <v>3708</v>
      </c>
      <c r="H632" s="243" t="s">
        <v>3709</v>
      </c>
      <c r="I632" s="243" t="s">
        <v>3673</v>
      </c>
      <c r="J632" s="257" t="s">
        <v>3674</v>
      </c>
      <c r="K632" s="255">
        <v>1</v>
      </c>
      <c r="L632" s="256">
        <v>44229</v>
      </c>
      <c r="M632" s="256">
        <v>44561</v>
      </c>
      <c r="N632" s="83">
        <f t="shared" si="21"/>
        <v>48</v>
      </c>
      <c r="O632" s="185">
        <v>0</v>
      </c>
      <c r="P632" s="271" t="s">
        <v>5138</v>
      </c>
      <c r="Q632" s="178">
        <f t="shared" si="23"/>
        <v>171</v>
      </c>
      <c r="R632" s="140" t="s">
        <v>16</v>
      </c>
      <c r="S632" s="140"/>
      <c r="T632" s="120"/>
      <c r="U632" s="120"/>
      <c r="V632" s="120"/>
      <c r="W632" s="120" t="s">
        <v>4096</v>
      </c>
      <c r="X632" s="140" t="s">
        <v>4133</v>
      </c>
      <c r="Y632" s="120"/>
      <c r="Z632" s="120"/>
      <c r="AA632" s="120"/>
      <c r="AB632" s="120"/>
      <c r="AC632" s="289" t="s">
        <v>1348</v>
      </c>
      <c r="AD632" s="289" t="s">
        <v>1348</v>
      </c>
      <c r="AE632" s="289" t="s">
        <v>1348</v>
      </c>
      <c r="AF632" s="289" t="s">
        <v>1348</v>
      </c>
      <c r="AG632" s="289" t="s">
        <v>1348</v>
      </c>
      <c r="AH632" s="289" t="s">
        <v>1348</v>
      </c>
      <c r="AI632" s="289" t="s">
        <v>1348</v>
      </c>
      <c r="AJ632" s="289" t="s">
        <v>1348</v>
      </c>
      <c r="AK632" s="289" t="s">
        <v>1348</v>
      </c>
      <c r="AL632" s="289" t="s">
        <v>1348</v>
      </c>
      <c r="AM632" s="289" t="s">
        <v>1348</v>
      </c>
      <c r="AN632" s="289" t="s">
        <v>1348</v>
      </c>
      <c r="AO632" s="289" t="s">
        <v>1348</v>
      </c>
      <c r="AP632" s="289" t="s">
        <v>1348</v>
      </c>
      <c r="AQ632" s="289" t="s">
        <v>1348</v>
      </c>
      <c r="AR632" s="271" t="s">
        <v>3746</v>
      </c>
      <c r="AS632" s="271" t="s">
        <v>5053</v>
      </c>
      <c r="AT632" s="280" t="s">
        <v>5054</v>
      </c>
      <c r="AU632" s="482" t="s">
        <v>920</v>
      </c>
      <c r="AV632" s="33">
        <v>44397</v>
      </c>
      <c r="AW632" s="140" t="s">
        <v>1070</v>
      </c>
      <c r="AX632" s="179"/>
      <c r="AY632" s="164"/>
      <c r="AZ632" s="164"/>
      <c r="BA632" s="164"/>
      <c r="BB632" s="164"/>
      <c r="BC632" s="164" t="s">
        <v>1372</v>
      </c>
      <c r="BD632" s="164"/>
      <c r="BE632" s="164"/>
    </row>
    <row r="633" spans="2:57" s="14" customFormat="1" ht="280.5" x14ac:dyDescent="0.25">
      <c r="B633" s="29" t="s">
        <v>3744</v>
      </c>
      <c r="C633" s="214" t="s">
        <v>3745</v>
      </c>
      <c r="D633" s="210">
        <v>44183</v>
      </c>
      <c r="E633" s="246" t="s">
        <v>1493</v>
      </c>
      <c r="F633" s="12" t="s">
        <v>4454</v>
      </c>
      <c r="G633" s="243" t="s">
        <v>3710</v>
      </c>
      <c r="H633" s="243" t="s">
        <v>4815</v>
      </c>
      <c r="I633" s="243" t="s">
        <v>3711</v>
      </c>
      <c r="J633" s="257" t="s">
        <v>3712</v>
      </c>
      <c r="K633" s="255">
        <v>2</v>
      </c>
      <c r="L633" s="256">
        <v>44228</v>
      </c>
      <c r="M633" s="256">
        <v>44469</v>
      </c>
      <c r="N633" s="83">
        <f t="shared" si="21"/>
        <v>35</v>
      </c>
      <c r="O633" s="184">
        <v>0</v>
      </c>
      <c r="P633" s="32" t="s">
        <v>4930</v>
      </c>
      <c r="Q633" s="461">
        <f t="shared" si="23"/>
        <v>195</v>
      </c>
      <c r="R633" s="34" t="s">
        <v>891</v>
      </c>
      <c r="S633" s="34" t="s">
        <v>3135</v>
      </c>
      <c r="T633" s="38"/>
      <c r="U633" s="38"/>
      <c r="V633" s="38"/>
      <c r="W633" s="34" t="s">
        <v>4105</v>
      </c>
      <c r="X633" s="34" t="s">
        <v>4134</v>
      </c>
      <c r="Y633" s="38" t="s">
        <v>4097</v>
      </c>
      <c r="Z633" s="38"/>
      <c r="AA633" s="38"/>
      <c r="AB633" s="38"/>
      <c r="AC633" s="288" t="s">
        <v>1348</v>
      </c>
      <c r="AD633" s="288" t="s">
        <v>1348</v>
      </c>
      <c r="AE633" s="288" t="s">
        <v>1348</v>
      </c>
      <c r="AF633" s="288" t="s">
        <v>1348</v>
      </c>
      <c r="AG633" s="288" t="s">
        <v>1348</v>
      </c>
      <c r="AH633" s="288" t="s">
        <v>1348</v>
      </c>
      <c r="AI633" s="288" t="s">
        <v>1348</v>
      </c>
      <c r="AJ633" s="288" t="s">
        <v>1348</v>
      </c>
      <c r="AK633" s="288" t="s">
        <v>1348</v>
      </c>
      <c r="AL633" s="288" t="s">
        <v>1348</v>
      </c>
      <c r="AM633" s="288" t="s">
        <v>1348</v>
      </c>
      <c r="AN633" s="288" t="s">
        <v>1348</v>
      </c>
      <c r="AO633" s="288" t="s">
        <v>1348</v>
      </c>
      <c r="AP633" s="288" t="s">
        <v>1348</v>
      </c>
      <c r="AQ633" s="288" t="s">
        <v>1348</v>
      </c>
      <c r="AR633" s="6" t="s">
        <v>3746</v>
      </c>
      <c r="AS633" s="10" t="s">
        <v>4692</v>
      </c>
      <c r="AT633" s="6" t="s">
        <v>4838</v>
      </c>
      <c r="AU633" s="265" t="s">
        <v>920</v>
      </c>
      <c r="AV633" s="210">
        <v>44393</v>
      </c>
      <c r="AW633" s="34" t="s">
        <v>1070</v>
      </c>
      <c r="AX633" s="35"/>
      <c r="AY633" s="30"/>
      <c r="AZ633" s="30"/>
      <c r="BA633" s="30"/>
      <c r="BB633" s="30"/>
      <c r="BC633" s="30" t="s">
        <v>1372</v>
      </c>
      <c r="BD633" s="30"/>
      <c r="BE633" s="30"/>
    </row>
    <row r="634" spans="2:57" ht="144.75" customHeight="1" x14ac:dyDescent="0.3">
      <c r="B634" s="29" t="s">
        <v>4149</v>
      </c>
      <c r="C634" s="5" t="s">
        <v>2033</v>
      </c>
      <c r="D634" s="60">
        <v>43630</v>
      </c>
      <c r="E634" s="215" t="s">
        <v>1489</v>
      </c>
      <c r="F634" s="6" t="s">
        <v>4455</v>
      </c>
      <c r="G634" s="6" t="s">
        <v>4145</v>
      </c>
      <c r="H634" s="349" t="s">
        <v>4146</v>
      </c>
      <c r="I634" s="218" t="s">
        <v>4147</v>
      </c>
      <c r="J634" s="86" t="s">
        <v>4148</v>
      </c>
      <c r="K634" s="219">
        <v>1</v>
      </c>
      <c r="L634" s="210">
        <v>44136</v>
      </c>
      <c r="M634" s="210">
        <v>44501</v>
      </c>
      <c r="N634" s="83">
        <f t="shared" si="21"/>
        <v>53</v>
      </c>
      <c r="O634" s="184">
        <v>0</v>
      </c>
      <c r="P634" s="32" t="s">
        <v>5139</v>
      </c>
      <c r="Q634" s="178">
        <f t="shared" si="23"/>
        <v>170</v>
      </c>
      <c r="R634" s="459" t="s">
        <v>56</v>
      </c>
      <c r="S634" s="32" t="s">
        <v>4150</v>
      </c>
      <c r="T634" s="208"/>
      <c r="U634" s="208"/>
      <c r="V634" s="208"/>
      <c r="W634" s="208"/>
      <c r="X634" s="208"/>
      <c r="Y634" s="208"/>
      <c r="Z634" s="208"/>
      <c r="AA634" s="208"/>
      <c r="AB634" s="208"/>
      <c r="AC634" s="28" t="s">
        <v>1348</v>
      </c>
      <c r="AD634" s="28" t="s">
        <v>1348</v>
      </c>
      <c r="AE634" s="28" t="s">
        <v>1348</v>
      </c>
      <c r="AF634" s="28" t="s">
        <v>1348</v>
      </c>
      <c r="AG634" s="28" t="s">
        <v>1348</v>
      </c>
      <c r="AH634" s="28" t="s">
        <v>1348</v>
      </c>
      <c r="AI634" s="28" t="s">
        <v>1348</v>
      </c>
      <c r="AJ634" s="28" t="s">
        <v>1348</v>
      </c>
      <c r="AK634" s="28" t="s">
        <v>1348</v>
      </c>
      <c r="AL634" s="28" t="s">
        <v>1348</v>
      </c>
      <c r="AM634" s="28" t="s">
        <v>1348</v>
      </c>
      <c r="AN634" s="28" t="s">
        <v>1348</v>
      </c>
      <c r="AO634" s="28" t="s">
        <v>1348</v>
      </c>
      <c r="AP634" s="28" t="s">
        <v>1348</v>
      </c>
      <c r="AQ634" s="28" t="s">
        <v>1348</v>
      </c>
      <c r="AR634" s="486" t="s">
        <v>1348</v>
      </c>
      <c r="AS634" s="134" t="s">
        <v>5086</v>
      </c>
      <c r="AT634" s="276" t="s">
        <v>5087</v>
      </c>
      <c r="AU634" s="230" t="s">
        <v>920</v>
      </c>
      <c r="AV634" s="262">
        <v>44400</v>
      </c>
      <c r="AW634" s="98" t="s">
        <v>1070</v>
      </c>
      <c r="AX634" s="460"/>
      <c r="AY634" s="458"/>
      <c r="AZ634" s="458"/>
      <c r="BA634" s="458"/>
      <c r="BB634" s="458"/>
      <c r="BC634" s="166" t="s">
        <v>1372</v>
      </c>
      <c r="BD634" s="460"/>
      <c r="BE634" s="458"/>
    </row>
    <row r="635" spans="2:57" ht="409.5" x14ac:dyDescent="0.3">
      <c r="B635" s="29" t="s">
        <v>4157</v>
      </c>
      <c r="C635" s="5" t="s">
        <v>2033</v>
      </c>
      <c r="D635" s="60">
        <v>43630</v>
      </c>
      <c r="E635" s="348" t="s">
        <v>1506</v>
      </c>
      <c r="F635" s="6" t="s">
        <v>4231</v>
      </c>
      <c r="G635" s="6" t="s">
        <v>4151</v>
      </c>
      <c r="H635" s="349" t="s">
        <v>4152</v>
      </c>
      <c r="I635" s="349" t="s">
        <v>4153</v>
      </c>
      <c r="J635" s="86" t="s">
        <v>4154</v>
      </c>
      <c r="K635" s="217">
        <v>3</v>
      </c>
      <c r="L635" s="210">
        <v>44013</v>
      </c>
      <c r="M635" s="210">
        <v>44561</v>
      </c>
      <c r="N635" s="83">
        <f t="shared" si="21"/>
        <v>27</v>
      </c>
      <c r="O635" s="184">
        <v>2</v>
      </c>
      <c r="P635" s="350" t="s">
        <v>4304</v>
      </c>
      <c r="Q635" s="178">
        <f t="shared" si="23"/>
        <v>219</v>
      </c>
      <c r="R635" s="32" t="s">
        <v>202</v>
      </c>
      <c r="S635" s="208"/>
      <c r="T635" s="208"/>
      <c r="U635" s="208"/>
      <c r="V635" s="208"/>
      <c r="W635" s="208"/>
      <c r="X635" s="208"/>
      <c r="Y635" s="208"/>
      <c r="Z635" s="208"/>
      <c r="AA635" s="208"/>
      <c r="AB635" s="208"/>
      <c r="AC635" s="266" t="s">
        <v>1348</v>
      </c>
      <c r="AD635" s="266" t="s">
        <v>1348</v>
      </c>
      <c r="AE635" s="266" t="s">
        <v>1348</v>
      </c>
      <c r="AF635" s="266" t="s">
        <v>1348</v>
      </c>
      <c r="AG635" s="266" t="s">
        <v>1348</v>
      </c>
      <c r="AH635" s="266" t="s">
        <v>1348</v>
      </c>
      <c r="AI635" s="266" t="s">
        <v>1348</v>
      </c>
      <c r="AJ635" s="266" t="s">
        <v>1348</v>
      </c>
      <c r="AK635" s="266" t="s">
        <v>1348</v>
      </c>
      <c r="AL635" s="266" t="s">
        <v>1348</v>
      </c>
      <c r="AM635" s="266" t="s">
        <v>1348</v>
      </c>
      <c r="AN635" s="266" t="s">
        <v>1348</v>
      </c>
      <c r="AO635" s="266" t="s">
        <v>1348</v>
      </c>
      <c r="AP635" s="266" t="s">
        <v>1348</v>
      </c>
      <c r="AQ635" s="266" t="s">
        <v>1348</v>
      </c>
      <c r="AR635" s="266" t="s">
        <v>1348</v>
      </c>
      <c r="AS635" s="266" t="s">
        <v>4274</v>
      </c>
      <c r="AT635" s="265" t="s">
        <v>4652</v>
      </c>
      <c r="AU635" s="214" t="s">
        <v>920</v>
      </c>
      <c r="AV635" s="342">
        <v>44384</v>
      </c>
      <c r="AW635" s="34" t="s">
        <v>1070</v>
      </c>
      <c r="AX635" s="207"/>
      <c r="AY635" s="125"/>
      <c r="AZ635" s="125"/>
      <c r="BA635" s="125"/>
      <c r="BB635" s="125"/>
      <c r="BC635" s="30" t="s">
        <v>1372</v>
      </c>
      <c r="BD635" s="207"/>
      <c r="BE635" s="125"/>
    </row>
    <row r="636" spans="2:57" ht="363" x14ac:dyDescent="0.3">
      <c r="B636" s="29" t="s">
        <v>4158</v>
      </c>
      <c r="C636" s="5" t="s">
        <v>2033</v>
      </c>
      <c r="D636" s="60">
        <v>43630</v>
      </c>
      <c r="E636" s="348" t="s">
        <v>1506</v>
      </c>
      <c r="F636" s="6" t="s">
        <v>4231</v>
      </c>
      <c r="G636" s="6" t="s">
        <v>4151</v>
      </c>
      <c r="H636" s="349" t="s">
        <v>4152</v>
      </c>
      <c r="I636" s="218" t="s">
        <v>4155</v>
      </c>
      <c r="J636" s="86" t="s">
        <v>4156</v>
      </c>
      <c r="K636" s="217">
        <v>1</v>
      </c>
      <c r="L636" s="210">
        <v>44013</v>
      </c>
      <c r="M636" s="210">
        <v>44561</v>
      </c>
      <c r="N636" s="83">
        <f t="shared" si="21"/>
        <v>27</v>
      </c>
      <c r="O636" s="184">
        <v>0</v>
      </c>
      <c r="P636" s="350" t="s">
        <v>4305</v>
      </c>
      <c r="Q636" s="178">
        <f t="shared" si="23"/>
        <v>269</v>
      </c>
      <c r="R636" s="32" t="s">
        <v>154</v>
      </c>
      <c r="S636" s="208"/>
      <c r="T636" s="208"/>
      <c r="U636" s="208"/>
      <c r="V636" s="208"/>
      <c r="W636" s="208"/>
      <c r="X636" s="208"/>
      <c r="Y636" s="208"/>
      <c r="Z636" s="208"/>
      <c r="AA636" s="208"/>
      <c r="AB636" s="208"/>
      <c r="AC636" s="266" t="s">
        <v>1348</v>
      </c>
      <c r="AD636" s="266" t="s">
        <v>1348</v>
      </c>
      <c r="AE636" s="266" t="s">
        <v>1348</v>
      </c>
      <c r="AF636" s="266" t="s">
        <v>1348</v>
      </c>
      <c r="AG636" s="266" t="s">
        <v>1348</v>
      </c>
      <c r="AH636" s="266" t="s">
        <v>1348</v>
      </c>
      <c r="AI636" s="266" t="s">
        <v>1348</v>
      </c>
      <c r="AJ636" s="266" t="s">
        <v>1348</v>
      </c>
      <c r="AK636" s="266" t="s">
        <v>1348</v>
      </c>
      <c r="AL636" s="266" t="s">
        <v>1348</v>
      </c>
      <c r="AM636" s="266" t="s">
        <v>1348</v>
      </c>
      <c r="AN636" s="266" t="s">
        <v>1348</v>
      </c>
      <c r="AO636" s="266" t="s">
        <v>1348</v>
      </c>
      <c r="AP636" s="266" t="s">
        <v>1348</v>
      </c>
      <c r="AQ636" s="266" t="s">
        <v>1348</v>
      </c>
      <c r="AR636" s="266" t="s">
        <v>4218</v>
      </c>
      <c r="AS636" s="266" t="s">
        <v>4275</v>
      </c>
      <c r="AT636" s="265" t="s">
        <v>4653</v>
      </c>
      <c r="AU636" s="214" t="s">
        <v>920</v>
      </c>
      <c r="AV636" s="342">
        <v>44384</v>
      </c>
      <c r="AW636" s="34" t="s">
        <v>1070</v>
      </c>
      <c r="AX636" s="207"/>
      <c r="AY636" s="125"/>
      <c r="AZ636" s="125"/>
      <c r="BA636" s="125"/>
      <c r="BB636" s="125"/>
      <c r="BC636" s="30" t="s">
        <v>1372</v>
      </c>
      <c r="BD636" s="207"/>
      <c r="BE636" s="125"/>
    </row>
    <row r="637" spans="2:57" ht="129.94999999999999" customHeight="1" x14ac:dyDescent="0.3">
      <c r="B637" s="341" t="s">
        <v>4215</v>
      </c>
      <c r="C637" s="42" t="s">
        <v>2033</v>
      </c>
      <c r="D637" s="342">
        <v>43630</v>
      </c>
      <c r="E637" s="341" t="s">
        <v>1501</v>
      </c>
      <c r="F637" s="78" t="s">
        <v>4302</v>
      </c>
      <c r="G637" s="21" t="s">
        <v>4211</v>
      </c>
      <c r="H637" s="21" t="s">
        <v>4212</v>
      </c>
      <c r="I637" s="21" t="s">
        <v>4213</v>
      </c>
      <c r="J637" s="395" t="s">
        <v>4639</v>
      </c>
      <c r="K637" s="343">
        <v>1</v>
      </c>
      <c r="L637" s="342">
        <v>44348</v>
      </c>
      <c r="M637" s="342">
        <v>44438</v>
      </c>
      <c r="N637" s="83">
        <f t="shared" si="21"/>
        <v>13</v>
      </c>
      <c r="O637" s="184">
        <v>0</v>
      </c>
      <c r="P637" s="4" t="s">
        <v>4219</v>
      </c>
      <c r="Q637" s="178">
        <f t="shared" si="23"/>
        <v>326</v>
      </c>
      <c r="R637" s="27" t="s">
        <v>78</v>
      </c>
      <c r="S637" s="78"/>
      <c r="T637" s="78"/>
      <c r="U637" s="78"/>
      <c r="V637" s="78"/>
      <c r="W637" s="78"/>
      <c r="X637" s="78"/>
      <c r="Y637" s="78"/>
      <c r="Z637" s="78"/>
      <c r="AA637" s="78"/>
      <c r="AB637" s="78"/>
      <c r="AC637" s="78"/>
      <c r="AD637" s="78"/>
      <c r="AE637" s="78"/>
      <c r="AF637" s="78"/>
      <c r="AG637" s="78"/>
      <c r="AH637" s="78"/>
      <c r="AI637" s="78"/>
      <c r="AJ637" s="78"/>
      <c r="AK637" s="78"/>
      <c r="AL637" s="78"/>
      <c r="AM637" s="78"/>
      <c r="AN637" s="78"/>
      <c r="AO637" s="78"/>
      <c r="AP637" s="78"/>
      <c r="AQ637" s="78"/>
      <c r="AR637" s="42" t="s">
        <v>4218</v>
      </c>
      <c r="AS637" s="42" t="s">
        <v>4218</v>
      </c>
      <c r="AT637" s="4" t="s">
        <v>4555</v>
      </c>
      <c r="AU637" s="265" t="s">
        <v>920</v>
      </c>
      <c r="AV637" s="342">
        <v>44379</v>
      </c>
      <c r="AW637" s="34" t="s">
        <v>1070</v>
      </c>
      <c r="AX637" s="78"/>
      <c r="AY637" s="42"/>
      <c r="AZ637" s="78"/>
      <c r="BA637" s="78"/>
      <c r="BB637" s="78"/>
      <c r="BC637" s="30" t="s">
        <v>1372</v>
      </c>
      <c r="BD637" s="78"/>
      <c r="BE637" s="78"/>
    </row>
    <row r="638" spans="2:57" ht="129.94999999999999" customHeight="1" x14ac:dyDescent="0.3">
      <c r="B638" s="341" t="s">
        <v>4216</v>
      </c>
      <c r="C638" s="42" t="s">
        <v>2033</v>
      </c>
      <c r="D638" s="342">
        <v>43630</v>
      </c>
      <c r="E638" s="341" t="s">
        <v>1501</v>
      </c>
      <c r="F638" s="78" t="s">
        <v>4302</v>
      </c>
      <c r="G638" s="21" t="s">
        <v>4211</v>
      </c>
      <c r="H638" s="21" t="s">
        <v>4212</v>
      </c>
      <c r="I638" s="21" t="s">
        <v>4214</v>
      </c>
      <c r="J638" s="344" t="s">
        <v>1962</v>
      </c>
      <c r="K638" s="343">
        <v>2</v>
      </c>
      <c r="L638" s="342">
        <v>44348</v>
      </c>
      <c r="M638" s="342">
        <v>44561</v>
      </c>
      <c r="N638" s="83">
        <f t="shared" si="21"/>
        <v>31</v>
      </c>
      <c r="O638" s="184">
        <v>0</v>
      </c>
      <c r="P638" s="4" t="s">
        <v>4219</v>
      </c>
      <c r="Q638" s="178">
        <f t="shared" si="23"/>
        <v>326</v>
      </c>
      <c r="R638" s="27" t="s">
        <v>78</v>
      </c>
      <c r="S638" s="78"/>
      <c r="T638" s="78"/>
      <c r="U638" s="78"/>
      <c r="V638" s="78"/>
      <c r="W638" s="78"/>
      <c r="X638" s="78"/>
      <c r="Y638" s="78"/>
      <c r="Z638" s="78"/>
      <c r="AA638" s="78"/>
      <c r="AB638" s="78"/>
      <c r="AC638" s="78"/>
      <c r="AD638" s="78"/>
      <c r="AE638" s="78"/>
      <c r="AF638" s="78"/>
      <c r="AG638" s="78"/>
      <c r="AH638" s="78"/>
      <c r="AI638" s="78"/>
      <c r="AJ638" s="78"/>
      <c r="AK638" s="78"/>
      <c r="AL638" s="78"/>
      <c r="AM638" s="78"/>
      <c r="AN638" s="78"/>
      <c r="AO638" s="78"/>
      <c r="AP638" s="78"/>
      <c r="AQ638" s="78"/>
      <c r="AR638" s="42" t="s">
        <v>4218</v>
      </c>
      <c r="AS638" s="42" t="s">
        <v>4218</v>
      </c>
      <c r="AT638" s="4" t="s">
        <v>4555</v>
      </c>
      <c r="AU638" s="265" t="s">
        <v>920</v>
      </c>
      <c r="AV638" s="342">
        <v>44379</v>
      </c>
      <c r="AW638" s="34" t="s">
        <v>1070</v>
      </c>
      <c r="AX638" s="78"/>
      <c r="AY638" s="42"/>
      <c r="AZ638" s="78"/>
      <c r="BA638" s="78"/>
      <c r="BB638" s="78"/>
      <c r="BC638" s="30" t="s">
        <v>1372</v>
      </c>
      <c r="BD638" s="78"/>
      <c r="BE638" s="78"/>
    </row>
    <row r="639" spans="2:57" ht="129.94999999999999" customHeight="1" x14ac:dyDescent="0.3">
      <c r="B639" s="341" t="s">
        <v>4232</v>
      </c>
      <c r="C639" s="5" t="s">
        <v>2033</v>
      </c>
      <c r="D639" s="60">
        <v>43630</v>
      </c>
      <c r="E639" s="29" t="s">
        <v>1502</v>
      </c>
      <c r="F639" s="78" t="s">
        <v>1673</v>
      </c>
      <c r="G639" s="21" t="s">
        <v>4211</v>
      </c>
      <c r="H639" s="21" t="s">
        <v>4212</v>
      </c>
      <c r="I639" s="21" t="s">
        <v>4213</v>
      </c>
      <c r="J639" s="395" t="s">
        <v>4639</v>
      </c>
      <c r="K639" s="343">
        <v>1</v>
      </c>
      <c r="L639" s="342">
        <v>44348</v>
      </c>
      <c r="M639" s="342">
        <v>44438</v>
      </c>
      <c r="N639" s="83">
        <f t="shared" si="21"/>
        <v>13</v>
      </c>
      <c r="O639" s="184">
        <v>0</v>
      </c>
      <c r="P639" s="4" t="s">
        <v>4234</v>
      </c>
      <c r="Q639" s="178">
        <f t="shared" si="23"/>
        <v>326</v>
      </c>
      <c r="R639" s="27" t="s">
        <v>78</v>
      </c>
      <c r="S639" s="42" t="s">
        <v>4218</v>
      </c>
      <c r="T639" s="42" t="s">
        <v>4218</v>
      </c>
      <c r="U639" s="4" t="s">
        <v>4219</v>
      </c>
      <c r="V639" s="265" t="s">
        <v>920</v>
      </c>
      <c r="W639" s="345">
        <v>44379</v>
      </c>
      <c r="X639" s="34" t="s">
        <v>1070</v>
      </c>
      <c r="Y639" s="78"/>
      <c r="Z639" s="78"/>
      <c r="AA639" s="78"/>
      <c r="AB639" s="78"/>
      <c r="AC639" s="78"/>
      <c r="AD639" s="30" t="s">
        <v>1372</v>
      </c>
      <c r="AE639" s="78"/>
      <c r="AF639" s="78"/>
      <c r="AG639" s="469"/>
      <c r="AH639" s="463"/>
      <c r="AI639" s="463"/>
      <c r="AJ639" s="463"/>
      <c r="AK639" s="463"/>
      <c r="AL639" s="463"/>
      <c r="AM639" s="463"/>
      <c r="AN639" s="463"/>
      <c r="AO639" s="463"/>
      <c r="AP639" s="463"/>
      <c r="AQ639" s="463"/>
      <c r="AR639" s="42" t="s">
        <v>4218</v>
      </c>
      <c r="AS639" s="42" t="s">
        <v>4218</v>
      </c>
      <c r="AT639" s="4" t="s">
        <v>4651</v>
      </c>
      <c r="AU639" s="265" t="s">
        <v>920</v>
      </c>
      <c r="AV639" s="342">
        <v>44379</v>
      </c>
      <c r="AW639" s="34" t="s">
        <v>1070</v>
      </c>
      <c r="AX639" s="78"/>
      <c r="AY639" s="42"/>
      <c r="AZ639" s="78"/>
      <c r="BA639" s="78"/>
      <c r="BB639" s="78"/>
      <c r="BC639" s="30" t="s">
        <v>1372</v>
      </c>
      <c r="BD639" s="78"/>
      <c r="BE639" s="78"/>
    </row>
    <row r="640" spans="2:57" ht="129.94999999999999" customHeight="1" x14ac:dyDescent="0.3">
      <c r="B640" s="341" t="s">
        <v>4233</v>
      </c>
      <c r="C640" s="5" t="s">
        <v>2033</v>
      </c>
      <c r="D640" s="60">
        <v>43630</v>
      </c>
      <c r="E640" s="29" t="s">
        <v>1502</v>
      </c>
      <c r="F640" s="78" t="s">
        <v>1673</v>
      </c>
      <c r="G640" s="21" t="s">
        <v>4211</v>
      </c>
      <c r="H640" s="21" t="s">
        <v>4212</v>
      </c>
      <c r="I640" s="21" t="s">
        <v>4214</v>
      </c>
      <c r="J640" s="344" t="s">
        <v>1962</v>
      </c>
      <c r="K640" s="343">
        <v>2</v>
      </c>
      <c r="L640" s="342">
        <v>44348</v>
      </c>
      <c r="M640" s="342">
        <v>44561</v>
      </c>
      <c r="N640" s="83">
        <f t="shared" si="21"/>
        <v>31</v>
      </c>
      <c r="O640" s="184">
        <v>0</v>
      </c>
      <c r="P640" s="4" t="s">
        <v>4234</v>
      </c>
      <c r="Q640" s="178">
        <f t="shared" si="23"/>
        <v>326</v>
      </c>
      <c r="R640" s="27" t="s">
        <v>78</v>
      </c>
      <c r="S640" s="42" t="s">
        <v>4218</v>
      </c>
      <c r="T640" s="42" t="s">
        <v>4218</v>
      </c>
      <c r="U640" s="4" t="s">
        <v>4219</v>
      </c>
      <c r="V640" s="265" t="s">
        <v>920</v>
      </c>
      <c r="W640" s="345">
        <v>44379</v>
      </c>
      <c r="X640" s="34" t="s">
        <v>1070</v>
      </c>
      <c r="Y640" s="78"/>
      <c r="Z640" s="78"/>
      <c r="AA640" s="78"/>
      <c r="AB640" s="78"/>
      <c r="AC640" s="78"/>
      <c r="AD640" s="30" t="s">
        <v>1372</v>
      </c>
      <c r="AE640" s="78"/>
      <c r="AF640" s="78"/>
      <c r="AG640" s="469"/>
      <c r="AH640" s="463"/>
      <c r="AI640" s="463"/>
      <c r="AJ640" s="463"/>
      <c r="AK640" s="463"/>
      <c r="AL640" s="463"/>
      <c r="AM640" s="463"/>
      <c r="AN640" s="463"/>
      <c r="AO640" s="463"/>
      <c r="AP640" s="463"/>
      <c r="AQ640" s="463"/>
      <c r="AR640" s="42" t="s">
        <v>4218</v>
      </c>
      <c r="AS640" s="42" t="s">
        <v>4218</v>
      </c>
      <c r="AT640" s="4" t="s">
        <v>4651</v>
      </c>
      <c r="AU640" s="265" t="s">
        <v>920</v>
      </c>
      <c r="AV640" s="342">
        <v>44379</v>
      </c>
      <c r="AW640" s="34" t="s">
        <v>1070</v>
      </c>
      <c r="AX640" s="78"/>
      <c r="AY640" s="42"/>
      <c r="AZ640" s="78"/>
      <c r="BA640" s="78"/>
      <c r="BB640" s="78"/>
      <c r="BC640" s="30" t="s">
        <v>1372</v>
      </c>
      <c r="BD640" s="78"/>
      <c r="BE640" s="78"/>
    </row>
    <row r="641" spans="2:57" ht="129.94999999999999" customHeight="1" x14ac:dyDescent="0.3">
      <c r="B641" s="341" t="s">
        <v>4240</v>
      </c>
      <c r="C641" s="5" t="s">
        <v>2033</v>
      </c>
      <c r="D641" s="60">
        <v>43630</v>
      </c>
      <c r="E641" s="29" t="s">
        <v>1503</v>
      </c>
      <c r="F641" s="78" t="s">
        <v>3931</v>
      </c>
      <c r="G641" s="21" t="s">
        <v>4211</v>
      </c>
      <c r="H641" s="21" t="s">
        <v>4212</v>
      </c>
      <c r="I641" s="21" t="s">
        <v>4213</v>
      </c>
      <c r="J641" s="395" t="s">
        <v>4639</v>
      </c>
      <c r="K641" s="343">
        <v>1</v>
      </c>
      <c r="L641" s="342">
        <v>44348</v>
      </c>
      <c r="M641" s="342">
        <v>44438</v>
      </c>
      <c r="N641" s="83">
        <f t="shared" si="21"/>
        <v>13</v>
      </c>
      <c r="O641" s="184">
        <v>0</v>
      </c>
      <c r="P641" s="4" t="s">
        <v>4242</v>
      </c>
      <c r="Q641" s="178">
        <f t="shared" si="23"/>
        <v>326</v>
      </c>
      <c r="R641" s="27" t="s">
        <v>78</v>
      </c>
      <c r="S641" s="42" t="s">
        <v>4218</v>
      </c>
      <c r="T641" s="42" t="s">
        <v>4218</v>
      </c>
      <c r="U641" s="4" t="s">
        <v>4234</v>
      </c>
      <c r="V641" s="265" t="s">
        <v>920</v>
      </c>
      <c r="W641" s="342">
        <v>44379</v>
      </c>
      <c r="X641" s="34" t="s">
        <v>1070</v>
      </c>
      <c r="Y641" s="78"/>
      <c r="Z641" s="78"/>
      <c r="AA641" s="78"/>
      <c r="AB641" s="78"/>
      <c r="AC641" s="78"/>
      <c r="AD641" s="30" t="s">
        <v>1372</v>
      </c>
      <c r="AE641" s="78"/>
      <c r="AF641" s="78"/>
      <c r="AG641" s="469"/>
      <c r="AH641" s="463"/>
      <c r="AI641" s="463"/>
      <c r="AJ641" s="463"/>
      <c r="AK641" s="463"/>
      <c r="AL641" s="463"/>
      <c r="AM641" s="463"/>
      <c r="AN641" s="463"/>
      <c r="AO641" s="463"/>
      <c r="AP641" s="463"/>
      <c r="AQ641" s="463"/>
      <c r="AR641" s="42" t="s">
        <v>4218</v>
      </c>
      <c r="AS641" s="42" t="s">
        <v>4218</v>
      </c>
      <c r="AT641" s="4" t="s">
        <v>4556</v>
      </c>
      <c r="AU641" s="265" t="s">
        <v>920</v>
      </c>
      <c r="AV641" s="342">
        <v>44379</v>
      </c>
      <c r="AW641" s="34" t="s">
        <v>1070</v>
      </c>
      <c r="AX641" s="78"/>
      <c r="AY641" s="42"/>
      <c r="AZ641" s="78"/>
      <c r="BA641" s="78"/>
      <c r="BB641" s="78"/>
      <c r="BC641" s="30" t="s">
        <v>1372</v>
      </c>
      <c r="BD641" s="78"/>
      <c r="BE641" s="78"/>
    </row>
    <row r="642" spans="2:57" ht="129.94999999999999" customHeight="1" x14ac:dyDescent="0.3">
      <c r="B642" s="341" t="s">
        <v>4241</v>
      </c>
      <c r="C642" s="5" t="s">
        <v>2033</v>
      </c>
      <c r="D642" s="60">
        <v>43630</v>
      </c>
      <c r="E642" s="29" t="s">
        <v>1503</v>
      </c>
      <c r="F642" s="78" t="s">
        <v>3931</v>
      </c>
      <c r="G642" s="21" t="s">
        <v>4211</v>
      </c>
      <c r="H642" s="21" t="s">
        <v>4212</v>
      </c>
      <c r="I642" s="21" t="s">
        <v>4214</v>
      </c>
      <c r="J642" s="344" t="s">
        <v>1962</v>
      </c>
      <c r="K642" s="343">
        <v>2</v>
      </c>
      <c r="L642" s="342">
        <v>44348</v>
      </c>
      <c r="M642" s="342">
        <v>44561</v>
      </c>
      <c r="N642" s="83">
        <f t="shared" si="21"/>
        <v>31</v>
      </c>
      <c r="O642" s="184">
        <v>0</v>
      </c>
      <c r="P642" s="4" t="s">
        <v>4242</v>
      </c>
      <c r="Q642" s="178">
        <f t="shared" si="23"/>
        <v>326</v>
      </c>
      <c r="R642" s="27" t="s">
        <v>78</v>
      </c>
      <c r="S642" s="42" t="s">
        <v>4218</v>
      </c>
      <c r="T642" s="42" t="s">
        <v>4218</v>
      </c>
      <c r="U642" s="4" t="s">
        <v>4234</v>
      </c>
      <c r="V642" s="265" t="s">
        <v>920</v>
      </c>
      <c r="W642" s="342">
        <v>44379</v>
      </c>
      <c r="X642" s="34" t="s">
        <v>1070</v>
      </c>
      <c r="Y642" s="78"/>
      <c r="Z642" s="78"/>
      <c r="AA642" s="78"/>
      <c r="AB642" s="78"/>
      <c r="AC642" s="78"/>
      <c r="AD642" s="30" t="s">
        <v>1372</v>
      </c>
      <c r="AE642" s="78"/>
      <c r="AF642" s="78"/>
      <c r="AG642" s="469"/>
      <c r="AH642" s="463"/>
      <c r="AI642" s="463"/>
      <c r="AJ642" s="463"/>
      <c r="AK642" s="463"/>
      <c r="AL642" s="463"/>
      <c r="AM642" s="463"/>
      <c r="AN642" s="463"/>
      <c r="AO642" s="463"/>
      <c r="AP642" s="463"/>
      <c r="AQ642" s="463"/>
      <c r="AR642" s="42" t="s">
        <v>4218</v>
      </c>
      <c r="AS642" s="42" t="s">
        <v>4218</v>
      </c>
      <c r="AT642" s="4" t="s">
        <v>4556</v>
      </c>
      <c r="AU642" s="265" t="s">
        <v>920</v>
      </c>
      <c r="AV642" s="342">
        <v>44379</v>
      </c>
      <c r="AW642" s="34" t="s">
        <v>1070</v>
      </c>
      <c r="AX642" s="78"/>
      <c r="AY642" s="42"/>
      <c r="AZ642" s="78"/>
      <c r="BA642" s="78"/>
      <c r="BB642" s="78"/>
      <c r="BC642" s="30" t="s">
        <v>1372</v>
      </c>
      <c r="BD642" s="78"/>
      <c r="BE642" s="78"/>
    </row>
    <row r="643" spans="2:57" ht="129.94999999999999" customHeight="1" x14ac:dyDescent="0.3">
      <c r="B643" s="341" t="s">
        <v>4244</v>
      </c>
      <c r="C643" s="5" t="s">
        <v>2033</v>
      </c>
      <c r="D643" s="60">
        <v>43630</v>
      </c>
      <c r="E643" s="29" t="s">
        <v>1504</v>
      </c>
      <c r="F643" s="6" t="s">
        <v>3932</v>
      </c>
      <c r="G643" s="21" t="s">
        <v>4211</v>
      </c>
      <c r="H643" s="21" t="s">
        <v>4212</v>
      </c>
      <c r="I643" s="21" t="s">
        <v>4213</v>
      </c>
      <c r="J643" s="395" t="s">
        <v>4639</v>
      </c>
      <c r="K643" s="343">
        <v>1</v>
      </c>
      <c r="L643" s="342">
        <v>44348</v>
      </c>
      <c r="M643" s="342">
        <v>44438</v>
      </c>
      <c r="N643" s="83">
        <f t="shared" si="21"/>
        <v>13</v>
      </c>
      <c r="O643" s="184">
        <v>0</v>
      </c>
      <c r="P643" s="4" t="s">
        <v>4250</v>
      </c>
      <c r="Q643" s="178">
        <f t="shared" si="23"/>
        <v>336</v>
      </c>
      <c r="R643" s="27" t="s">
        <v>78</v>
      </c>
      <c r="S643" s="42" t="s">
        <v>4218</v>
      </c>
      <c r="T643" s="42" t="s">
        <v>4218</v>
      </c>
      <c r="U643" s="4" t="s">
        <v>4242</v>
      </c>
      <c r="V643" s="265" t="s">
        <v>920</v>
      </c>
      <c r="W643" s="342">
        <v>44379</v>
      </c>
      <c r="X643" s="34" t="s">
        <v>1070</v>
      </c>
      <c r="Y643" s="78"/>
      <c r="Z643" s="78"/>
      <c r="AA643" s="78"/>
      <c r="AB643" s="78"/>
      <c r="AC643" s="78"/>
      <c r="AD643" s="30" t="s">
        <v>1372</v>
      </c>
      <c r="AE643" s="78"/>
      <c r="AF643" s="78"/>
      <c r="AG643" s="469"/>
      <c r="AH643" s="463"/>
      <c r="AI643" s="463"/>
      <c r="AJ643" s="463"/>
      <c r="AK643" s="463"/>
      <c r="AL643" s="463"/>
      <c r="AM643" s="463"/>
      <c r="AN643" s="463"/>
      <c r="AO643" s="463"/>
      <c r="AP643" s="463"/>
      <c r="AQ643" s="463"/>
      <c r="AR643" s="42" t="s">
        <v>4218</v>
      </c>
      <c r="AS643" s="42" t="s">
        <v>4218</v>
      </c>
      <c r="AT643" s="4" t="s">
        <v>4557</v>
      </c>
      <c r="AU643" s="265" t="s">
        <v>920</v>
      </c>
      <c r="AV643" s="342">
        <v>44379</v>
      </c>
      <c r="AW643" s="34" t="s">
        <v>1070</v>
      </c>
      <c r="AX643" s="78"/>
      <c r="AY643" s="42"/>
      <c r="AZ643" s="78"/>
      <c r="BA643" s="78"/>
      <c r="BB643" s="78"/>
      <c r="BC643" s="30" t="s">
        <v>1372</v>
      </c>
      <c r="BD643" s="78"/>
      <c r="BE643" s="78"/>
    </row>
    <row r="644" spans="2:57" ht="129.94999999999999" customHeight="1" x14ac:dyDescent="0.3">
      <c r="B644" s="341" t="s">
        <v>4245</v>
      </c>
      <c r="C644" s="5" t="s">
        <v>2033</v>
      </c>
      <c r="D644" s="60">
        <v>43630</v>
      </c>
      <c r="E644" s="29" t="s">
        <v>1504</v>
      </c>
      <c r="F644" s="6" t="s">
        <v>3932</v>
      </c>
      <c r="G644" s="21" t="s">
        <v>4211</v>
      </c>
      <c r="H644" s="21" t="s">
        <v>4212</v>
      </c>
      <c r="I644" s="21" t="s">
        <v>4214</v>
      </c>
      <c r="J644" s="344" t="s">
        <v>1962</v>
      </c>
      <c r="K644" s="343">
        <v>2</v>
      </c>
      <c r="L644" s="342">
        <v>44348</v>
      </c>
      <c r="M644" s="342">
        <v>44561</v>
      </c>
      <c r="N644" s="83">
        <f t="shared" si="21"/>
        <v>31</v>
      </c>
      <c r="O644" s="184">
        <v>0</v>
      </c>
      <c r="P644" s="4" t="s">
        <v>4250</v>
      </c>
      <c r="Q644" s="178">
        <f t="shared" si="23"/>
        <v>336</v>
      </c>
      <c r="R644" s="27" t="s">
        <v>78</v>
      </c>
      <c r="S644" s="42" t="s">
        <v>4218</v>
      </c>
      <c r="T644" s="42" t="s">
        <v>4218</v>
      </c>
      <c r="U644" s="4" t="s">
        <v>4242</v>
      </c>
      <c r="V644" s="265" t="s">
        <v>920</v>
      </c>
      <c r="W644" s="342">
        <v>44379</v>
      </c>
      <c r="X644" s="34" t="s">
        <v>1070</v>
      </c>
      <c r="Y644" s="78"/>
      <c r="Z644" s="78"/>
      <c r="AA644" s="78"/>
      <c r="AB644" s="78"/>
      <c r="AC644" s="78"/>
      <c r="AD644" s="30" t="s">
        <v>1372</v>
      </c>
      <c r="AE644" s="78"/>
      <c r="AF644" s="78"/>
      <c r="AG644" s="469"/>
      <c r="AH644" s="463"/>
      <c r="AI644" s="463"/>
      <c r="AJ644" s="463"/>
      <c r="AK644" s="463"/>
      <c r="AL644" s="463"/>
      <c r="AM644" s="463"/>
      <c r="AN644" s="463"/>
      <c r="AO644" s="463"/>
      <c r="AP644" s="463"/>
      <c r="AQ644" s="463"/>
      <c r="AR644" s="42" t="s">
        <v>4218</v>
      </c>
      <c r="AS644" s="42" t="s">
        <v>4218</v>
      </c>
      <c r="AT644" s="4" t="s">
        <v>4557</v>
      </c>
      <c r="AU644" s="265" t="s">
        <v>920</v>
      </c>
      <c r="AV644" s="342">
        <v>44379</v>
      </c>
      <c r="AW644" s="34" t="s">
        <v>1070</v>
      </c>
      <c r="AX644" s="78"/>
      <c r="AY644" s="42"/>
      <c r="AZ644" s="78"/>
      <c r="BA644" s="78"/>
      <c r="BB644" s="78"/>
      <c r="BC644" s="30" t="s">
        <v>1372</v>
      </c>
      <c r="BD644" s="78"/>
      <c r="BE644" s="78"/>
    </row>
    <row r="645" spans="2:57" ht="129.94999999999999" customHeight="1" x14ac:dyDescent="0.3">
      <c r="B645" s="341" t="s">
        <v>4247</v>
      </c>
      <c r="C645" s="5" t="s">
        <v>2033</v>
      </c>
      <c r="D645" s="60">
        <v>43630</v>
      </c>
      <c r="E645" s="29" t="s">
        <v>1505</v>
      </c>
      <c r="F645" s="6" t="s">
        <v>3934</v>
      </c>
      <c r="G645" s="21" t="s">
        <v>4211</v>
      </c>
      <c r="H645" s="21" t="s">
        <v>4212</v>
      </c>
      <c r="I645" s="21" t="s">
        <v>4213</v>
      </c>
      <c r="J645" s="395" t="s">
        <v>4639</v>
      </c>
      <c r="K645" s="343">
        <v>1</v>
      </c>
      <c r="L645" s="342">
        <v>44348</v>
      </c>
      <c r="M645" s="342">
        <v>44438</v>
      </c>
      <c r="N645" s="83">
        <f t="shared" si="21"/>
        <v>13</v>
      </c>
      <c r="O645" s="184">
        <v>0</v>
      </c>
      <c r="P645" s="4" t="s">
        <v>4251</v>
      </c>
      <c r="Q645" s="178">
        <f t="shared" si="23"/>
        <v>326</v>
      </c>
      <c r="R645" s="27" t="s">
        <v>78</v>
      </c>
      <c r="S645" s="42" t="s">
        <v>4218</v>
      </c>
      <c r="T645" s="42" t="s">
        <v>4218</v>
      </c>
      <c r="U645" s="4" t="s">
        <v>4250</v>
      </c>
      <c r="V645" s="265" t="s">
        <v>920</v>
      </c>
      <c r="W645" s="342">
        <v>44379</v>
      </c>
      <c r="X645" s="34" t="s">
        <v>1070</v>
      </c>
      <c r="Y645" s="78"/>
      <c r="Z645" s="78"/>
      <c r="AA645" s="78"/>
      <c r="AB645" s="78"/>
      <c r="AC645" s="78"/>
      <c r="AD645" s="30" t="s">
        <v>1372</v>
      </c>
      <c r="AE645" s="78"/>
      <c r="AF645" s="78"/>
      <c r="AG645" s="469"/>
      <c r="AH645" s="463"/>
      <c r="AI645" s="463"/>
      <c r="AJ645" s="463"/>
      <c r="AK645" s="463"/>
      <c r="AL645" s="463"/>
      <c r="AM645" s="463"/>
      <c r="AN645" s="463"/>
      <c r="AO645" s="463"/>
      <c r="AP645" s="463"/>
      <c r="AQ645" s="463"/>
      <c r="AR645" s="42" t="s">
        <v>4218</v>
      </c>
      <c r="AS645" s="42" t="s">
        <v>4218</v>
      </c>
      <c r="AT645" s="4" t="s">
        <v>4558</v>
      </c>
      <c r="AU645" s="265" t="s">
        <v>920</v>
      </c>
      <c r="AV645" s="342">
        <v>44379</v>
      </c>
      <c r="AW645" s="34" t="s">
        <v>1070</v>
      </c>
      <c r="AX645" s="78"/>
      <c r="AY645" s="42"/>
      <c r="AZ645" s="78"/>
      <c r="BA645" s="78"/>
      <c r="BB645" s="78"/>
      <c r="BC645" s="30" t="s">
        <v>1372</v>
      </c>
      <c r="BD645" s="78"/>
      <c r="BE645" s="78"/>
    </row>
    <row r="646" spans="2:57" ht="129.94999999999999" customHeight="1" x14ac:dyDescent="0.3">
      <c r="B646" s="341" t="s">
        <v>4248</v>
      </c>
      <c r="C646" s="5" t="s">
        <v>2033</v>
      </c>
      <c r="D646" s="60">
        <v>43630</v>
      </c>
      <c r="E646" s="29" t="s">
        <v>1505</v>
      </c>
      <c r="F646" s="6" t="s">
        <v>3934</v>
      </c>
      <c r="G646" s="21" t="s">
        <v>4211</v>
      </c>
      <c r="H646" s="21" t="s">
        <v>4212</v>
      </c>
      <c r="I646" s="21" t="s">
        <v>4214</v>
      </c>
      <c r="J646" s="344" t="s">
        <v>1962</v>
      </c>
      <c r="K646" s="343">
        <v>2</v>
      </c>
      <c r="L646" s="342">
        <v>44348</v>
      </c>
      <c r="M646" s="342">
        <v>44561</v>
      </c>
      <c r="N646" s="83">
        <f t="shared" ref="N646:N660" si="24">+WEEKNUM(M646-L646)</f>
        <v>31</v>
      </c>
      <c r="O646" s="184">
        <v>0</v>
      </c>
      <c r="P646" s="134" t="s">
        <v>4251</v>
      </c>
      <c r="Q646" s="178">
        <f t="shared" si="23"/>
        <v>326</v>
      </c>
      <c r="R646" s="27" t="s">
        <v>78</v>
      </c>
      <c r="S646" s="42" t="s">
        <v>4218</v>
      </c>
      <c r="T646" s="42" t="s">
        <v>4218</v>
      </c>
      <c r="U646" s="4" t="s">
        <v>4250</v>
      </c>
      <c r="V646" s="265" t="s">
        <v>920</v>
      </c>
      <c r="W646" s="342">
        <v>44379</v>
      </c>
      <c r="X646" s="34" t="s">
        <v>1070</v>
      </c>
      <c r="Y646" s="78"/>
      <c r="Z646" s="78"/>
      <c r="AA646" s="78"/>
      <c r="AB646" s="78"/>
      <c r="AC646" s="78"/>
      <c r="AD646" s="30" t="s">
        <v>1372</v>
      </c>
      <c r="AE646" s="78"/>
      <c r="AF646" s="78"/>
      <c r="AG646" s="469"/>
      <c r="AH646" s="463"/>
      <c r="AI646" s="463"/>
      <c r="AJ646" s="463"/>
      <c r="AK646" s="463"/>
      <c r="AL646" s="463"/>
      <c r="AM646" s="463"/>
      <c r="AN646" s="463"/>
      <c r="AO646" s="463"/>
      <c r="AP646" s="463"/>
      <c r="AQ646" s="463"/>
      <c r="AR646" s="42" t="s">
        <v>4218</v>
      </c>
      <c r="AS646" s="42" t="s">
        <v>4218</v>
      </c>
      <c r="AT646" s="4" t="s">
        <v>4558</v>
      </c>
      <c r="AU646" s="265" t="s">
        <v>920</v>
      </c>
      <c r="AV646" s="342">
        <v>44379</v>
      </c>
      <c r="AW646" s="34" t="s">
        <v>1070</v>
      </c>
      <c r="AX646" s="78"/>
      <c r="AY646" s="78"/>
      <c r="AZ646" s="78"/>
      <c r="BA646" s="78"/>
      <c r="BB646" s="78"/>
      <c r="BC646" s="30" t="s">
        <v>1372</v>
      </c>
      <c r="BD646" s="78"/>
      <c r="BE646" s="78"/>
    </row>
    <row r="647" spans="2:57" ht="129.94999999999999" customHeight="1" x14ac:dyDescent="0.3">
      <c r="B647" s="341" t="s">
        <v>4464</v>
      </c>
      <c r="C647" s="5" t="s">
        <v>3124</v>
      </c>
      <c r="D647" s="210">
        <v>44109</v>
      </c>
      <c r="E647" s="346" t="s">
        <v>1504</v>
      </c>
      <c r="F647" s="12" t="s">
        <v>4392</v>
      </c>
      <c r="G647" s="218" t="s">
        <v>2957</v>
      </c>
      <c r="H647" s="12" t="s">
        <v>4459</v>
      </c>
      <c r="I647" s="12" t="s">
        <v>4460</v>
      </c>
      <c r="J647" s="92" t="s">
        <v>4461</v>
      </c>
      <c r="K647" s="347">
        <v>31</v>
      </c>
      <c r="L647" s="405">
        <v>44317</v>
      </c>
      <c r="M647" s="307">
        <v>44561</v>
      </c>
      <c r="N647" s="83">
        <f t="shared" si="24"/>
        <v>35</v>
      </c>
      <c r="O647" s="378">
        <v>0</v>
      </c>
      <c r="P647" s="4" t="s">
        <v>5143</v>
      </c>
      <c r="Q647" s="178">
        <f t="shared" si="23"/>
        <v>390</v>
      </c>
      <c r="R647" s="34" t="s">
        <v>3125</v>
      </c>
      <c r="S647" s="462"/>
      <c r="T647" s="462"/>
      <c r="U647" s="462"/>
      <c r="V647" s="462"/>
      <c r="W647" s="462"/>
      <c r="X647" s="462"/>
      <c r="Y647" s="462"/>
      <c r="Z647" s="462"/>
      <c r="AA647" s="462"/>
      <c r="AB647" s="462"/>
      <c r="AC647" s="469"/>
      <c r="AD647" s="469"/>
      <c r="AE647" s="469"/>
      <c r="AF647" s="469"/>
      <c r="AG647" s="469"/>
      <c r="AH647" s="463"/>
      <c r="AI647" s="463"/>
      <c r="AJ647" s="463"/>
      <c r="AK647" s="463"/>
      <c r="AL647" s="463"/>
      <c r="AM647" s="463"/>
      <c r="AN647" s="463"/>
      <c r="AO647" s="463"/>
      <c r="AP647" s="463"/>
      <c r="AQ647" s="463"/>
      <c r="AR647" s="205" t="s">
        <v>1666</v>
      </c>
      <c r="AS647" s="218" t="s">
        <v>4499</v>
      </c>
      <c r="AT647" s="4" t="s">
        <v>4559</v>
      </c>
      <c r="AU647" s="296" t="s">
        <v>920</v>
      </c>
      <c r="AV647" s="210">
        <v>44377</v>
      </c>
      <c r="AW647" s="140" t="s">
        <v>1070</v>
      </c>
      <c r="AX647" s="207"/>
      <c r="AY647" s="125"/>
      <c r="AZ647" s="125"/>
      <c r="BA647" s="125"/>
      <c r="BB647" s="125"/>
      <c r="BC647" s="30" t="s">
        <v>1372</v>
      </c>
      <c r="BD647" s="207"/>
      <c r="BE647" s="125"/>
    </row>
    <row r="648" spans="2:57" ht="129.94999999999999" customHeight="1" x14ac:dyDescent="0.3">
      <c r="B648" s="341" t="s">
        <v>4465</v>
      </c>
      <c r="C648" s="5" t="s">
        <v>3124</v>
      </c>
      <c r="D648" s="210">
        <v>44109</v>
      </c>
      <c r="E648" s="346" t="s">
        <v>1504</v>
      </c>
      <c r="F648" s="12" t="s">
        <v>4392</v>
      </c>
      <c r="G648" s="218" t="s">
        <v>2957</v>
      </c>
      <c r="H648" s="12" t="s">
        <v>4459</v>
      </c>
      <c r="I648" s="12" t="s">
        <v>4462</v>
      </c>
      <c r="J648" s="92" t="s">
        <v>4463</v>
      </c>
      <c r="K648" s="347">
        <v>31</v>
      </c>
      <c r="L648" s="405">
        <v>44317</v>
      </c>
      <c r="M648" s="307">
        <v>44561</v>
      </c>
      <c r="N648" s="83">
        <f t="shared" si="24"/>
        <v>35</v>
      </c>
      <c r="O648" s="391">
        <v>47.571428571428569</v>
      </c>
      <c r="P648" s="134" t="s">
        <v>5143</v>
      </c>
      <c r="Q648" s="178">
        <f t="shared" ref="Q648:Q657" si="25">LEN(P648)</f>
        <v>390</v>
      </c>
      <c r="R648" s="140" t="s">
        <v>3125</v>
      </c>
      <c r="S648" s="462"/>
      <c r="T648" s="462"/>
      <c r="U648" s="462"/>
      <c r="V648" s="462"/>
      <c r="W648" s="462"/>
      <c r="X648" s="462"/>
      <c r="Y648" s="462"/>
      <c r="Z648" s="462"/>
      <c r="AA648" s="462"/>
      <c r="AB648" s="462"/>
      <c r="AC648" s="469"/>
      <c r="AD648" s="469"/>
      <c r="AE648" s="469"/>
      <c r="AF648" s="469"/>
      <c r="AG648" s="469"/>
      <c r="AH648" s="463"/>
      <c r="AI648" s="463"/>
      <c r="AJ648" s="463"/>
      <c r="AK648" s="463"/>
      <c r="AL648" s="463"/>
      <c r="AM648" s="463"/>
      <c r="AN648" s="463"/>
      <c r="AO648" s="463"/>
      <c r="AP648" s="463"/>
      <c r="AQ648" s="463"/>
      <c r="AR648" s="272" t="s">
        <v>1666</v>
      </c>
      <c r="AS648" s="388" t="s">
        <v>4499</v>
      </c>
      <c r="AT648" s="134" t="s">
        <v>4559</v>
      </c>
      <c r="AU648" s="296" t="s">
        <v>920</v>
      </c>
      <c r="AV648" s="250">
        <v>44377</v>
      </c>
      <c r="AW648" s="140" t="s">
        <v>1070</v>
      </c>
      <c r="AX648" s="389"/>
      <c r="AY648" s="387"/>
      <c r="AZ648" s="387"/>
      <c r="BA648" s="387"/>
      <c r="BB648" s="387"/>
      <c r="BC648" s="164" t="s">
        <v>1372</v>
      </c>
      <c r="BD648" s="389"/>
      <c r="BE648" s="387"/>
    </row>
    <row r="649" spans="2:57" ht="110.25" customHeight="1" x14ac:dyDescent="0.3">
      <c r="B649" s="341" t="s">
        <v>4563</v>
      </c>
      <c r="C649" s="361" t="s">
        <v>2033</v>
      </c>
      <c r="D649" s="60">
        <v>43630</v>
      </c>
      <c r="E649" s="215" t="s">
        <v>1537</v>
      </c>
      <c r="F649" s="413" t="s">
        <v>4618</v>
      </c>
      <c r="G649" s="402" t="s">
        <v>835</v>
      </c>
      <c r="H649" s="414" t="s">
        <v>4561</v>
      </c>
      <c r="I649" s="402" t="s">
        <v>4562</v>
      </c>
      <c r="J649" s="403" t="s">
        <v>267</v>
      </c>
      <c r="K649" s="412">
        <v>1</v>
      </c>
      <c r="L649" s="405">
        <v>43668</v>
      </c>
      <c r="M649" s="405">
        <v>44561</v>
      </c>
      <c r="N649" s="83">
        <f t="shared" si="24"/>
        <v>24</v>
      </c>
      <c r="O649" s="392">
        <v>0</v>
      </c>
      <c r="P649" s="4" t="s">
        <v>4768</v>
      </c>
      <c r="Q649" s="178">
        <f t="shared" si="25"/>
        <v>381</v>
      </c>
      <c r="R649" s="415" t="s">
        <v>61</v>
      </c>
      <c r="S649" s="462"/>
      <c r="T649" s="462"/>
      <c r="U649" s="462"/>
      <c r="V649" s="462"/>
      <c r="W649" s="462"/>
      <c r="X649" s="462"/>
      <c r="Y649" s="462"/>
      <c r="Z649" s="462"/>
      <c r="AA649" s="462"/>
      <c r="AB649" s="462"/>
      <c r="AC649" s="469"/>
      <c r="AD649" s="469"/>
      <c r="AE649" s="469"/>
      <c r="AF649" s="469"/>
      <c r="AG649" s="469"/>
      <c r="AH649" s="463"/>
      <c r="AI649" s="463"/>
      <c r="AJ649" s="463"/>
      <c r="AK649" s="463"/>
      <c r="AL649" s="463"/>
      <c r="AM649" s="463"/>
      <c r="AN649" s="463"/>
      <c r="AO649" s="463"/>
      <c r="AP649" s="463"/>
      <c r="AQ649" s="463"/>
      <c r="AR649" s="264" t="s">
        <v>1666</v>
      </c>
      <c r="AS649" s="9" t="s">
        <v>4608</v>
      </c>
      <c r="AT649" s="4" t="s">
        <v>4804</v>
      </c>
      <c r="AU649" s="296" t="s">
        <v>920</v>
      </c>
      <c r="AV649" s="250">
        <v>44377</v>
      </c>
      <c r="AW649" s="140" t="s">
        <v>1070</v>
      </c>
      <c r="AX649" s="389"/>
      <c r="AY649" s="387"/>
      <c r="AZ649" s="387"/>
      <c r="BA649" s="387"/>
      <c r="BB649" s="387"/>
      <c r="BC649" s="164" t="s">
        <v>1372</v>
      </c>
      <c r="BD649" s="389"/>
      <c r="BE649" s="125"/>
    </row>
    <row r="650" spans="2:57" ht="122.25" customHeight="1" x14ac:dyDescent="0.3">
      <c r="B650" s="341" t="s">
        <v>4566</v>
      </c>
      <c r="C650" s="5" t="s">
        <v>2033</v>
      </c>
      <c r="D650" s="60">
        <v>43630</v>
      </c>
      <c r="E650" s="29" t="s">
        <v>1538</v>
      </c>
      <c r="F650" s="78" t="s">
        <v>3951</v>
      </c>
      <c r="G650" s="402" t="s">
        <v>4567</v>
      </c>
      <c r="H650" s="402" t="s">
        <v>4568</v>
      </c>
      <c r="I650" s="402" t="s">
        <v>4569</v>
      </c>
      <c r="J650" s="403" t="s">
        <v>267</v>
      </c>
      <c r="K650" s="404">
        <v>1</v>
      </c>
      <c r="L650" s="405">
        <v>43710</v>
      </c>
      <c r="M650" s="405">
        <v>44560</v>
      </c>
      <c r="N650" s="83">
        <f t="shared" si="24"/>
        <v>18</v>
      </c>
      <c r="O650" s="392">
        <v>0</v>
      </c>
      <c r="P650" s="4" t="s">
        <v>4877</v>
      </c>
      <c r="Q650" s="178">
        <f t="shared" si="25"/>
        <v>374</v>
      </c>
      <c r="R650" s="415" t="s">
        <v>4882</v>
      </c>
      <c r="S650" s="462"/>
      <c r="T650" s="462"/>
      <c r="U650" s="462"/>
      <c r="V650" s="462"/>
      <c r="W650" s="462"/>
      <c r="X650" s="462"/>
      <c r="Y650" s="462"/>
      <c r="Z650" s="462"/>
      <c r="AA650" s="462"/>
      <c r="AB650" s="462"/>
      <c r="AC650" s="469"/>
      <c r="AD650" s="469"/>
      <c r="AE650" s="469"/>
      <c r="AF650" s="469"/>
      <c r="AG650" s="469"/>
      <c r="AH650" s="463"/>
      <c r="AI650" s="463"/>
      <c r="AJ650" s="463"/>
      <c r="AK650" s="463"/>
      <c r="AL650" s="463"/>
      <c r="AM650" s="463"/>
      <c r="AN650" s="463"/>
      <c r="AO650" s="463"/>
      <c r="AP650" s="463"/>
      <c r="AQ650" s="463"/>
      <c r="AR650" s="205" t="s">
        <v>1666</v>
      </c>
      <c r="AS650" s="9" t="s">
        <v>4610</v>
      </c>
      <c r="AT650" s="4" t="s">
        <v>4877</v>
      </c>
      <c r="AU650" s="265" t="s">
        <v>920</v>
      </c>
      <c r="AV650" s="210">
        <v>44377</v>
      </c>
      <c r="AW650" s="34" t="s">
        <v>1070</v>
      </c>
      <c r="AX650" s="207"/>
      <c r="AY650" s="125"/>
      <c r="AZ650" s="125"/>
      <c r="BA650" s="125"/>
      <c r="BB650" s="125"/>
      <c r="BC650" s="30" t="s">
        <v>1372</v>
      </c>
      <c r="BD650" s="207"/>
      <c r="BE650" s="125"/>
    </row>
    <row r="651" spans="2:57" ht="114" customHeight="1" x14ac:dyDescent="0.3">
      <c r="B651" s="341" t="s">
        <v>4574</v>
      </c>
      <c r="C651" s="214" t="s">
        <v>1093</v>
      </c>
      <c r="D651" s="211">
        <v>43812</v>
      </c>
      <c r="E651" s="29" t="s">
        <v>1489</v>
      </c>
      <c r="F651" s="96" t="s">
        <v>2742</v>
      </c>
      <c r="G651" s="406" t="s">
        <v>4575</v>
      </c>
      <c r="H651" s="406" t="s">
        <v>4576</v>
      </c>
      <c r="I651" s="406" t="s">
        <v>4577</v>
      </c>
      <c r="J651" s="407" t="s">
        <v>576</v>
      </c>
      <c r="K651" s="408">
        <v>1</v>
      </c>
      <c r="L651" s="409">
        <v>44287</v>
      </c>
      <c r="M651" s="409">
        <v>44561</v>
      </c>
      <c r="N651" s="83">
        <f t="shared" si="24"/>
        <v>40</v>
      </c>
      <c r="O651" s="392">
        <v>0</v>
      </c>
      <c r="P651" s="4" t="s">
        <v>4774</v>
      </c>
      <c r="Q651" s="178">
        <f t="shared" si="25"/>
        <v>369</v>
      </c>
      <c r="R651" s="474" t="s">
        <v>61</v>
      </c>
      <c r="S651" s="462"/>
      <c r="T651" s="462"/>
      <c r="U651" s="462"/>
      <c r="V651" s="462"/>
      <c r="W651" s="462"/>
      <c r="X651" s="462"/>
      <c r="Y651" s="462"/>
      <c r="Z651" s="462"/>
      <c r="AA651" s="462"/>
      <c r="AB651" s="462"/>
      <c r="AC651" s="469"/>
      <c r="AD651" s="469"/>
      <c r="AE651" s="469"/>
      <c r="AF651" s="469"/>
      <c r="AG651" s="469"/>
      <c r="AH651" s="463"/>
      <c r="AI651" s="463"/>
      <c r="AJ651" s="463"/>
      <c r="AK651" s="463"/>
      <c r="AL651" s="463"/>
      <c r="AM651" s="463"/>
      <c r="AN651" s="463"/>
      <c r="AO651" s="463"/>
      <c r="AP651" s="463"/>
      <c r="AQ651" s="463"/>
      <c r="AR651" s="426" t="s">
        <v>1666</v>
      </c>
      <c r="AS651" s="475" t="s">
        <v>4611</v>
      </c>
      <c r="AT651" s="97" t="s">
        <v>4805</v>
      </c>
      <c r="AU651" s="274" t="s">
        <v>920</v>
      </c>
      <c r="AV651" s="275">
        <v>44377</v>
      </c>
      <c r="AW651" s="154" t="s">
        <v>1070</v>
      </c>
      <c r="AX651" s="476"/>
      <c r="AY651" s="477"/>
      <c r="AZ651" s="477"/>
      <c r="BA651" s="477"/>
      <c r="BB651" s="477"/>
      <c r="BC651" s="478" t="s">
        <v>1372</v>
      </c>
      <c r="BD651" s="472"/>
      <c r="BE651" s="471"/>
    </row>
    <row r="652" spans="2:57" ht="129.94999999999999" customHeight="1" x14ac:dyDescent="0.3">
      <c r="B652" s="341" t="s">
        <v>4593</v>
      </c>
      <c r="C652" s="214" t="s">
        <v>2044</v>
      </c>
      <c r="D652" s="210">
        <v>43991</v>
      </c>
      <c r="E652" s="348" t="s">
        <v>1489</v>
      </c>
      <c r="F652" s="6" t="s">
        <v>4313</v>
      </c>
      <c r="G652" s="416" t="s">
        <v>1896</v>
      </c>
      <c r="H652" s="402" t="s">
        <v>1897</v>
      </c>
      <c r="I652" s="402" t="s">
        <v>4592</v>
      </c>
      <c r="J652" s="403" t="s">
        <v>112</v>
      </c>
      <c r="K652" s="412">
        <v>6</v>
      </c>
      <c r="L652" s="401">
        <v>44348</v>
      </c>
      <c r="M652" s="401">
        <v>44561</v>
      </c>
      <c r="N652" s="83">
        <f t="shared" si="24"/>
        <v>31</v>
      </c>
      <c r="O652" s="392">
        <v>0</v>
      </c>
      <c r="P652" s="4" t="s">
        <v>4601</v>
      </c>
      <c r="Q652" s="178">
        <f t="shared" si="25"/>
        <v>374</v>
      </c>
      <c r="R652" s="417" t="s">
        <v>61</v>
      </c>
      <c r="S652" s="462"/>
      <c r="T652" s="462"/>
      <c r="U652" s="462"/>
      <c r="V652" s="462"/>
      <c r="W652" s="462"/>
      <c r="X652" s="462"/>
      <c r="Y652" s="462"/>
      <c r="Z652" s="462"/>
      <c r="AA652" s="462"/>
      <c r="AB652" s="462"/>
      <c r="AC652" s="469"/>
      <c r="AD652" s="469"/>
      <c r="AE652" s="469"/>
      <c r="AF652" s="469"/>
      <c r="AG652" s="469"/>
      <c r="AH652" s="463"/>
      <c r="AI652" s="463"/>
      <c r="AJ652" s="463"/>
      <c r="AK652" s="463"/>
      <c r="AL652" s="463"/>
      <c r="AM652" s="463"/>
      <c r="AN652" s="463"/>
      <c r="AO652" s="463"/>
      <c r="AP652" s="463"/>
      <c r="AQ652" s="463"/>
      <c r="AR652" s="205" t="s">
        <v>1666</v>
      </c>
      <c r="AS652" s="10" t="s">
        <v>4612</v>
      </c>
      <c r="AT652" s="4" t="s">
        <v>4596</v>
      </c>
      <c r="AU652" s="296" t="s">
        <v>920</v>
      </c>
      <c r="AV652" s="250">
        <v>44377</v>
      </c>
      <c r="AW652" s="140" t="s">
        <v>1070</v>
      </c>
      <c r="AX652" s="389"/>
      <c r="AY652" s="387"/>
      <c r="AZ652" s="387"/>
      <c r="BA652" s="387"/>
      <c r="BB652" s="387"/>
      <c r="BC652" s="164" t="s">
        <v>1372</v>
      </c>
      <c r="BD652" s="472"/>
      <c r="BE652" s="471"/>
    </row>
    <row r="653" spans="2:57" ht="142.5" customHeight="1" x14ac:dyDescent="0.3">
      <c r="B653" s="419" t="s">
        <v>4594</v>
      </c>
      <c r="C653" s="230" t="s">
        <v>2044</v>
      </c>
      <c r="D653" s="262">
        <v>43991</v>
      </c>
      <c r="E653" s="420" t="s">
        <v>1489</v>
      </c>
      <c r="F653" s="157" t="s">
        <v>4313</v>
      </c>
      <c r="G653" s="421" t="s">
        <v>1896</v>
      </c>
      <c r="H653" s="421" t="s">
        <v>1897</v>
      </c>
      <c r="I653" s="421" t="s">
        <v>4592</v>
      </c>
      <c r="J653" s="422" t="s">
        <v>112</v>
      </c>
      <c r="K653" s="423">
        <v>8</v>
      </c>
      <c r="L653" s="424">
        <v>44378</v>
      </c>
      <c r="M653" s="424">
        <v>44561</v>
      </c>
      <c r="N653" s="83">
        <f t="shared" si="24"/>
        <v>27</v>
      </c>
      <c r="O653" s="425">
        <v>0</v>
      </c>
      <c r="P653" s="4" t="s">
        <v>4601</v>
      </c>
      <c r="Q653" s="178">
        <f t="shared" si="25"/>
        <v>374</v>
      </c>
      <c r="R653" s="449" t="s">
        <v>29</v>
      </c>
      <c r="S653" s="462"/>
      <c r="T653" s="462"/>
      <c r="U653" s="462"/>
      <c r="V653" s="462"/>
      <c r="W653" s="462"/>
      <c r="X653" s="462"/>
      <c r="Y653" s="462"/>
      <c r="Z653" s="462"/>
      <c r="AA653" s="462"/>
      <c r="AB653" s="462"/>
      <c r="AC653" s="469"/>
      <c r="AD653" s="469"/>
      <c r="AE653" s="469"/>
      <c r="AF653" s="469"/>
      <c r="AG653" s="469"/>
      <c r="AH653" s="463"/>
      <c r="AI653" s="463"/>
      <c r="AJ653" s="463"/>
      <c r="AK653" s="463"/>
      <c r="AL653" s="463"/>
      <c r="AM653" s="463"/>
      <c r="AN653" s="463"/>
      <c r="AO653" s="463"/>
      <c r="AP653" s="463"/>
      <c r="AQ653" s="463"/>
      <c r="AR653" s="426" t="s">
        <v>1666</v>
      </c>
      <c r="AS653" s="426" t="s">
        <v>1666</v>
      </c>
      <c r="AT653" s="134" t="s">
        <v>4806</v>
      </c>
      <c r="AU653" s="296" t="s">
        <v>920</v>
      </c>
      <c r="AV653" s="250">
        <v>44377</v>
      </c>
      <c r="AW653" s="140" t="s">
        <v>1070</v>
      </c>
      <c r="AX653" s="389"/>
      <c r="AY653" s="387"/>
      <c r="AZ653" s="387"/>
      <c r="BA653" s="387"/>
      <c r="BB653" s="387"/>
      <c r="BC653" s="164" t="s">
        <v>1372</v>
      </c>
      <c r="BD653" s="472"/>
      <c r="BE653" s="471"/>
    </row>
    <row r="654" spans="2:57" ht="135" customHeight="1" x14ac:dyDescent="0.3">
      <c r="B654" s="341" t="s">
        <v>4595</v>
      </c>
      <c r="C654" s="214" t="s">
        <v>2044</v>
      </c>
      <c r="D654" s="210">
        <v>43991</v>
      </c>
      <c r="E654" s="348" t="s">
        <v>1489</v>
      </c>
      <c r="F654" s="6" t="s">
        <v>4313</v>
      </c>
      <c r="G654" s="394" t="s">
        <v>1896</v>
      </c>
      <c r="H654" s="394" t="s">
        <v>1897</v>
      </c>
      <c r="I654" s="394" t="s">
        <v>4592</v>
      </c>
      <c r="J654" s="395" t="s">
        <v>112</v>
      </c>
      <c r="K654" s="385">
        <v>6</v>
      </c>
      <c r="L654" s="386">
        <v>44348</v>
      </c>
      <c r="M654" s="386">
        <v>44561</v>
      </c>
      <c r="N654" s="83">
        <f t="shared" si="24"/>
        <v>31</v>
      </c>
      <c r="O654" s="392">
        <v>0</v>
      </c>
      <c r="P654" s="4" t="s">
        <v>4601</v>
      </c>
      <c r="Q654" s="178">
        <f t="shared" si="25"/>
        <v>374</v>
      </c>
      <c r="R654" s="396" t="s">
        <v>149</v>
      </c>
      <c r="S654" s="208"/>
      <c r="T654" s="208"/>
      <c r="U654" s="208"/>
      <c r="V654" s="208"/>
      <c r="W654" s="208"/>
      <c r="X654" s="208"/>
      <c r="Y654" s="208"/>
      <c r="Z654" s="208"/>
      <c r="AA654" s="208"/>
      <c r="AB654" s="208"/>
      <c r="AC654" s="450"/>
      <c r="AD654" s="450"/>
      <c r="AE654" s="450"/>
      <c r="AF654" s="450"/>
      <c r="AG654" s="450"/>
      <c r="AH654" s="292"/>
      <c r="AI654" s="292"/>
      <c r="AJ654" s="292"/>
      <c r="AK654" s="292"/>
      <c r="AL654" s="292"/>
      <c r="AM654" s="292"/>
      <c r="AN654" s="292"/>
      <c r="AO654" s="292"/>
      <c r="AP654" s="292"/>
      <c r="AQ654" s="292"/>
      <c r="AR654" s="205" t="s">
        <v>1666</v>
      </c>
      <c r="AS654" s="205"/>
      <c r="AT654" s="4" t="s">
        <v>4806</v>
      </c>
      <c r="AU654" s="265" t="s">
        <v>920</v>
      </c>
      <c r="AV654" s="210">
        <v>44377</v>
      </c>
      <c r="AW654" s="34" t="s">
        <v>1070</v>
      </c>
      <c r="AX654" s="207"/>
      <c r="AY654" s="125"/>
      <c r="AZ654" s="125"/>
      <c r="BA654" s="125"/>
      <c r="BB654" s="125"/>
      <c r="BC654" s="30" t="s">
        <v>1372</v>
      </c>
      <c r="BD654" s="207"/>
      <c r="BE654" s="125"/>
    </row>
    <row r="655" spans="2:57" ht="117" customHeight="1" x14ac:dyDescent="0.3">
      <c r="B655" s="341" t="s">
        <v>4720</v>
      </c>
      <c r="C655" s="214" t="s">
        <v>3617</v>
      </c>
      <c r="D655" s="210">
        <v>44182</v>
      </c>
      <c r="E655" s="352" t="s">
        <v>1503</v>
      </c>
      <c r="F655" s="12" t="s">
        <v>4437</v>
      </c>
      <c r="G655" s="447" t="s">
        <v>4722</v>
      </c>
      <c r="H655" s="447" t="s">
        <v>4723</v>
      </c>
      <c r="I655" s="447" t="s">
        <v>4724</v>
      </c>
      <c r="J655" s="442" t="s">
        <v>4725</v>
      </c>
      <c r="K655" s="444">
        <v>3</v>
      </c>
      <c r="L655" s="386">
        <v>43709</v>
      </c>
      <c r="M655" s="386">
        <v>44560</v>
      </c>
      <c r="N655" s="83">
        <f t="shared" si="24"/>
        <v>18</v>
      </c>
      <c r="O655" s="392">
        <v>0</v>
      </c>
      <c r="P655" s="4" t="s">
        <v>4729</v>
      </c>
      <c r="Q655" s="178">
        <f t="shared" si="25"/>
        <v>377</v>
      </c>
      <c r="R655" s="448" t="s">
        <v>101</v>
      </c>
      <c r="S655" s="208"/>
      <c r="T655" s="208"/>
      <c r="U655" s="208"/>
      <c r="V655" s="208"/>
      <c r="W655" s="208"/>
      <c r="X655" s="208"/>
      <c r="Y655" s="208"/>
      <c r="Z655" s="208"/>
      <c r="AA655" s="208"/>
      <c r="AB655" s="208"/>
      <c r="AC655" s="450"/>
      <c r="AD655" s="450"/>
      <c r="AE655" s="450"/>
      <c r="AF655" s="450"/>
      <c r="AG655" s="450"/>
      <c r="AH655" s="292"/>
      <c r="AI655" s="292"/>
      <c r="AJ655" s="292"/>
      <c r="AK655" s="292"/>
      <c r="AL655" s="292"/>
      <c r="AM655" s="292"/>
      <c r="AN655" s="292"/>
      <c r="AO655" s="292"/>
      <c r="AP655" s="292"/>
      <c r="AQ655" s="292"/>
      <c r="AR655" s="205" t="s">
        <v>1666</v>
      </c>
      <c r="AS655" s="4" t="s">
        <v>5055</v>
      </c>
      <c r="AT655" s="4" t="s">
        <v>4729</v>
      </c>
      <c r="AU655" s="265" t="s">
        <v>920</v>
      </c>
      <c r="AV655" s="210">
        <v>44377</v>
      </c>
      <c r="AW655" s="34" t="s">
        <v>1070</v>
      </c>
      <c r="AX655" s="207"/>
      <c r="AY655" s="125"/>
      <c r="AZ655" s="125"/>
      <c r="BA655" s="125"/>
      <c r="BB655" s="125"/>
      <c r="BC655" s="30" t="s">
        <v>1372</v>
      </c>
      <c r="BD655" s="207"/>
      <c r="BE655" s="125"/>
    </row>
    <row r="656" spans="2:57" ht="112.5" customHeight="1" x14ac:dyDescent="0.3">
      <c r="B656" s="341" t="s">
        <v>4721</v>
      </c>
      <c r="C656" s="214" t="s">
        <v>3617</v>
      </c>
      <c r="D656" s="210">
        <v>44182</v>
      </c>
      <c r="E656" s="352" t="s">
        <v>1503</v>
      </c>
      <c r="F656" s="12" t="s">
        <v>4437</v>
      </c>
      <c r="G656" s="447" t="s">
        <v>4722</v>
      </c>
      <c r="H656" s="447" t="s">
        <v>4726</v>
      </c>
      <c r="I656" s="447" t="s">
        <v>4727</v>
      </c>
      <c r="J656" s="442" t="s">
        <v>4728</v>
      </c>
      <c r="K656" s="444">
        <v>2</v>
      </c>
      <c r="L656" s="386">
        <v>43709</v>
      </c>
      <c r="M656" s="386">
        <v>44530</v>
      </c>
      <c r="N656" s="83">
        <f t="shared" si="24"/>
        <v>14</v>
      </c>
      <c r="O656" s="392">
        <v>0</v>
      </c>
      <c r="P656" s="4" t="s">
        <v>4729</v>
      </c>
      <c r="Q656" s="178">
        <f t="shared" si="25"/>
        <v>377</v>
      </c>
      <c r="R656" s="448" t="s">
        <v>56</v>
      </c>
      <c r="S656" s="208"/>
      <c r="T656" s="208"/>
      <c r="U656" s="208"/>
      <c r="V656" s="208"/>
      <c r="W656" s="208"/>
      <c r="X656" s="208"/>
      <c r="Y656" s="208"/>
      <c r="Z656" s="208"/>
      <c r="AA656" s="208"/>
      <c r="AB656" s="208"/>
      <c r="AC656" s="450"/>
      <c r="AD656" s="450"/>
      <c r="AE656" s="450"/>
      <c r="AF656" s="450"/>
      <c r="AG656" s="450"/>
      <c r="AH656" s="292"/>
      <c r="AI656" s="292"/>
      <c r="AJ656" s="292"/>
      <c r="AK656" s="292"/>
      <c r="AL656" s="292"/>
      <c r="AM656" s="292"/>
      <c r="AN656" s="292"/>
      <c r="AO656" s="292"/>
      <c r="AP656" s="292"/>
      <c r="AQ656" s="292"/>
      <c r="AR656" s="205" t="s">
        <v>1666</v>
      </c>
      <c r="AS656" s="4" t="s">
        <v>5055</v>
      </c>
      <c r="AT656" s="4" t="s">
        <v>4729</v>
      </c>
      <c r="AU656" s="265" t="s">
        <v>920</v>
      </c>
      <c r="AV656" s="210">
        <v>44377</v>
      </c>
      <c r="AW656" s="34" t="s">
        <v>1070</v>
      </c>
      <c r="AX656" s="207"/>
      <c r="AY656" s="125"/>
      <c r="AZ656" s="125"/>
      <c r="BA656" s="125"/>
      <c r="BB656" s="125"/>
      <c r="BC656" s="30" t="s">
        <v>1372</v>
      </c>
      <c r="BD656" s="207"/>
      <c r="BE656" s="125"/>
    </row>
    <row r="657" spans="2:57" ht="115.5" customHeight="1" x14ac:dyDescent="0.3">
      <c r="B657" s="341" t="s">
        <v>4732</v>
      </c>
      <c r="C657" s="214" t="s">
        <v>2044</v>
      </c>
      <c r="D657" s="210">
        <v>43991</v>
      </c>
      <c r="E657" s="348" t="s">
        <v>1494</v>
      </c>
      <c r="F657" s="6" t="s">
        <v>4323</v>
      </c>
      <c r="G657" s="447" t="s">
        <v>1938</v>
      </c>
      <c r="H657" s="451" t="s">
        <v>1939</v>
      </c>
      <c r="I657" s="451" t="s">
        <v>1940</v>
      </c>
      <c r="J657" s="395" t="s">
        <v>1941</v>
      </c>
      <c r="K657" s="444">
        <v>1</v>
      </c>
      <c r="L657" s="452">
        <v>44013</v>
      </c>
      <c r="M657" s="386">
        <v>44439</v>
      </c>
      <c r="N657" s="83">
        <f t="shared" si="24"/>
        <v>9</v>
      </c>
      <c r="O657" s="392">
        <v>0</v>
      </c>
      <c r="P657" s="4" t="s">
        <v>5067</v>
      </c>
      <c r="Q657" s="178">
        <f t="shared" si="25"/>
        <v>358</v>
      </c>
      <c r="R657" s="396" t="s">
        <v>34</v>
      </c>
      <c r="S657" s="453"/>
      <c r="T657" s="32"/>
      <c r="U657" s="32"/>
      <c r="V657" s="32"/>
      <c r="W657" s="32"/>
      <c r="X657" s="32"/>
      <c r="Y657" s="32"/>
      <c r="Z657" s="32"/>
      <c r="AA657" s="30"/>
      <c r="AB657" s="30"/>
      <c r="AC657" s="205"/>
      <c r="AD657" s="205"/>
      <c r="AE657" s="205"/>
      <c r="AF657" s="205"/>
      <c r="AG657" s="205"/>
      <c r="AH657" s="205"/>
      <c r="AI657" s="205"/>
      <c r="AJ657" s="205"/>
      <c r="AK657" s="205"/>
      <c r="AL657" s="205"/>
      <c r="AM657" s="292"/>
      <c r="AN657" s="141"/>
      <c r="AO657" s="157"/>
      <c r="AP657" s="157"/>
      <c r="AQ657" s="157"/>
      <c r="AR657" s="205" t="s">
        <v>1666</v>
      </c>
      <c r="AS657" s="426" t="s">
        <v>1666</v>
      </c>
      <c r="AT657" s="4" t="s">
        <v>5067</v>
      </c>
      <c r="AU657" s="265" t="s">
        <v>920</v>
      </c>
      <c r="AV657" s="210">
        <v>44377</v>
      </c>
      <c r="AW657" s="34" t="s">
        <v>1070</v>
      </c>
      <c r="AX657" s="210"/>
      <c r="AY657" s="163"/>
      <c r="AZ657" s="31"/>
      <c r="BA657" s="31"/>
      <c r="BB657" s="31"/>
      <c r="BC657" s="30" t="s">
        <v>1372</v>
      </c>
      <c r="BD657" s="125"/>
      <c r="BE657" s="125"/>
    </row>
    <row r="658" spans="2:57" ht="137.25" customHeight="1" x14ac:dyDescent="0.3">
      <c r="B658" s="341" t="s">
        <v>5064</v>
      </c>
      <c r="C658" s="214" t="s">
        <v>2044</v>
      </c>
      <c r="D658" s="210">
        <v>43991</v>
      </c>
      <c r="E658" s="348" t="s">
        <v>1499</v>
      </c>
      <c r="F658" s="6" t="s">
        <v>4330</v>
      </c>
      <c r="G658" s="447" t="s">
        <v>1972</v>
      </c>
      <c r="H658" s="451" t="s">
        <v>1973</v>
      </c>
      <c r="I658" s="451" t="s">
        <v>4752</v>
      </c>
      <c r="J658" s="395" t="s">
        <v>4753</v>
      </c>
      <c r="K658" s="385">
        <v>2</v>
      </c>
      <c r="L658" s="386">
        <v>44378</v>
      </c>
      <c r="M658" s="386">
        <v>44560</v>
      </c>
      <c r="N658" s="83">
        <f t="shared" si="24"/>
        <v>26</v>
      </c>
      <c r="O658" s="392">
        <v>0</v>
      </c>
      <c r="P658" s="4" t="s">
        <v>5065</v>
      </c>
      <c r="R658" s="396" t="s">
        <v>16</v>
      </c>
      <c r="S658" s="462"/>
      <c r="T658" s="462"/>
      <c r="U658" s="462"/>
      <c r="V658" s="462"/>
      <c r="W658" s="462"/>
      <c r="X658" s="462"/>
      <c r="Y658" s="462"/>
      <c r="Z658" s="462"/>
      <c r="AA658" s="462"/>
      <c r="AB658" s="462"/>
      <c r="AC658" s="469"/>
      <c r="AD658" s="469"/>
      <c r="AE658" s="469"/>
      <c r="AF658" s="469"/>
      <c r="AG658" s="469"/>
      <c r="AH658" s="463"/>
      <c r="AI658" s="463"/>
      <c r="AJ658" s="463"/>
      <c r="AK658" s="463"/>
      <c r="AL658" s="463"/>
      <c r="AM658" s="463"/>
      <c r="AN658" s="463"/>
      <c r="AO658" s="463"/>
      <c r="AP658" s="463"/>
      <c r="AQ658" s="463"/>
      <c r="AR658" s="205" t="s">
        <v>1666</v>
      </c>
      <c r="AS658" s="205" t="s">
        <v>1666</v>
      </c>
      <c r="AT658" s="4" t="s">
        <v>5065</v>
      </c>
      <c r="AU658" s="265" t="s">
        <v>920</v>
      </c>
      <c r="AV658" s="210">
        <v>44377</v>
      </c>
      <c r="AW658" s="34" t="s">
        <v>1070</v>
      </c>
      <c r="AX658" s="210"/>
      <c r="AY658" s="163"/>
      <c r="AZ658" s="31"/>
      <c r="BA658" s="31"/>
      <c r="BB658" s="31"/>
      <c r="BC658" s="30" t="s">
        <v>1372</v>
      </c>
      <c r="BD658" s="207"/>
      <c r="BE658" s="125"/>
    </row>
    <row r="659" spans="2:57" ht="126" customHeight="1" x14ac:dyDescent="0.3">
      <c r="B659" s="341" t="s">
        <v>4751</v>
      </c>
      <c r="C659" s="214" t="s">
        <v>2044</v>
      </c>
      <c r="D659" s="210">
        <v>43991</v>
      </c>
      <c r="E659" s="348" t="s">
        <v>1499</v>
      </c>
      <c r="F659" s="6" t="s">
        <v>4330</v>
      </c>
      <c r="G659" s="447" t="s">
        <v>1972</v>
      </c>
      <c r="H659" s="451" t="s">
        <v>1973</v>
      </c>
      <c r="I659" s="451" t="s">
        <v>4754</v>
      </c>
      <c r="J659" s="454" t="s">
        <v>4755</v>
      </c>
      <c r="K659" s="385">
        <v>8</v>
      </c>
      <c r="L659" s="386">
        <v>44317</v>
      </c>
      <c r="M659" s="386">
        <v>44560</v>
      </c>
      <c r="N659" s="83">
        <f t="shared" si="24"/>
        <v>35</v>
      </c>
      <c r="O659" s="392">
        <v>0</v>
      </c>
      <c r="P659" s="4" t="s">
        <v>5065</v>
      </c>
      <c r="R659" s="396" t="s">
        <v>16</v>
      </c>
      <c r="S659" s="462"/>
      <c r="T659" s="462"/>
      <c r="U659" s="462"/>
      <c r="V659" s="462"/>
      <c r="W659" s="462"/>
      <c r="X659" s="462"/>
      <c r="Y659" s="462"/>
      <c r="Z659" s="462"/>
      <c r="AA659" s="462"/>
      <c r="AB659" s="462"/>
      <c r="AC659" s="469"/>
      <c r="AD659" s="469"/>
      <c r="AE659" s="469"/>
      <c r="AF659" s="469"/>
      <c r="AG659" s="469"/>
      <c r="AH659" s="463"/>
      <c r="AI659" s="463"/>
      <c r="AJ659" s="463"/>
      <c r="AK659" s="463"/>
      <c r="AL659" s="463"/>
      <c r="AM659" s="463"/>
      <c r="AN659" s="463"/>
      <c r="AO659" s="463"/>
      <c r="AP659" s="463"/>
      <c r="AQ659" s="463"/>
      <c r="AR659" s="205" t="s">
        <v>1666</v>
      </c>
      <c r="AS659" s="205" t="s">
        <v>1666</v>
      </c>
      <c r="AT659" s="4" t="s">
        <v>5065</v>
      </c>
      <c r="AU659" s="265" t="s">
        <v>920</v>
      </c>
      <c r="AV659" s="210">
        <v>44377</v>
      </c>
      <c r="AW659" s="34" t="s">
        <v>1070</v>
      </c>
      <c r="AX659" s="210"/>
      <c r="AY659" s="163"/>
      <c r="AZ659" s="31"/>
      <c r="BA659" s="31"/>
      <c r="BB659" s="31"/>
      <c r="BC659" s="30" t="s">
        <v>1372</v>
      </c>
      <c r="BD659" s="207"/>
      <c r="BE659" s="125"/>
    </row>
    <row r="660" spans="2:57" ht="119.25" customHeight="1" x14ac:dyDescent="0.3">
      <c r="B660" s="341" t="s">
        <v>4733</v>
      </c>
      <c r="C660" s="214" t="s">
        <v>2044</v>
      </c>
      <c r="D660" s="210">
        <v>43991</v>
      </c>
      <c r="E660" s="348" t="s">
        <v>1499</v>
      </c>
      <c r="F660" s="6" t="s">
        <v>4330</v>
      </c>
      <c r="G660" s="447" t="s">
        <v>1972</v>
      </c>
      <c r="H660" s="451" t="s">
        <v>1973</v>
      </c>
      <c r="I660" s="451" t="s">
        <v>4756</v>
      </c>
      <c r="J660" s="442" t="s">
        <v>4757</v>
      </c>
      <c r="K660" s="385">
        <v>7</v>
      </c>
      <c r="L660" s="386">
        <v>44531</v>
      </c>
      <c r="M660" s="386">
        <v>44592</v>
      </c>
      <c r="N660" s="83">
        <f t="shared" si="24"/>
        <v>9</v>
      </c>
      <c r="O660" s="392">
        <v>0</v>
      </c>
      <c r="P660" s="4" t="s">
        <v>5065</v>
      </c>
      <c r="R660" s="396" t="s">
        <v>16</v>
      </c>
      <c r="S660" s="462"/>
      <c r="T660" s="462"/>
      <c r="U660" s="462"/>
      <c r="V660" s="462"/>
      <c r="W660" s="462"/>
      <c r="X660" s="462"/>
      <c r="Y660" s="462"/>
      <c r="Z660" s="462"/>
      <c r="AA660" s="462"/>
      <c r="AB660" s="462"/>
      <c r="AC660" s="469"/>
      <c r="AD660" s="469"/>
      <c r="AE660" s="469"/>
      <c r="AF660" s="469"/>
      <c r="AG660" s="469"/>
      <c r="AH660" s="463"/>
      <c r="AI660" s="463"/>
      <c r="AJ660" s="463"/>
      <c r="AK660" s="463"/>
      <c r="AL660" s="463"/>
      <c r="AM660" s="463"/>
      <c r="AN660" s="463"/>
      <c r="AO660" s="463"/>
      <c r="AP660" s="463"/>
      <c r="AQ660" s="463"/>
      <c r="AR660" s="205" t="s">
        <v>1666</v>
      </c>
      <c r="AS660" s="205" t="s">
        <v>1666</v>
      </c>
      <c r="AT660" s="4" t="s">
        <v>5065</v>
      </c>
      <c r="AU660" s="265" t="s">
        <v>920</v>
      </c>
      <c r="AV660" s="210">
        <v>44377</v>
      </c>
      <c r="AW660" s="34" t="s">
        <v>1070</v>
      </c>
      <c r="AX660" s="210"/>
      <c r="AY660" s="163"/>
      <c r="AZ660" s="31"/>
      <c r="BA660" s="31"/>
      <c r="BB660" s="31"/>
      <c r="BC660" s="30" t="s">
        <v>1372</v>
      </c>
      <c r="BD660" s="207"/>
      <c r="BE660" s="125"/>
    </row>
    <row r="661" spans="2:57" x14ac:dyDescent="0.3">
      <c r="B661" s="259"/>
      <c r="C661" s="260"/>
      <c r="D661" s="260"/>
      <c r="E661" s="259"/>
      <c r="G661" s="177"/>
      <c r="H661" s="177"/>
      <c r="J661" s="177"/>
      <c r="K661" s="177"/>
      <c r="L661" s="309"/>
      <c r="M661" s="309"/>
      <c r="N661" s="177"/>
      <c r="AC661" s="260"/>
      <c r="AD661" s="260"/>
      <c r="AE661" s="260"/>
      <c r="AF661" s="260"/>
      <c r="AG661" s="260"/>
      <c r="AH661" s="177"/>
      <c r="AI661" s="177"/>
      <c r="AJ661" s="177"/>
      <c r="AK661" s="177"/>
      <c r="AL661" s="177"/>
      <c r="AM661" s="177"/>
      <c r="AN661" s="177"/>
      <c r="AO661" s="177"/>
      <c r="AP661" s="177"/>
      <c r="AQ661" s="177"/>
      <c r="AR661" s="177"/>
      <c r="AS661" s="177"/>
      <c r="AT661" s="177"/>
      <c r="AU661" s="297"/>
      <c r="AV661" s="298"/>
    </row>
    <row r="662" spans="2:57" x14ac:dyDescent="0.3">
      <c r="B662" s="259"/>
      <c r="C662" s="260"/>
      <c r="D662" s="260"/>
      <c r="E662" s="259"/>
      <c r="G662" s="177"/>
      <c r="H662" s="177"/>
      <c r="J662" s="177"/>
      <c r="K662" s="177"/>
      <c r="L662" s="309"/>
      <c r="M662" s="309"/>
      <c r="N662" s="177"/>
      <c r="AC662" s="260"/>
      <c r="AD662" s="260"/>
      <c r="AE662" s="260"/>
      <c r="AF662" s="260"/>
      <c r="AG662" s="260"/>
      <c r="AH662" s="177"/>
      <c r="AI662" s="177"/>
      <c r="AJ662" s="177"/>
      <c r="AK662" s="177"/>
      <c r="AL662" s="177"/>
      <c r="AM662" s="177"/>
      <c r="AN662" s="177"/>
      <c r="AO662" s="177"/>
      <c r="AP662" s="177"/>
      <c r="AQ662" s="177"/>
      <c r="AR662" s="177"/>
      <c r="AS662" s="177"/>
      <c r="AT662" s="177"/>
      <c r="AU662" s="297"/>
      <c r="AV662" s="298"/>
    </row>
    <row r="663" spans="2:57" x14ac:dyDescent="0.3">
      <c r="B663" s="259"/>
      <c r="C663" s="260"/>
      <c r="D663" s="260"/>
      <c r="E663" s="259"/>
      <c r="G663" s="177"/>
      <c r="H663" s="177"/>
      <c r="J663" s="177"/>
      <c r="K663" s="177"/>
      <c r="L663" s="309"/>
      <c r="M663" s="309"/>
      <c r="N663" s="177"/>
      <c r="AC663" s="260"/>
      <c r="AD663" s="260"/>
      <c r="AE663" s="260"/>
      <c r="AF663" s="260"/>
      <c r="AG663" s="260"/>
      <c r="AH663" s="177"/>
      <c r="AI663" s="177"/>
      <c r="AJ663" s="177"/>
      <c r="AK663" s="177"/>
      <c r="AL663" s="177"/>
      <c r="AM663" s="177"/>
      <c r="AN663" s="177"/>
      <c r="AO663" s="177"/>
      <c r="AP663" s="177"/>
      <c r="AQ663" s="177"/>
      <c r="AR663" s="177"/>
      <c r="AS663" s="177"/>
      <c r="AT663" s="177"/>
      <c r="AU663" s="297"/>
      <c r="AV663" s="298"/>
    </row>
    <row r="664" spans="2:57" x14ac:dyDescent="0.3">
      <c r="B664" s="259"/>
      <c r="C664" s="260"/>
      <c r="D664" s="260"/>
      <c r="E664" s="259"/>
      <c r="G664" s="177"/>
      <c r="H664" s="177"/>
      <c r="J664" s="177"/>
      <c r="K664" s="177"/>
      <c r="L664" s="309"/>
      <c r="M664" s="309"/>
      <c r="N664" s="177"/>
      <c r="AC664" s="260"/>
      <c r="AD664" s="260"/>
      <c r="AE664" s="260"/>
      <c r="AF664" s="260"/>
      <c r="AG664" s="260"/>
      <c r="AH664" s="177"/>
      <c r="AI664" s="177"/>
      <c r="AJ664" s="177"/>
      <c r="AK664" s="177"/>
      <c r="AL664" s="177"/>
      <c r="AM664" s="177"/>
      <c r="AN664" s="177"/>
      <c r="AO664" s="177"/>
      <c r="AP664" s="177"/>
      <c r="AQ664" s="177"/>
      <c r="AR664" s="177"/>
      <c r="AS664" s="177"/>
      <c r="AT664" s="177"/>
      <c r="AU664" s="297"/>
      <c r="AV664" s="298"/>
    </row>
    <row r="665" spans="2:57" x14ac:dyDescent="0.3">
      <c r="B665" s="259"/>
      <c r="C665" s="260"/>
      <c r="D665" s="260"/>
      <c r="E665" s="259"/>
      <c r="G665" s="177"/>
      <c r="H665" s="177"/>
      <c r="J665" s="177"/>
      <c r="K665" s="177"/>
      <c r="L665" s="309"/>
      <c r="M665" s="309"/>
      <c r="N665" s="177"/>
      <c r="AC665" s="260"/>
      <c r="AD665" s="260"/>
      <c r="AE665" s="260"/>
      <c r="AF665" s="260"/>
      <c r="AG665" s="260"/>
      <c r="AH665" s="177"/>
      <c r="AI665" s="177"/>
      <c r="AJ665" s="177"/>
      <c r="AK665" s="177"/>
      <c r="AL665" s="177"/>
      <c r="AM665" s="177"/>
      <c r="AN665" s="177"/>
      <c r="AO665" s="177"/>
      <c r="AP665" s="177"/>
      <c r="AQ665" s="177"/>
      <c r="AR665" s="177"/>
      <c r="AS665" s="177"/>
      <c r="AT665" s="177"/>
      <c r="AU665" s="297"/>
      <c r="AV665" s="298"/>
    </row>
    <row r="666" spans="2:57" x14ac:dyDescent="0.3">
      <c r="B666" s="259"/>
      <c r="C666" s="260"/>
      <c r="D666" s="260"/>
      <c r="E666" s="259"/>
      <c r="G666" s="177"/>
      <c r="H666" s="177"/>
      <c r="J666" s="177"/>
      <c r="K666" s="177"/>
      <c r="L666" s="309"/>
      <c r="M666" s="309"/>
      <c r="N666" s="177"/>
      <c r="AC666" s="260"/>
      <c r="AD666" s="260"/>
      <c r="AE666" s="260"/>
      <c r="AF666" s="260"/>
      <c r="AG666" s="260"/>
      <c r="AH666" s="177"/>
      <c r="AI666" s="177"/>
      <c r="AJ666" s="177"/>
      <c r="AK666" s="177"/>
      <c r="AL666" s="177"/>
      <c r="AM666" s="177"/>
      <c r="AN666" s="177"/>
      <c r="AO666" s="177"/>
      <c r="AP666" s="177"/>
      <c r="AQ666" s="177"/>
      <c r="AR666" s="177"/>
      <c r="AS666" s="177"/>
      <c r="AT666" s="177"/>
      <c r="AU666" s="297"/>
      <c r="AV666" s="298"/>
    </row>
    <row r="667" spans="2:57" x14ac:dyDescent="0.3">
      <c r="B667" s="259"/>
      <c r="C667" s="260"/>
      <c r="D667" s="260"/>
      <c r="E667" s="259"/>
      <c r="G667" s="177"/>
      <c r="H667" s="177"/>
      <c r="J667" s="177"/>
      <c r="K667" s="177"/>
      <c r="L667" s="309"/>
      <c r="M667" s="309"/>
      <c r="N667" s="177"/>
      <c r="AC667" s="260"/>
      <c r="AD667" s="260"/>
      <c r="AE667" s="260"/>
      <c r="AF667" s="260"/>
      <c r="AG667" s="260"/>
      <c r="AH667" s="177"/>
      <c r="AI667" s="177"/>
      <c r="AJ667" s="177"/>
      <c r="AK667" s="177"/>
      <c r="AL667" s="177"/>
      <c r="AM667" s="177"/>
      <c r="AN667" s="177"/>
      <c r="AO667" s="177"/>
      <c r="AP667" s="177"/>
      <c r="AQ667" s="177"/>
      <c r="AR667" s="177"/>
      <c r="AS667" s="177"/>
      <c r="AT667" s="177"/>
      <c r="AU667" s="297"/>
      <c r="AV667" s="298"/>
    </row>
    <row r="668" spans="2:57" x14ac:dyDescent="0.3">
      <c r="B668" s="259"/>
      <c r="C668" s="260"/>
      <c r="D668" s="260"/>
      <c r="E668" s="259"/>
      <c r="G668" s="177"/>
      <c r="H668" s="177"/>
      <c r="J668" s="177"/>
      <c r="K668" s="177"/>
      <c r="L668" s="309"/>
      <c r="M668" s="309"/>
      <c r="N668" s="177"/>
      <c r="AC668" s="260"/>
      <c r="AD668" s="260"/>
      <c r="AE668" s="260"/>
      <c r="AF668" s="260"/>
      <c r="AG668" s="260"/>
      <c r="AH668" s="177"/>
      <c r="AI668" s="177"/>
      <c r="AJ668" s="177"/>
      <c r="AK668" s="177"/>
      <c r="AL668" s="177"/>
      <c r="AM668" s="177"/>
      <c r="AN668" s="177"/>
      <c r="AO668" s="177"/>
      <c r="AP668" s="177"/>
      <c r="AQ668" s="177"/>
      <c r="AR668" s="177"/>
      <c r="AS668" s="177"/>
      <c r="AT668" s="177"/>
      <c r="AU668" s="297"/>
      <c r="AV668" s="298"/>
    </row>
    <row r="669" spans="2:57" x14ac:dyDescent="0.3">
      <c r="B669" s="259"/>
      <c r="C669" s="260"/>
      <c r="D669" s="260"/>
      <c r="E669" s="259"/>
      <c r="G669" s="177"/>
      <c r="H669" s="177"/>
      <c r="J669" s="177"/>
      <c r="K669" s="177"/>
      <c r="L669" s="309"/>
      <c r="M669" s="309"/>
      <c r="N669" s="177"/>
      <c r="AC669" s="260"/>
      <c r="AD669" s="260"/>
      <c r="AE669" s="260"/>
      <c r="AF669" s="260"/>
      <c r="AG669" s="260"/>
      <c r="AH669" s="177"/>
      <c r="AI669" s="177"/>
      <c r="AJ669" s="177"/>
      <c r="AK669" s="177"/>
      <c r="AL669" s="177"/>
      <c r="AM669" s="177"/>
      <c r="AN669" s="177"/>
      <c r="AO669" s="177"/>
      <c r="AP669" s="177"/>
      <c r="AQ669" s="177"/>
      <c r="AR669" s="177"/>
      <c r="AS669" s="177"/>
      <c r="AT669" s="177"/>
      <c r="AU669" s="297"/>
      <c r="AV669" s="298"/>
    </row>
    <row r="670" spans="2:57" x14ac:dyDescent="0.3">
      <c r="B670" s="259"/>
      <c r="C670" s="260"/>
      <c r="D670" s="260"/>
      <c r="E670" s="259"/>
      <c r="G670" s="177"/>
      <c r="H670" s="177"/>
      <c r="J670" s="177"/>
      <c r="K670" s="177"/>
      <c r="L670" s="309"/>
      <c r="M670" s="309"/>
      <c r="N670" s="177"/>
      <c r="AC670" s="260"/>
      <c r="AD670" s="260"/>
      <c r="AE670" s="260"/>
      <c r="AF670" s="260"/>
      <c r="AG670" s="260"/>
      <c r="AH670" s="177"/>
      <c r="AI670" s="177"/>
      <c r="AJ670" s="177"/>
      <c r="AK670" s="177"/>
      <c r="AL670" s="177"/>
      <c r="AM670" s="177"/>
      <c r="AN670" s="177"/>
      <c r="AO670" s="177"/>
      <c r="AP670" s="177"/>
      <c r="AQ670" s="177"/>
      <c r="AR670" s="177"/>
      <c r="AS670" s="177"/>
      <c r="AT670" s="177"/>
      <c r="AU670" s="297"/>
      <c r="AV670" s="298"/>
    </row>
    <row r="671" spans="2:57" x14ac:dyDescent="0.3">
      <c r="B671" s="259"/>
      <c r="C671" s="260"/>
      <c r="D671" s="260"/>
      <c r="E671" s="259"/>
      <c r="G671" s="177"/>
      <c r="H671" s="177"/>
      <c r="J671" s="177"/>
      <c r="K671" s="177"/>
      <c r="L671" s="309"/>
      <c r="M671" s="309"/>
      <c r="N671" s="177"/>
      <c r="AC671" s="260"/>
      <c r="AD671" s="260"/>
      <c r="AE671" s="260"/>
      <c r="AF671" s="260"/>
      <c r="AG671" s="260"/>
      <c r="AH671" s="177"/>
      <c r="AI671" s="177"/>
      <c r="AJ671" s="177"/>
      <c r="AK671" s="177"/>
      <c r="AL671" s="177"/>
      <c r="AM671" s="177"/>
      <c r="AN671" s="177"/>
      <c r="AO671" s="177"/>
      <c r="AP671" s="177"/>
      <c r="AQ671" s="177"/>
      <c r="AR671" s="177"/>
      <c r="AS671" s="177"/>
      <c r="AT671" s="177"/>
      <c r="AU671" s="297"/>
      <c r="AV671" s="298"/>
    </row>
    <row r="672" spans="2:57" x14ac:dyDescent="0.3">
      <c r="B672" s="259"/>
      <c r="C672" s="260"/>
      <c r="D672" s="260"/>
      <c r="E672" s="259"/>
      <c r="G672" s="177"/>
      <c r="H672" s="177"/>
      <c r="J672" s="177"/>
      <c r="K672" s="177"/>
      <c r="L672" s="309"/>
      <c r="M672" s="309"/>
      <c r="N672" s="177"/>
      <c r="AC672" s="260"/>
      <c r="AD672" s="260"/>
      <c r="AE672" s="260"/>
      <c r="AF672" s="260"/>
      <c r="AG672" s="260"/>
      <c r="AH672" s="177"/>
      <c r="AI672" s="177"/>
      <c r="AJ672" s="177"/>
      <c r="AK672" s="177"/>
      <c r="AL672" s="177"/>
      <c r="AM672" s="177"/>
      <c r="AN672" s="177"/>
      <c r="AO672" s="177"/>
      <c r="AP672" s="177"/>
      <c r="AQ672" s="177"/>
      <c r="AR672" s="177"/>
      <c r="AS672" s="177"/>
      <c r="AT672" s="177"/>
      <c r="AU672" s="297"/>
      <c r="AV672" s="298"/>
    </row>
    <row r="673" spans="2:48" x14ac:dyDescent="0.3">
      <c r="B673" s="259"/>
      <c r="C673" s="260"/>
      <c r="D673" s="260"/>
      <c r="E673" s="259"/>
      <c r="G673" s="177"/>
      <c r="H673" s="177"/>
      <c r="J673" s="177"/>
      <c r="K673" s="177"/>
      <c r="L673" s="309"/>
      <c r="M673" s="309"/>
      <c r="N673" s="177"/>
      <c r="AC673" s="260"/>
      <c r="AD673" s="260"/>
      <c r="AE673" s="260"/>
      <c r="AF673" s="260"/>
      <c r="AG673" s="260"/>
      <c r="AH673" s="177"/>
      <c r="AI673" s="177"/>
      <c r="AJ673" s="177"/>
      <c r="AK673" s="177"/>
      <c r="AL673" s="177"/>
      <c r="AM673" s="177"/>
      <c r="AN673" s="177"/>
      <c r="AO673" s="177"/>
      <c r="AP673" s="177"/>
      <c r="AQ673" s="177"/>
      <c r="AR673" s="177"/>
      <c r="AS673" s="177"/>
      <c r="AT673" s="177"/>
      <c r="AU673" s="297"/>
      <c r="AV673" s="298"/>
    </row>
    <row r="674" spans="2:48" x14ac:dyDescent="0.3">
      <c r="B674" s="259"/>
      <c r="C674" s="260"/>
      <c r="D674" s="260"/>
      <c r="E674" s="259"/>
      <c r="G674" s="177"/>
      <c r="H674" s="177"/>
      <c r="J674" s="177"/>
      <c r="K674" s="177"/>
      <c r="L674" s="309"/>
      <c r="M674" s="309"/>
      <c r="N674" s="177"/>
      <c r="AC674" s="260"/>
      <c r="AD674" s="260"/>
      <c r="AE674" s="260"/>
      <c r="AF674" s="260"/>
      <c r="AG674" s="260"/>
      <c r="AH674" s="177"/>
      <c r="AI674" s="177"/>
      <c r="AJ674" s="177"/>
      <c r="AK674" s="177"/>
      <c r="AL674" s="177"/>
      <c r="AM674" s="177"/>
      <c r="AN674" s="177"/>
      <c r="AO674" s="177"/>
      <c r="AP674" s="177"/>
      <c r="AQ674" s="177"/>
      <c r="AR674" s="177"/>
      <c r="AS674" s="177"/>
      <c r="AT674" s="177"/>
      <c r="AU674" s="297"/>
      <c r="AV674" s="298"/>
    </row>
    <row r="675" spans="2:48" x14ac:dyDescent="0.3">
      <c r="B675" s="259"/>
      <c r="C675" s="260"/>
      <c r="D675" s="260"/>
      <c r="E675" s="259"/>
      <c r="G675" s="177"/>
      <c r="H675" s="177"/>
      <c r="J675" s="177"/>
      <c r="K675" s="177"/>
      <c r="L675" s="309"/>
      <c r="M675" s="309"/>
      <c r="N675" s="177"/>
      <c r="AC675" s="260"/>
      <c r="AD675" s="260"/>
      <c r="AE675" s="260"/>
      <c r="AF675" s="260"/>
      <c r="AG675" s="260"/>
      <c r="AH675" s="177"/>
      <c r="AI675" s="177"/>
      <c r="AJ675" s="177"/>
      <c r="AK675" s="177"/>
      <c r="AL675" s="177"/>
      <c r="AM675" s="177"/>
      <c r="AN675" s="177"/>
      <c r="AO675" s="177"/>
      <c r="AP675" s="177"/>
      <c r="AQ675" s="177"/>
      <c r="AR675" s="177"/>
      <c r="AS675" s="177"/>
      <c r="AT675" s="177"/>
      <c r="AU675" s="297"/>
      <c r="AV675" s="298"/>
    </row>
    <row r="676" spans="2:48" x14ac:dyDescent="0.3">
      <c r="B676" s="259"/>
      <c r="C676" s="260"/>
      <c r="D676" s="260"/>
      <c r="E676" s="259"/>
      <c r="G676" s="177"/>
      <c r="H676" s="177"/>
      <c r="J676" s="177"/>
      <c r="K676" s="177"/>
      <c r="L676" s="309"/>
      <c r="M676" s="309"/>
      <c r="N676" s="177"/>
      <c r="AC676" s="260"/>
      <c r="AD676" s="260"/>
      <c r="AE676" s="260"/>
      <c r="AF676" s="260"/>
      <c r="AG676" s="260"/>
      <c r="AH676" s="177"/>
      <c r="AI676" s="177"/>
      <c r="AJ676" s="177"/>
      <c r="AK676" s="177"/>
      <c r="AL676" s="177"/>
      <c r="AM676" s="177"/>
      <c r="AN676" s="177"/>
      <c r="AO676" s="177"/>
      <c r="AP676" s="177"/>
      <c r="AQ676" s="177"/>
      <c r="AR676" s="177"/>
      <c r="AS676" s="177"/>
      <c r="AT676" s="177"/>
      <c r="AU676" s="297"/>
      <c r="AV676" s="298"/>
    </row>
    <row r="677" spans="2:48" x14ac:dyDescent="0.3">
      <c r="B677" s="259"/>
      <c r="C677" s="260"/>
      <c r="D677" s="260"/>
      <c r="E677" s="259"/>
      <c r="G677" s="177"/>
      <c r="H677" s="177"/>
      <c r="J677" s="177"/>
      <c r="K677" s="177"/>
      <c r="L677" s="309"/>
      <c r="M677" s="309"/>
      <c r="N677" s="177"/>
      <c r="AC677" s="260"/>
      <c r="AD677" s="260"/>
      <c r="AE677" s="260"/>
      <c r="AF677" s="260"/>
      <c r="AG677" s="260"/>
      <c r="AH677" s="177"/>
      <c r="AI677" s="177"/>
      <c r="AJ677" s="177"/>
      <c r="AK677" s="177"/>
      <c r="AL677" s="177"/>
      <c r="AM677" s="177"/>
      <c r="AN677" s="177"/>
      <c r="AO677" s="177"/>
      <c r="AP677" s="177"/>
      <c r="AQ677" s="177"/>
      <c r="AR677" s="177"/>
      <c r="AS677" s="177"/>
      <c r="AT677" s="177"/>
      <c r="AU677" s="297"/>
      <c r="AV677" s="298"/>
    </row>
    <row r="678" spans="2:48" x14ac:dyDescent="0.3">
      <c r="B678" s="259"/>
      <c r="C678" s="260"/>
      <c r="D678" s="260"/>
      <c r="E678" s="259"/>
      <c r="G678" s="177"/>
      <c r="H678" s="177"/>
      <c r="J678" s="177"/>
      <c r="K678" s="177"/>
      <c r="L678" s="309"/>
      <c r="M678" s="309"/>
      <c r="N678" s="177"/>
      <c r="AC678" s="260"/>
      <c r="AD678" s="260"/>
      <c r="AE678" s="260"/>
      <c r="AF678" s="260"/>
      <c r="AG678" s="260"/>
      <c r="AH678" s="177"/>
      <c r="AI678" s="177"/>
      <c r="AJ678" s="177"/>
      <c r="AK678" s="177"/>
      <c r="AL678" s="177"/>
      <c r="AM678" s="177"/>
      <c r="AN678" s="177"/>
      <c r="AO678" s="177"/>
      <c r="AP678" s="177"/>
      <c r="AQ678" s="177"/>
      <c r="AR678" s="177"/>
      <c r="AS678" s="177"/>
      <c r="AT678" s="177"/>
      <c r="AU678" s="297"/>
      <c r="AV678" s="298"/>
    </row>
    <row r="679" spans="2:48" x14ac:dyDescent="0.3">
      <c r="B679" s="259"/>
      <c r="C679" s="260"/>
      <c r="D679" s="260"/>
      <c r="E679" s="259"/>
      <c r="G679" s="177"/>
      <c r="H679" s="177"/>
      <c r="J679" s="177"/>
      <c r="K679" s="177"/>
      <c r="L679" s="309"/>
      <c r="M679" s="309"/>
      <c r="N679" s="177"/>
      <c r="AC679" s="260"/>
      <c r="AD679" s="260"/>
      <c r="AE679" s="260"/>
      <c r="AF679" s="260"/>
      <c r="AG679" s="260"/>
      <c r="AH679" s="177"/>
      <c r="AI679" s="177"/>
      <c r="AJ679" s="177"/>
      <c r="AK679" s="177"/>
      <c r="AL679" s="177"/>
      <c r="AM679" s="177"/>
      <c r="AN679" s="177"/>
      <c r="AO679" s="177"/>
      <c r="AP679" s="177"/>
      <c r="AQ679" s="177"/>
      <c r="AR679" s="177"/>
      <c r="AS679" s="177"/>
      <c r="AT679" s="177"/>
      <c r="AU679" s="297"/>
      <c r="AV679" s="298"/>
    </row>
    <row r="680" spans="2:48" x14ac:dyDescent="0.3">
      <c r="B680" s="259"/>
      <c r="C680" s="260"/>
      <c r="D680" s="260"/>
      <c r="E680" s="259"/>
      <c r="G680" s="177"/>
      <c r="H680" s="177"/>
      <c r="J680" s="177"/>
      <c r="K680" s="177"/>
      <c r="L680" s="309"/>
      <c r="M680" s="309"/>
      <c r="N680" s="177"/>
      <c r="AC680" s="260"/>
      <c r="AD680" s="260"/>
      <c r="AE680" s="260"/>
      <c r="AF680" s="260"/>
      <c r="AG680" s="260"/>
      <c r="AH680" s="177"/>
      <c r="AI680" s="177"/>
      <c r="AJ680" s="177"/>
      <c r="AK680" s="177"/>
      <c r="AL680" s="177"/>
      <c r="AM680" s="177"/>
      <c r="AN680" s="177"/>
      <c r="AO680" s="177"/>
      <c r="AP680" s="177"/>
      <c r="AQ680" s="177"/>
      <c r="AR680" s="177"/>
      <c r="AS680" s="177"/>
      <c r="AT680" s="177"/>
      <c r="AU680" s="297"/>
      <c r="AV680" s="298"/>
    </row>
    <row r="681" spans="2:48" x14ac:dyDescent="0.3">
      <c r="B681" s="259"/>
      <c r="C681" s="260"/>
      <c r="D681" s="260"/>
      <c r="E681" s="259"/>
      <c r="G681" s="177"/>
      <c r="H681" s="177"/>
      <c r="J681" s="177"/>
      <c r="K681" s="177"/>
      <c r="L681" s="309"/>
      <c r="M681" s="309"/>
      <c r="N681" s="177"/>
      <c r="AC681" s="260"/>
      <c r="AD681" s="260"/>
      <c r="AE681" s="260"/>
      <c r="AF681" s="260"/>
      <c r="AG681" s="260"/>
      <c r="AH681" s="177"/>
      <c r="AI681" s="177"/>
      <c r="AJ681" s="177"/>
      <c r="AK681" s="177"/>
      <c r="AL681" s="177"/>
      <c r="AM681" s="177"/>
      <c r="AN681" s="177"/>
      <c r="AO681" s="177"/>
      <c r="AP681" s="177"/>
      <c r="AQ681" s="177"/>
      <c r="AR681" s="177"/>
      <c r="AS681" s="177"/>
      <c r="AT681" s="177"/>
      <c r="AU681" s="297"/>
      <c r="AV681" s="298"/>
    </row>
    <row r="682" spans="2:48" x14ac:dyDescent="0.3">
      <c r="B682" s="259"/>
      <c r="C682" s="260"/>
      <c r="D682" s="260"/>
      <c r="E682" s="259"/>
      <c r="G682" s="177"/>
      <c r="H682" s="177"/>
      <c r="J682" s="177"/>
      <c r="K682" s="177"/>
      <c r="L682" s="309"/>
      <c r="M682" s="309"/>
      <c r="N682" s="177"/>
      <c r="AC682" s="260"/>
      <c r="AD682" s="260"/>
      <c r="AE682" s="260"/>
      <c r="AF682" s="260"/>
      <c r="AG682" s="260"/>
      <c r="AH682" s="177"/>
      <c r="AI682" s="177"/>
      <c r="AJ682" s="177"/>
      <c r="AK682" s="177"/>
      <c r="AL682" s="177"/>
      <c r="AM682" s="177"/>
      <c r="AN682" s="177"/>
      <c r="AO682" s="177"/>
      <c r="AP682" s="177"/>
      <c r="AQ682" s="177"/>
      <c r="AR682" s="177"/>
      <c r="AS682" s="177"/>
      <c r="AT682" s="177"/>
      <c r="AU682" s="297"/>
      <c r="AV682" s="298"/>
    </row>
    <row r="683" spans="2:48" x14ac:dyDescent="0.3">
      <c r="B683" s="259"/>
      <c r="C683" s="260"/>
      <c r="D683" s="260"/>
      <c r="E683" s="259"/>
      <c r="G683" s="177"/>
      <c r="H683" s="177"/>
      <c r="J683" s="177"/>
      <c r="K683" s="177"/>
      <c r="L683" s="309"/>
      <c r="M683" s="309"/>
      <c r="N683" s="177"/>
      <c r="AC683" s="260"/>
      <c r="AD683" s="260"/>
      <c r="AE683" s="260"/>
      <c r="AF683" s="260"/>
      <c r="AG683" s="260"/>
      <c r="AH683" s="177"/>
      <c r="AI683" s="177"/>
      <c r="AJ683" s="177"/>
      <c r="AK683" s="177"/>
      <c r="AL683" s="177"/>
      <c r="AM683" s="177"/>
      <c r="AN683" s="177"/>
      <c r="AO683" s="177"/>
      <c r="AP683" s="177"/>
      <c r="AQ683" s="177"/>
      <c r="AR683" s="177"/>
      <c r="AS683" s="177"/>
      <c r="AT683" s="177"/>
      <c r="AU683" s="297"/>
      <c r="AV683" s="298"/>
    </row>
    <row r="684" spans="2:48" x14ac:dyDescent="0.3">
      <c r="B684" s="259"/>
      <c r="C684" s="260"/>
      <c r="D684" s="260"/>
      <c r="E684" s="259"/>
      <c r="G684" s="177"/>
      <c r="H684" s="177"/>
      <c r="J684" s="177"/>
      <c r="K684" s="177"/>
      <c r="L684" s="309"/>
      <c r="M684" s="309"/>
      <c r="N684" s="177"/>
      <c r="AC684" s="260"/>
      <c r="AD684" s="260"/>
      <c r="AE684" s="260"/>
      <c r="AF684" s="260"/>
      <c r="AG684" s="260"/>
      <c r="AH684" s="177"/>
      <c r="AI684" s="177"/>
      <c r="AJ684" s="177"/>
      <c r="AK684" s="177"/>
      <c r="AL684" s="177"/>
      <c r="AM684" s="177"/>
      <c r="AN684" s="177"/>
      <c r="AO684" s="177"/>
      <c r="AP684" s="177"/>
      <c r="AQ684" s="177"/>
      <c r="AR684" s="177"/>
      <c r="AS684" s="177"/>
      <c r="AT684" s="177"/>
      <c r="AU684" s="297"/>
      <c r="AV684" s="298"/>
    </row>
    <row r="685" spans="2:48" x14ac:dyDescent="0.3">
      <c r="B685" s="259"/>
      <c r="C685" s="260"/>
      <c r="D685" s="260"/>
      <c r="E685" s="259"/>
      <c r="G685" s="177"/>
      <c r="H685" s="177"/>
      <c r="J685" s="177"/>
      <c r="K685" s="177"/>
      <c r="L685" s="309"/>
      <c r="M685" s="309"/>
      <c r="N685" s="177"/>
      <c r="AC685" s="260"/>
      <c r="AD685" s="260"/>
      <c r="AE685" s="260"/>
      <c r="AF685" s="260"/>
      <c r="AG685" s="260"/>
      <c r="AH685" s="177"/>
      <c r="AI685" s="177"/>
      <c r="AJ685" s="177"/>
      <c r="AK685" s="177"/>
      <c r="AL685" s="177"/>
      <c r="AM685" s="177"/>
      <c r="AN685" s="177"/>
      <c r="AO685" s="177"/>
      <c r="AP685" s="177"/>
      <c r="AQ685" s="177"/>
      <c r="AR685" s="177"/>
      <c r="AS685" s="177"/>
      <c r="AT685" s="177"/>
      <c r="AU685" s="297"/>
      <c r="AV685" s="298"/>
    </row>
    <row r="686" spans="2:48" x14ac:dyDescent="0.3">
      <c r="B686" s="259"/>
      <c r="C686" s="260"/>
      <c r="D686" s="260"/>
      <c r="E686" s="259"/>
      <c r="G686" s="177"/>
      <c r="H686" s="177"/>
      <c r="J686" s="177"/>
      <c r="K686" s="177"/>
      <c r="L686" s="309"/>
      <c r="M686" s="309"/>
      <c r="N686" s="177"/>
      <c r="AC686" s="260"/>
      <c r="AD686" s="260"/>
      <c r="AE686" s="260"/>
      <c r="AF686" s="260"/>
      <c r="AG686" s="260"/>
      <c r="AH686" s="177"/>
      <c r="AI686" s="177"/>
      <c r="AJ686" s="177"/>
      <c r="AK686" s="177"/>
      <c r="AL686" s="177"/>
      <c r="AM686" s="177"/>
      <c r="AN686" s="177"/>
      <c r="AO686" s="177"/>
      <c r="AP686" s="177"/>
      <c r="AQ686" s="177"/>
      <c r="AR686" s="177"/>
      <c r="AS686" s="177"/>
      <c r="AT686" s="177"/>
      <c r="AU686" s="297"/>
      <c r="AV686" s="298"/>
    </row>
    <row r="687" spans="2:48" x14ac:dyDescent="0.3">
      <c r="B687" s="259"/>
      <c r="C687" s="260"/>
      <c r="D687" s="260"/>
      <c r="E687" s="259"/>
      <c r="G687" s="177"/>
      <c r="H687" s="177"/>
      <c r="J687" s="177"/>
      <c r="K687" s="177"/>
      <c r="L687" s="309"/>
      <c r="M687" s="309"/>
      <c r="N687" s="177"/>
      <c r="AC687" s="260"/>
      <c r="AD687" s="260"/>
      <c r="AE687" s="260"/>
      <c r="AF687" s="260"/>
      <c r="AG687" s="260"/>
      <c r="AH687" s="177"/>
      <c r="AI687" s="177"/>
      <c r="AJ687" s="177"/>
      <c r="AK687" s="177"/>
      <c r="AL687" s="177"/>
      <c r="AM687" s="177"/>
      <c r="AN687" s="177"/>
      <c r="AO687" s="177"/>
      <c r="AP687" s="177"/>
      <c r="AQ687" s="177"/>
      <c r="AR687" s="177"/>
      <c r="AS687" s="177"/>
      <c r="AT687" s="177"/>
      <c r="AU687" s="297"/>
      <c r="AV687" s="298"/>
    </row>
    <row r="688" spans="2:48" x14ac:dyDescent="0.3">
      <c r="B688" s="259"/>
      <c r="C688" s="260"/>
      <c r="D688" s="260"/>
      <c r="E688" s="259"/>
      <c r="G688" s="177"/>
      <c r="H688" s="177"/>
      <c r="J688" s="177"/>
      <c r="K688" s="177"/>
      <c r="L688" s="309"/>
      <c r="M688" s="309"/>
      <c r="N688" s="177"/>
      <c r="AC688" s="260"/>
      <c r="AD688" s="260"/>
      <c r="AE688" s="260"/>
      <c r="AF688" s="260"/>
      <c r="AG688" s="260"/>
      <c r="AH688" s="177"/>
      <c r="AI688" s="177"/>
      <c r="AJ688" s="177"/>
      <c r="AK688" s="177"/>
      <c r="AL688" s="177"/>
      <c r="AM688" s="177"/>
      <c r="AN688" s="177"/>
      <c r="AO688" s="177"/>
      <c r="AP688" s="177"/>
      <c r="AQ688" s="177"/>
      <c r="AR688" s="177"/>
      <c r="AS688" s="177"/>
      <c r="AT688" s="177"/>
      <c r="AU688" s="297"/>
      <c r="AV688" s="298"/>
    </row>
    <row r="689" spans="2:48" x14ac:dyDescent="0.3">
      <c r="B689" s="259"/>
      <c r="C689" s="260"/>
      <c r="D689" s="260"/>
      <c r="E689" s="259"/>
      <c r="G689" s="177"/>
      <c r="H689" s="177"/>
      <c r="J689" s="177"/>
      <c r="K689" s="177"/>
      <c r="L689" s="309"/>
      <c r="M689" s="309"/>
      <c r="N689" s="177"/>
      <c r="AC689" s="260"/>
      <c r="AD689" s="260"/>
      <c r="AE689" s="260"/>
      <c r="AF689" s="260"/>
      <c r="AG689" s="260"/>
      <c r="AH689" s="177"/>
      <c r="AI689" s="177"/>
      <c r="AJ689" s="177"/>
      <c r="AK689" s="177"/>
      <c r="AL689" s="177"/>
      <c r="AM689" s="177"/>
      <c r="AN689" s="177"/>
      <c r="AO689" s="177"/>
      <c r="AP689" s="177"/>
      <c r="AQ689" s="177"/>
      <c r="AR689" s="177"/>
      <c r="AS689" s="177"/>
      <c r="AT689" s="177"/>
      <c r="AU689" s="297"/>
      <c r="AV689" s="298"/>
    </row>
    <row r="690" spans="2:48" x14ac:dyDescent="0.3">
      <c r="B690" s="259"/>
      <c r="C690" s="260"/>
      <c r="D690" s="260"/>
      <c r="E690" s="259"/>
      <c r="G690" s="177"/>
      <c r="H690" s="177"/>
      <c r="J690" s="177"/>
      <c r="K690" s="177"/>
      <c r="L690" s="309"/>
      <c r="M690" s="309"/>
      <c r="N690" s="177"/>
      <c r="AC690" s="260"/>
      <c r="AD690" s="260"/>
      <c r="AE690" s="260"/>
      <c r="AF690" s="260"/>
      <c r="AG690" s="260"/>
      <c r="AH690" s="177"/>
      <c r="AI690" s="177"/>
      <c r="AJ690" s="177"/>
      <c r="AK690" s="177"/>
      <c r="AL690" s="177"/>
      <c r="AM690" s="177"/>
      <c r="AN690" s="177"/>
      <c r="AO690" s="177"/>
      <c r="AP690" s="177"/>
      <c r="AQ690" s="177"/>
      <c r="AR690" s="177"/>
      <c r="AS690" s="177"/>
      <c r="AT690" s="177"/>
      <c r="AU690" s="297"/>
      <c r="AV690" s="298"/>
    </row>
    <row r="691" spans="2:48" x14ac:dyDescent="0.3">
      <c r="B691" s="259"/>
      <c r="C691" s="260"/>
      <c r="D691" s="260"/>
      <c r="E691" s="259"/>
      <c r="G691" s="177"/>
      <c r="H691" s="177"/>
      <c r="J691" s="177"/>
      <c r="K691" s="177"/>
      <c r="L691" s="309"/>
      <c r="M691" s="309"/>
      <c r="N691" s="177"/>
      <c r="AC691" s="260"/>
      <c r="AD691" s="260"/>
      <c r="AE691" s="260"/>
      <c r="AF691" s="260"/>
      <c r="AG691" s="260"/>
      <c r="AH691" s="177"/>
      <c r="AI691" s="177"/>
      <c r="AJ691" s="177"/>
      <c r="AK691" s="177"/>
      <c r="AL691" s="177"/>
      <c r="AM691" s="177"/>
      <c r="AN691" s="177"/>
      <c r="AO691" s="177"/>
      <c r="AP691" s="177"/>
      <c r="AQ691" s="177"/>
      <c r="AR691" s="177"/>
      <c r="AS691" s="177"/>
      <c r="AT691" s="177"/>
      <c r="AU691" s="297"/>
      <c r="AV691" s="298"/>
    </row>
    <row r="692" spans="2:48" x14ac:dyDescent="0.3">
      <c r="B692" s="259"/>
      <c r="C692" s="260"/>
      <c r="D692" s="260"/>
      <c r="E692" s="259"/>
      <c r="G692" s="177"/>
      <c r="H692" s="177"/>
      <c r="J692" s="177"/>
      <c r="K692" s="177"/>
      <c r="L692" s="309"/>
      <c r="M692" s="309"/>
      <c r="N692" s="177"/>
      <c r="AC692" s="260"/>
      <c r="AD692" s="260"/>
      <c r="AE692" s="260"/>
      <c r="AF692" s="260"/>
      <c r="AG692" s="260"/>
      <c r="AH692" s="177"/>
      <c r="AI692" s="177"/>
      <c r="AJ692" s="177"/>
      <c r="AK692" s="177"/>
      <c r="AL692" s="177"/>
      <c r="AM692" s="177"/>
      <c r="AN692" s="177"/>
      <c r="AO692" s="177"/>
      <c r="AP692" s="177"/>
      <c r="AQ692" s="177"/>
      <c r="AR692" s="177"/>
      <c r="AS692" s="177"/>
      <c r="AT692" s="177"/>
      <c r="AU692" s="297"/>
      <c r="AV692" s="298"/>
    </row>
    <row r="693" spans="2:48" x14ac:dyDescent="0.3">
      <c r="B693" s="259"/>
      <c r="C693" s="260"/>
      <c r="D693" s="260"/>
      <c r="E693" s="259"/>
      <c r="G693" s="177"/>
      <c r="H693" s="177"/>
      <c r="J693" s="177"/>
      <c r="K693" s="177"/>
      <c r="L693" s="309"/>
      <c r="M693" s="309"/>
      <c r="N693" s="177"/>
      <c r="AC693" s="260"/>
      <c r="AD693" s="260"/>
      <c r="AE693" s="260"/>
      <c r="AF693" s="260"/>
      <c r="AG693" s="260"/>
      <c r="AH693" s="177"/>
      <c r="AI693" s="177"/>
      <c r="AJ693" s="177"/>
      <c r="AK693" s="177"/>
      <c r="AL693" s="177"/>
      <c r="AM693" s="177"/>
      <c r="AN693" s="177"/>
      <c r="AO693" s="177"/>
      <c r="AP693" s="177"/>
      <c r="AQ693" s="177"/>
      <c r="AR693" s="177"/>
      <c r="AS693" s="177"/>
      <c r="AT693" s="177"/>
      <c r="AU693" s="297"/>
      <c r="AV693" s="298"/>
    </row>
    <row r="694" spans="2:48" x14ac:dyDescent="0.3">
      <c r="B694" s="259"/>
      <c r="C694" s="260"/>
      <c r="D694" s="260"/>
      <c r="E694" s="259"/>
      <c r="G694" s="177"/>
      <c r="H694" s="177"/>
      <c r="J694" s="177"/>
      <c r="K694" s="177"/>
      <c r="L694" s="309"/>
      <c r="M694" s="309"/>
      <c r="N694" s="177"/>
      <c r="AC694" s="260"/>
      <c r="AD694" s="260"/>
      <c r="AE694" s="260"/>
      <c r="AF694" s="260"/>
      <c r="AG694" s="260"/>
      <c r="AH694" s="177"/>
      <c r="AI694" s="177"/>
      <c r="AJ694" s="177"/>
      <c r="AK694" s="177"/>
      <c r="AL694" s="177"/>
      <c r="AM694" s="177"/>
      <c r="AN694" s="177"/>
      <c r="AO694" s="177"/>
      <c r="AP694" s="177"/>
      <c r="AQ694" s="177"/>
      <c r="AR694" s="177"/>
      <c r="AS694" s="177"/>
      <c r="AT694" s="177"/>
      <c r="AU694" s="297"/>
      <c r="AV694" s="298"/>
    </row>
    <row r="695" spans="2:48" x14ac:dyDescent="0.3">
      <c r="B695" s="259"/>
      <c r="C695" s="260"/>
      <c r="D695" s="260"/>
      <c r="E695" s="259"/>
      <c r="G695" s="177"/>
      <c r="H695" s="177"/>
      <c r="J695" s="177"/>
      <c r="K695" s="177"/>
      <c r="L695" s="309"/>
      <c r="M695" s="309"/>
      <c r="N695" s="177"/>
      <c r="AC695" s="260"/>
      <c r="AD695" s="260"/>
      <c r="AE695" s="260"/>
      <c r="AF695" s="260"/>
      <c r="AG695" s="260"/>
      <c r="AH695" s="177"/>
      <c r="AI695" s="177"/>
      <c r="AJ695" s="177"/>
      <c r="AK695" s="177"/>
      <c r="AL695" s="177"/>
      <c r="AM695" s="177"/>
      <c r="AN695" s="177"/>
      <c r="AO695" s="177"/>
      <c r="AP695" s="177"/>
      <c r="AQ695" s="177"/>
      <c r="AR695" s="177"/>
      <c r="AS695" s="177"/>
      <c r="AT695" s="177"/>
      <c r="AU695" s="297"/>
      <c r="AV695" s="298"/>
    </row>
    <row r="696" spans="2:48" x14ac:dyDescent="0.3">
      <c r="B696" s="259"/>
      <c r="C696" s="260"/>
      <c r="D696" s="260"/>
      <c r="E696" s="259"/>
      <c r="G696" s="177"/>
      <c r="H696" s="177"/>
      <c r="J696" s="177"/>
      <c r="K696" s="177"/>
      <c r="L696" s="309"/>
      <c r="M696" s="309"/>
      <c r="N696" s="177"/>
      <c r="AC696" s="260"/>
      <c r="AD696" s="260"/>
      <c r="AE696" s="260"/>
      <c r="AF696" s="260"/>
      <c r="AG696" s="260"/>
      <c r="AH696" s="177"/>
      <c r="AI696" s="177"/>
      <c r="AJ696" s="177"/>
      <c r="AK696" s="177"/>
      <c r="AL696" s="177"/>
      <c r="AM696" s="177"/>
      <c r="AN696" s="177"/>
      <c r="AO696" s="177"/>
      <c r="AP696" s="177"/>
      <c r="AQ696" s="177"/>
      <c r="AR696" s="177"/>
      <c r="AS696" s="177"/>
      <c r="AT696" s="177"/>
      <c r="AU696" s="297"/>
      <c r="AV696" s="298"/>
    </row>
    <row r="697" spans="2:48" x14ac:dyDescent="0.3">
      <c r="B697" s="259"/>
      <c r="C697" s="260"/>
      <c r="D697" s="260"/>
      <c r="E697" s="259"/>
      <c r="G697" s="177"/>
      <c r="H697" s="177"/>
      <c r="J697" s="177"/>
      <c r="K697" s="177"/>
      <c r="L697" s="309"/>
      <c r="M697" s="309"/>
      <c r="N697" s="177"/>
      <c r="AC697" s="260"/>
      <c r="AD697" s="260"/>
      <c r="AE697" s="260"/>
      <c r="AF697" s="260"/>
      <c r="AG697" s="260"/>
      <c r="AH697" s="177"/>
      <c r="AI697" s="177"/>
      <c r="AJ697" s="177"/>
      <c r="AK697" s="177"/>
      <c r="AL697" s="177"/>
      <c r="AM697" s="177"/>
      <c r="AN697" s="177"/>
      <c r="AO697" s="177"/>
      <c r="AP697" s="177"/>
      <c r="AQ697" s="177"/>
      <c r="AR697" s="177"/>
      <c r="AS697" s="177"/>
      <c r="AT697" s="177"/>
      <c r="AU697" s="297"/>
      <c r="AV697" s="298"/>
    </row>
    <row r="698" spans="2:48" x14ac:dyDescent="0.3">
      <c r="B698" s="259"/>
      <c r="C698" s="260"/>
      <c r="D698" s="260"/>
      <c r="E698" s="259"/>
      <c r="G698" s="177"/>
      <c r="H698" s="177"/>
      <c r="J698" s="177"/>
      <c r="K698" s="177"/>
      <c r="L698" s="309"/>
      <c r="M698" s="309"/>
      <c r="N698" s="177"/>
      <c r="AC698" s="260"/>
      <c r="AD698" s="260"/>
      <c r="AE698" s="260"/>
      <c r="AF698" s="260"/>
      <c r="AG698" s="260"/>
      <c r="AH698" s="177"/>
      <c r="AI698" s="177"/>
      <c r="AJ698" s="177"/>
      <c r="AK698" s="177"/>
      <c r="AL698" s="177"/>
      <c r="AM698" s="177"/>
      <c r="AN698" s="177"/>
      <c r="AO698" s="177"/>
      <c r="AP698" s="177"/>
      <c r="AQ698" s="177"/>
      <c r="AR698" s="177"/>
      <c r="AS698" s="177"/>
      <c r="AT698" s="177"/>
      <c r="AU698" s="297"/>
      <c r="AV698" s="298"/>
    </row>
    <row r="699" spans="2:48" x14ac:dyDescent="0.3">
      <c r="B699" s="259"/>
      <c r="C699" s="260"/>
      <c r="D699" s="260"/>
      <c r="E699" s="259"/>
      <c r="G699" s="177"/>
      <c r="H699" s="177"/>
      <c r="J699" s="177"/>
      <c r="K699" s="177"/>
      <c r="L699" s="309"/>
      <c r="M699" s="309"/>
      <c r="N699" s="177"/>
      <c r="AC699" s="260"/>
      <c r="AD699" s="260"/>
      <c r="AE699" s="260"/>
      <c r="AF699" s="260"/>
      <c r="AG699" s="260"/>
      <c r="AH699" s="177"/>
      <c r="AI699" s="177"/>
      <c r="AJ699" s="177"/>
      <c r="AK699" s="177"/>
      <c r="AL699" s="177"/>
      <c r="AM699" s="177"/>
      <c r="AN699" s="177"/>
      <c r="AO699" s="177"/>
      <c r="AP699" s="177"/>
      <c r="AQ699" s="177"/>
      <c r="AR699" s="177"/>
      <c r="AS699" s="177"/>
      <c r="AT699" s="177"/>
      <c r="AU699" s="297"/>
      <c r="AV699" s="298"/>
    </row>
    <row r="700" spans="2:48" x14ac:dyDescent="0.3">
      <c r="B700" s="259"/>
      <c r="C700" s="260"/>
      <c r="D700" s="260"/>
      <c r="E700" s="259"/>
      <c r="G700" s="177"/>
      <c r="H700" s="177"/>
      <c r="J700" s="177"/>
      <c r="K700" s="177"/>
      <c r="L700" s="309"/>
      <c r="M700" s="309"/>
      <c r="N700" s="177"/>
      <c r="AC700" s="260"/>
      <c r="AD700" s="260"/>
      <c r="AE700" s="260"/>
      <c r="AF700" s="260"/>
      <c r="AG700" s="260"/>
      <c r="AH700" s="177"/>
      <c r="AI700" s="177"/>
      <c r="AJ700" s="177"/>
      <c r="AK700" s="177"/>
      <c r="AL700" s="177"/>
      <c r="AM700" s="177"/>
      <c r="AN700" s="177"/>
      <c r="AO700" s="177"/>
      <c r="AP700" s="177"/>
      <c r="AQ700" s="177"/>
      <c r="AR700" s="177"/>
      <c r="AS700" s="177"/>
      <c r="AT700" s="177"/>
      <c r="AU700" s="297"/>
      <c r="AV700" s="298"/>
    </row>
    <row r="701" spans="2:48" x14ac:dyDescent="0.3">
      <c r="B701" s="259"/>
      <c r="C701" s="260"/>
      <c r="D701" s="260"/>
      <c r="E701" s="259"/>
      <c r="G701" s="177"/>
      <c r="H701" s="177"/>
      <c r="J701" s="177"/>
      <c r="K701" s="177"/>
      <c r="L701" s="309"/>
      <c r="M701" s="309"/>
      <c r="N701" s="177"/>
      <c r="AC701" s="260"/>
      <c r="AD701" s="260"/>
      <c r="AE701" s="260"/>
      <c r="AF701" s="260"/>
      <c r="AG701" s="260"/>
      <c r="AH701" s="177"/>
      <c r="AI701" s="177"/>
      <c r="AJ701" s="177"/>
      <c r="AK701" s="177"/>
      <c r="AL701" s="177"/>
      <c r="AM701" s="177"/>
      <c r="AN701" s="177"/>
      <c r="AO701" s="177"/>
      <c r="AP701" s="177"/>
      <c r="AQ701" s="177"/>
      <c r="AR701" s="177"/>
      <c r="AS701" s="177"/>
      <c r="AT701" s="177"/>
      <c r="AU701" s="297"/>
      <c r="AV701" s="298"/>
    </row>
    <row r="702" spans="2:48" x14ac:dyDescent="0.3">
      <c r="B702" s="259"/>
      <c r="C702" s="260"/>
      <c r="D702" s="260"/>
      <c r="E702" s="259"/>
      <c r="G702" s="177"/>
      <c r="H702" s="177"/>
      <c r="J702" s="177"/>
      <c r="K702" s="177"/>
      <c r="L702" s="309"/>
      <c r="M702" s="309"/>
      <c r="N702" s="177"/>
      <c r="AC702" s="260"/>
      <c r="AD702" s="260"/>
      <c r="AE702" s="260"/>
      <c r="AF702" s="260"/>
      <c r="AG702" s="260"/>
      <c r="AH702" s="177"/>
      <c r="AI702" s="177"/>
      <c r="AJ702" s="177"/>
      <c r="AK702" s="177"/>
      <c r="AL702" s="177"/>
      <c r="AM702" s="177"/>
      <c r="AN702" s="177"/>
      <c r="AO702" s="177"/>
      <c r="AP702" s="177"/>
      <c r="AQ702" s="177"/>
      <c r="AR702" s="177"/>
      <c r="AS702" s="177"/>
      <c r="AT702" s="177"/>
      <c r="AU702" s="297"/>
      <c r="AV702" s="298"/>
    </row>
    <row r="703" spans="2:48" x14ac:dyDescent="0.3">
      <c r="B703" s="259"/>
      <c r="C703" s="260"/>
      <c r="D703" s="260"/>
      <c r="E703" s="259"/>
      <c r="G703" s="177"/>
      <c r="H703" s="177"/>
      <c r="J703" s="177"/>
      <c r="K703" s="177"/>
      <c r="L703" s="309"/>
      <c r="M703" s="309"/>
      <c r="N703" s="177"/>
      <c r="AC703" s="260"/>
      <c r="AD703" s="260"/>
      <c r="AE703" s="260"/>
      <c r="AF703" s="260"/>
      <c r="AG703" s="260"/>
      <c r="AH703" s="177"/>
      <c r="AI703" s="177"/>
      <c r="AJ703" s="177"/>
      <c r="AK703" s="177"/>
      <c r="AL703" s="177"/>
      <c r="AM703" s="177"/>
      <c r="AN703" s="177"/>
      <c r="AO703" s="177"/>
      <c r="AP703" s="177"/>
      <c r="AQ703" s="177"/>
      <c r="AR703" s="177"/>
      <c r="AS703" s="177"/>
      <c r="AT703" s="177"/>
      <c r="AU703" s="297"/>
      <c r="AV703" s="298"/>
    </row>
    <row r="704" spans="2:48" x14ac:dyDescent="0.3">
      <c r="B704" s="259"/>
      <c r="C704" s="260"/>
      <c r="D704" s="260"/>
      <c r="E704" s="259"/>
      <c r="G704" s="177"/>
      <c r="H704" s="177"/>
      <c r="J704" s="177"/>
      <c r="K704" s="177"/>
      <c r="L704" s="309"/>
      <c r="M704" s="309"/>
      <c r="N704" s="177"/>
      <c r="AC704" s="260"/>
      <c r="AD704" s="260"/>
      <c r="AE704" s="260"/>
      <c r="AF704" s="260"/>
      <c r="AG704" s="260"/>
      <c r="AH704" s="177"/>
      <c r="AI704" s="177"/>
      <c r="AJ704" s="177"/>
      <c r="AK704" s="177"/>
      <c r="AL704" s="177"/>
      <c r="AM704" s="177"/>
      <c r="AN704" s="177"/>
      <c r="AO704" s="177"/>
      <c r="AP704" s="177"/>
      <c r="AQ704" s="177"/>
      <c r="AR704" s="177"/>
      <c r="AS704" s="177"/>
      <c r="AT704" s="177"/>
      <c r="AU704" s="297"/>
      <c r="AV704" s="298"/>
    </row>
    <row r="705" spans="2:48" x14ac:dyDescent="0.3">
      <c r="B705" s="259"/>
      <c r="C705" s="260"/>
      <c r="D705" s="260"/>
      <c r="E705" s="259"/>
      <c r="G705" s="177"/>
      <c r="H705" s="177"/>
      <c r="J705" s="177"/>
      <c r="K705" s="177"/>
      <c r="L705" s="309"/>
      <c r="M705" s="309"/>
      <c r="N705" s="177"/>
      <c r="AC705" s="260"/>
      <c r="AD705" s="260"/>
      <c r="AE705" s="260"/>
      <c r="AF705" s="260"/>
      <c r="AG705" s="260"/>
      <c r="AH705" s="177"/>
      <c r="AI705" s="177"/>
      <c r="AJ705" s="177"/>
      <c r="AK705" s="177"/>
      <c r="AL705" s="177"/>
      <c r="AM705" s="177"/>
      <c r="AN705" s="177"/>
      <c r="AO705" s="177"/>
      <c r="AP705" s="177"/>
      <c r="AQ705" s="177"/>
      <c r="AR705" s="177"/>
      <c r="AS705" s="177"/>
      <c r="AT705" s="177"/>
      <c r="AU705" s="297"/>
      <c r="AV705" s="298"/>
    </row>
    <row r="706" spans="2:48" x14ac:dyDescent="0.3">
      <c r="B706" s="259"/>
      <c r="C706" s="260"/>
      <c r="D706" s="260"/>
      <c r="E706" s="259"/>
      <c r="G706" s="177"/>
      <c r="H706" s="177"/>
      <c r="J706" s="177"/>
      <c r="K706" s="177"/>
      <c r="L706" s="309"/>
      <c r="M706" s="309"/>
      <c r="N706" s="177"/>
      <c r="AC706" s="260"/>
      <c r="AD706" s="260"/>
      <c r="AE706" s="260"/>
      <c r="AF706" s="260"/>
      <c r="AG706" s="260"/>
      <c r="AH706" s="177"/>
      <c r="AI706" s="177"/>
      <c r="AJ706" s="177"/>
      <c r="AK706" s="177"/>
      <c r="AL706" s="177"/>
      <c r="AM706" s="177"/>
      <c r="AN706" s="177"/>
      <c r="AO706" s="177"/>
      <c r="AP706" s="177"/>
      <c r="AQ706" s="177"/>
      <c r="AR706" s="177"/>
      <c r="AS706" s="177"/>
      <c r="AT706" s="177"/>
      <c r="AU706" s="297"/>
      <c r="AV706" s="298"/>
    </row>
    <row r="707" spans="2:48" x14ac:dyDescent="0.3">
      <c r="B707" s="259"/>
      <c r="C707" s="260"/>
      <c r="D707" s="260"/>
      <c r="E707" s="259"/>
      <c r="G707" s="177"/>
      <c r="H707" s="177"/>
      <c r="J707" s="177"/>
      <c r="K707" s="177"/>
      <c r="L707" s="309"/>
      <c r="M707" s="309"/>
      <c r="N707" s="177"/>
      <c r="AC707" s="260"/>
      <c r="AD707" s="260"/>
      <c r="AE707" s="260"/>
      <c r="AF707" s="260"/>
      <c r="AG707" s="260"/>
      <c r="AH707" s="177"/>
      <c r="AI707" s="177"/>
      <c r="AJ707" s="177"/>
      <c r="AK707" s="177"/>
      <c r="AL707" s="177"/>
      <c r="AM707" s="177"/>
      <c r="AN707" s="177"/>
      <c r="AO707" s="177"/>
      <c r="AP707" s="177"/>
      <c r="AQ707" s="177"/>
      <c r="AR707" s="177"/>
      <c r="AS707" s="177"/>
      <c r="AT707" s="177"/>
      <c r="AU707" s="297"/>
      <c r="AV707" s="298"/>
    </row>
    <row r="708" spans="2:48" x14ac:dyDescent="0.3">
      <c r="B708" s="259"/>
      <c r="C708" s="260"/>
      <c r="D708" s="260"/>
      <c r="E708" s="259"/>
      <c r="G708" s="177"/>
      <c r="H708" s="177"/>
      <c r="J708" s="177"/>
      <c r="K708" s="177"/>
      <c r="L708" s="309"/>
      <c r="M708" s="309"/>
      <c r="N708" s="177"/>
      <c r="AC708" s="260"/>
      <c r="AD708" s="260"/>
      <c r="AE708" s="260"/>
      <c r="AF708" s="260"/>
      <c r="AG708" s="260"/>
      <c r="AH708" s="177"/>
      <c r="AI708" s="177"/>
      <c r="AJ708" s="177"/>
      <c r="AK708" s="177"/>
      <c r="AL708" s="177"/>
      <c r="AM708" s="177"/>
      <c r="AN708" s="177"/>
      <c r="AO708" s="177"/>
      <c r="AP708" s="177"/>
      <c r="AQ708" s="177"/>
      <c r="AR708" s="177"/>
      <c r="AS708" s="177"/>
      <c r="AT708" s="177"/>
      <c r="AU708" s="297"/>
      <c r="AV708" s="298"/>
    </row>
    <row r="709" spans="2:48" x14ac:dyDescent="0.3">
      <c r="B709" s="259"/>
      <c r="C709" s="260"/>
      <c r="D709" s="260"/>
      <c r="E709" s="259"/>
      <c r="G709" s="177"/>
      <c r="H709" s="177"/>
      <c r="J709" s="177"/>
      <c r="K709" s="177"/>
      <c r="L709" s="309"/>
      <c r="M709" s="309"/>
      <c r="N709" s="177"/>
      <c r="AC709" s="260"/>
      <c r="AD709" s="260"/>
      <c r="AE709" s="260"/>
      <c r="AF709" s="260"/>
      <c r="AG709" s="260"/>
      <c r="AH709" s="177"/>
      <c r="AI709" s="177"/>
      <c r="AJ709" s="177"/>
      <c r="AK709" s="177"/>
      <c r="AL709" s="177"/>
      <c r="AM709" s="177"/>
      <c r="AN709" s="177"/>
      <c r="AO709" s="177"/>
      <c r="AP709" s="177"/>
      <c r="AQ709" s="177"/>
      <c r="AR709" s="177"/>
      <c r="AS709" s="177"/>
      <c r="AT709" s="177"/>
      <c r="AU709" s="297"/>
      <c r="AV709" s="298"/>
    </row>
    <row r="710" spans="2:48" x14ac:dyDescent="0.3">
      <c r="B710" s="259"/>
      <c r="C710" s="260"/>
      <c r="D710" s="260"/>
      <c r="E710" s="259"/>
      <c r="G710" s="177"/>
      <c r="H710" s="177"/>
      <c r="J710" s="177"/>
      <c r="K710" s="177"/>
      <c r="L710" s="309"/>
      <c r="M710" s="309"/>
      <c r="N710" s="177"/>
      <c r="AC710" s="260"/>
      <c r="AD710" s="260"/>
      <c r="AE710" s="260"/>
      <c r="AF710" s="260"/>
      <c r="AG710" s="260"/>
      <c r="AH710" s="177"/>
      <c r="AI710" s="177"/>
      <c r="AJ710" s="177"/>
      <c r="AK710" s="177"/>
      <c r="AL710" s="177"/>
      <c r="AM710" s="177"/>
      <c r="AN710" s="177"/>
      <c r="AO710" s="177"/>
      <c r="AP710" s="177"/>
      <c r="AQ710" s="177"/>
      <c r="AR710" s="177"/>
      <c r="AS710" s="177"/>
      <c r="AT710" s="177"/>
      <c r="AU710" s="297"/>
      <c r="AV710" s="298"/>
    </row>
    <row r="711" spans="2:48" x14ac:dyDescent="0.3">
      <c r="B711" s="259"/>
      <c r="C711" s="260"/>
      <c r="D711" s="260"/>
      <c r="E711" s="259"/>
      <c r="G711" s="177"/>
      <c r="H711" s="177"/>
      <c r="J711" s="177"/>
      <c r="K711" s="177"/>
      <c r="L711" s="309"/>
      <c r="M711" s="309"/>
      <c r="N711" s="177"/>
      <c r="AC711" s="260"/>
      <c r="AD711" s="260"/>
      <c r="AE711" s="260"/>
      <c r="AF711" s="260"/>
      <c r="AG711" s="260"/>
      <c r="AH711" s="177"/>
      <c r="AI711" s="177"/>
      <c r="AJ711" s="177"/>
      <c r="AK711" s="177"/>
      <c r="AL711" s="177"/>
      <c r="AM711" s="177"/>
      <c r="AN711" s="177"/>
      <c r="AO711" s="177"/>
      <c r="AP711" s="177"/>
      <c r="AQ711" s="177"/>
      <c r="AR711" s="177"/>
      <c r="AS711" s="177"/>
      <c r="AT711" s="177"/>
      <c r="AU711" s="297"/>
      <c r="AV711" s="298"/>
    </row>
    <row r="712" spans="2:48" x14ac:dyDescent="0.3">
      <c r="B712" s="259"/>
      <c r="C712" s="260"/>
      <c r="D712" s="260"/>
      <c r="E712" s="259"/>
      <c r="G712" s="177"/>
      <c r="H712" s="177"/>
      <c r="J712" s="177"/>
      <c r="K712" s="177"/>
      <c r="L712" s="309"/>
      <c r="M712" s="309"/>
      <c r="N712" s="177"/>
      <c r="AC712" s="260"/>
      <c r="AD712" s="260"/>
      <c r="AE712" s="260"/>
      <c r="AF712" s="260"/>
      <c r="AG712" s="260"/>
      <c r="AH712" s="177"/>
      <c r="AI712" s="177"/>
      <c r="AJ712" s="177"/>
      <c r="AK712" s="177"/>
      <c r="AL712" s="177"/>
      <c r="AM712" s="177"/>
      <c r="AN712" s="177"/>
      <c r="AO712" s="177"/>
      <c r="AP712" s="177"/>
      <c r="AQ712" s="177"/>
      <c r="AR712" s="177"/>
      <c r="AS712" s="177"/>
      <c r="AT712" s="177"/>
      <c r="AU712" s="297"/>
      <c r="AV712" s="298"/>
    </row>
    <row r="713" spans="2:48" x14ac:dyDescent="0.3">
      <c r="B713" s="259"/>
      <c r="C713" s="260"/>
      <c r="D713" s="260"/>
      <c r="E713" s="259"/>
      <c r="G713" s="177"/>
      <c r="H713" s="177"/>
      <c r="J713" s="177"/>
      <c r="K713" s="177"/>
      <c r="L713" s="309"/>
      <c r="M713" s="309"/>
      <c r="N713" s="177"/>
      <c r="AC713" s="260"/>
      <c r="AD713" s="260"/>
      <c r="AE713" s="260"/>
      <c r="AF713" s="260"/>
      <c r="AG713" s="260"/>
      <c r="AH713" s="177"/>
      <c r="AI713" s="177"/>
      <c r="AJ713" s="177"/>
      <c r="AK713" s="177"/>
      <c r="AL713" s="177"/>
      <c r="AM713" s="177"/>
      <c r="AN713" s="177"/>
      <c r="AO713" s="177"/>
      <c r="AP713" s="177"/>
      <c r="AQ713" s="177"/>
      <c r="AR713" s="177"/>
      <c r="AS713" s="177"/>
      <c r="AT713" s="177"/>
      <c r="AU713" s="297"/>
      <c r="AV713" s="298"/>
    </row>
    <row r="714" spans="2:48" x14ac:dyDescent="0.3">
      <c r="B714" s="259"/>
      <c r="C714" s="260"/>
      <c r="D714" s="260"/>
      <c r="E714" s="259"/>
      <c r="G714" s="177"/>
      <c r="H714" s="177"/>
      <c r="J714" s="177"/>
      <c r="K714" s="177"/>
      <c r="L714" s="309"/>
      <c r="M714" s="309"/>
      <c r="N714" s="177"/>
      <c r="AC714" s="260"/>
      <c r="AD714" s="260"/>
      <c r="AE714" s="260"/>
      <c r="AF714" s="260"/>
      <c r="AG714" s="260"/>
      <c r="AH714" s="177"/>
      <c r="AI714" s="177"/>
      <c r="AJ714" s="177"/>
      <c r="AK714" s="177"/>
      <c r="AL714" s="177"/>
      <c r="AM714" s="177"/>
      <c r="AN714" s="177"/>
      <c r="AO714" s="177"/>
      <c r="AP714" s="177"/>
      <c r="AQ714" s="177"/>
      <c r="AR714" s="177"/>
      <c r="AS714" s="177"/>
      <c r="AT714" s="177"/>
      <c r="AU714" s="297"/>
      <c r="AV714" s="298"/>
    </row>
    <row r="715" spans="2:48" x14ac:dyDescent="0.3">
      <c r="B715" s="259"/>
      <c r="C715" s="260"/>
      <c r="D715" s="260"/>
      <c r="E715" s="259"/>
      <c r="G715" s="177"/>
      <c r="H715" s="177"/>
      <c r="J715" s="177"/>
      <c r="K715" s="177"/>
      <c r="L715" s="309"/>
      <c r="M715" s="309"/>
      <c r="N715" s="177"/>
      <c r="AC715" s="260"/>
      <c r="AD715" s="260"/>
      <c r="AE715" s="260"/>
      <c r="AF715" s="260"/>
      <c r="AG715" s="260"/>
      <c r="AH715" s="177"/>
      <c r="AI715" s="177"/>
      <c r="AJ715" s="177"/>
      <c r="AK715" s="177"/>
      <c r="AL715" s="177"/>
      <c r="AM715" s="177"/>
      <c r="AN715" s="177"/>
      <c r="AO715" s="177"/>
      <c r="AP715" s="177"/>
      <c r="AQ715" s="177"/>
      <c r="AR715" s="177"/>
      <c r="AS715" s="177"/>
      <c r="AT715" s="177"/>
      <c r="AU715" s="297"/>
      <c r="AV715" s="298"/>
    </row>
    <row r="716" spans="2:48" x14ac:dyDescent="0.3">
      <c r="B716" s="259"/>
      <c r="C716" s="260"/>
      <c r="D716" s="260"/>
      <c r="E716" s="259"/>
      <c r="G716" s="177"/>
      <c r="H716" s="177"/>
      <c r="J716" s="177"/>
      <c r="K716" s="177"/>
      <c r="L716" s="309"/>
      <c r="M716" s="309"/>
      <c r="N716" s="177"/>
      <c r="AC716" s="260"/>
      <c r="AD716" s="260"/>
      <c r="AE716" s="260"/>
      <c r="AF716" s="260"/>
      <c r="AG716" s="260"/>
      <c r="AH716" s="177"/>
      <c r="AI716" s="177"/>
      <c r="AJ716" s="177"/>
      <c r="AK716" s="177"/>
      <c r="AL716" s="177"/>
      <c r="AM716" s="177"/>
      <c r="AN716" s="177"/>
      <c r="AO716" s="177"/>
      <c r="AP716" s="177"/>
      <c r="AQ716" s="177"/>
      <c r="AR716" s="177"/>
      <c r="AS716" s="177"/>
      <c r="AT716" s="177"/>
      <c r="AU716" s="297"/>
      <c r="AV716" s="298"/>
    </row>
    <row r="717" spans="2:48" x14ac:dyDescent="0.3">
      <c r="B717" s="259"/>
      <c r="C717" s="260"/>
      <c r="D717" s="260"/>
      <c r="E717" s="259"/>
      <c r="G717" s="177"/>
      <c r="H717" s="177"/>
      <c r="J717" s="177"/>
      <c r="K717" s="177"/>
      <c r="L717" s="309"/>
      <c r="M717" s="309"/>
      <c r="N717" s="177"/>
      <c r="AC717" s="260"/>
      <c r="AD717" s="260"/>
      <c r="AE717" s="260"/>
      <c r="AF717" s="260"/>
      <c r="AG717" s="260"/>
      <c r="AH717" s="177"/>
      <c r="AI717" s="177"/>
      <c r="AJ717" s="177"/>
      <c r="AK717" s="177"/>
      <c r="AL717" s="177"/>
      <c r="AM717" s="177"/>
      <c r="AN717" s="177"/>
      <c r="AO717" s="177"/>
      <c r="AP717" s="177"/>
      <c r="AQ717" s="177"/>
      <c r="AR717" s="177"/>
      <c r="AS717" s="177"/>
      <c r="AT717" s="177"/>
      <c r="AU717" s="297"/>
      <c r="AV717" s="298"/>
    </row>
    <row r="718" spans="2:48" x14ac:dyDescent="0.3">
      <c r="B718" s="259"/>
      <c r="C718" s="260"/>
      <c r="D718" s="260"/>
      <c r="E718" s="259"/>
      <c r="G718" s="177"/>
      <c r="H718" s="177"/>
      <c r="J718" s="177"/>
      <c r="K718" s="177"/>
      <c r="L718" s="309"/>
      <c r="M718" s="309"/>
      <c r="N718" s="177"/>
      <c r="AC718" s="260"/>
      <c r="AD718" s="260"/>
      <c r="AE718" s="260"/>
      <c r="AF718" s="260"/>
      <c r="AG718" s="260"/>
      <c r="AH718" s="177"/>
      <c r="AI718" s="177"/>
      <c r="AJ718" s="177"/>
      <c r="AK718" s="177"/>
      <c r="AL718" s="177"/>
      <c r="AM718" s="177"/>
      <c r="AN718" s="177"/>
      <c r="AO718" s="177"/>
      <c r="AP718" s="177"/>
      <c r="AQ718" s="177"/>
      <c r="AR718" s="177"/>
      <c r="AS718" s="177"/>
      <c r="AT718" s="177"/>
      <c r="AU718" s="297"/>
      <c r="AV718" s="298"/>
    </row>
    <row r="719" spans="2:48" x14ac:dyDescent="0.3">
      <c r="B719" s="259"/>
      <c r="C719" s="260"/>
      <c r="D719" s="260"/>
      <c r="E719" s="259"/>
      <c r="G719" s="177"/>
      <c r="H719" s="177"/>
      <c r="J719" s="177"/>
      <c r="K719" s="177"/>
      <c r="L719" s="309"/>
      <c r="M719" s="309"/>
      <c r="N719" s="177"/>
      <c r="AC719" s="260"/>
      <c r="AD719" s="260"/>
      <c r="AE719" s="260"/>
      <c r="AF719" s="260"/>
      <c r="AG719" s="260"/>
      <c r="AH719" s="177"/>
      <c r="AI719" s="177"/>
      <c r="AJ719" s="177"/>
      <c r="AK719" s="177"/>
      <c r="AL719" s="177"/>
      <c r="AM719" s="177"/>
      <c r="AN719" s="177"/>
      <c r="AO719" s="177"/>
      <c r="AP719" s="177"/>
      <c r="AQ719" s="177"/>
      <c r="AR719" s="177"/>
      <c r="AS719" s="177"/>
      <c r="AT719" s="177"/>
      <c r="AU719" s="297"/>
      <c r="AV719" s="298"/>
    </row>
    <row r="720" spans="2:48" x14ac:dyDescent="0.3">
      <c r="B720" s="259"/>
      <c r="C720" s="260"/>
      <c r="D720" s="260"/>
      <c r="E720" s="259"/>
      <c r="G720" s="177"/>
      <c r="H720" s="177"/>
      <c r="J720" s="177"/>
      <c r="K720" s="177"/>
      <c r="L720" s="309"/>
      <c r="M720" s="309"/>
      <c r="N720" s="177"/>
      <c r="AC720" s="260"/>
      <c r="AD720" s="260"/>
      <c r="AE720" s="260"/>
      <c r="AF720" s="260"/>
      <c r="AG720" s="260"/>
      <c r="AH720" s="177"/>
      <c r="AI720" s="177"/>
      <c r="AJ720" s="177"/>
      <c r="AK720" s="177"/>
      <c r="AL720" s="177"/>
      <c r="AM720" s="177"/>
      <c r="AN720" s="177"/>
      <c r="AO720" s="177"/>
      <c r="AP720" s="177"/>
      <c r="AQ720" s="177"/>
      <c r="AR720" s="177"/>
      <c r="AS720" s="177"/>
      <c r="AT720" s="177"/>
      <c r="AU720" s="297"/>
      <c r="AV720" s="298"/>
    </row>
    <row r="721" spans="2:48" x14ac:dyDescent="0.3">
      <c r="B721" s="259"/>
      <c r="C721" s="260"/>
      <c r="D721" s="260"/>
      <c r="E721" s="259"/>
      <c r="G721" s="177"/>
      <c r="H721" s="177"/>
      <c r="J721" s="177"/>
      <c r="K721" s="177"/>
      <c r="L721" s="309"/>
      <c r="M721" s="309"/>
      <c r="N721" s="177"/>
      <c r="AC721" s="260"/>
      <c r="AD721" s="260"/>
      <c r="AE721" s="260"/>
      <c r="AF721" s="260"/>
      <c r="AG721" s="260"/>
      <c r="AH721" s="177"/>
      <c r="AI721" s="177"/>
      <c r="AJ721" s="177"/>
      <c r="AK721" s="177"/>
      <c r="AL721" s="177"/>
      <c r="AM721" s="177"/>
      <c r="AN721" s="177"/>
      <c r="AO721" s="177"/>
      <c r="AP721" s="177"/>
      <c r="AQ721" s="177"/>
      <c r="AR721" s="177"/>
      <c r="AS721" s="177"/>
      <c r="AT721" s="177"/>
      <c r="AU721" s="297"/>
      <c r="AV721" s="298"/>
    </row>
    <row r="722" spans="2:48" x14ac:dyDescent="0.3">
      <c r="B722" s="259"/>
      <c r="C722" s="260"/>
      <c r="D722" s="260"/>
      <c r="E722" s="259"/>
      <c r="G722" s="177"/>
      <c r="H722" s="177"/>
      <c r="J722" s="177"/>
      <c r="K722" s="177"/>
      <c r="L722" s="309"/>
      <c r="M722" s="309"/>
      <c r="N722" s="177"/>
      <c r="AC722" s="260"/>
      <c r="AD722" s="260"/>
      <c r="AE722" s="260"/>
      <c r="AF722" s="260"/>
      <c r="AG722" s="260"/>
      <c r="AH722" s="177"/>
      <c r="AI722" s="177"/>
      <c r="AJ722" s="177"/>
      <c r="AK722" s="177"/>
      <c r="AL722" s="177"/>
      <c r="AM722" s="177"/>
      <c r="AN722" s="177"/>
      <c r="AO722" s="177"/>
      <c r="AP722" s="177"/>
      <c r="AQ722" s="177"/>
      <c r="AR722" s="177"/>
      <c r="AS722" s="177"/>
      <c r="AT722" s="177"/>
      <c r="AU722" s="297"/>
      <c r="AV722" s="298"/>
    </row>
    <row r="723" spans="2:48" x14ac:dyDescent="0.3">
      <c r="B723" s="259"/>
      <c r="C723" s="260"/>
      <c r="D723" s="260"/>
      <c r="E723" s="259"/>
      <c r="G723" s="177"/>
      <c r="H723" s="177"/>
      <c r="J723" s="177"/>
      <c r="K723" s="177"/>
      <c r="L723" s="309"/>
      <c r="M723" s="309"/>
      <c r="N723" s="177"/>
      <c r="AC723" s="260"/>
      <c r="AD723" s="260"/>
      <c r="AE723" s="260"/>
      <c r="AF723" s="260"/>
      <c r="AG723" s="260"/>
      <c r="AH723" s="177"/>
      <c r="AI723" s="177"/>
      <c r="AJ723" s="177"/>
      <c r="AK723" s="177"/>
      <c r="AL723" s="177"/>
      <c r="AM723" s="177"/>
      <c r="AN723" s="177"/>
      <c r="AO723" s="177"/>
      <c r="AP723" s="177"/>
      <c r="AQ723" s="177"/>
      <c r="AR723" s="177"/>
      <c r="AS723" s="177"/>
      <c r="AT723" s="177"/>
      <c r="AU723" s="297"/>
      <c r="AV723" s="298"/>
    </row>
    <row r="724" spans="2:48" x14ac:dyDescent="0.3">
      <c r="B724" s="259"/>
      <c r="C724" s="260"/>
      <c r="D724" s="260"/>
      <c r="E724" s="259"/>
      <c r="G724" s="177"/>
      <c r="H724" s="177"/>
      <c r="J724" s="177"/>
      <c r="K724" s="177"/>
      <c r="L724" s="309"/>
      <c r="M724" s="309"/>
      <c r="N724" s="177"/>
      <c r="AC724" s="260"/>
      <c r="AD724" s="260"/>
      <c r="AE724" s="260"/>
      <c r="AF724" s="260"/>
      <c r="AG724" s="260"/>
      <c r="AH724" s="177"/>
      <c r="AI724" s="177"/>
      <c r="AJ724" s="177"/>
      <c r="AK724" s="177"/>
      <c r="AL724" s="177"/>
      <c r="AM724" s="177"/>
      <c r="AN724" s="177"/>
      <c r="AO724" s="177"/>
      <c r="AP724" s="177"/>
      <c r="AQ724" s="177"/>
      <c r="AR724" s="177"/>
      <c r="AS724" s="177"/>
      <c r="AT724" s="177"/>
      <c r="AU724" s="297"/>
      <c r="AV724" s="298"/>
    </row>
    <row r="725" spans="2:48" x14ac:dyDescent="0.3">
      <c r="B725" s="259"/>
      <c r="C725" s="260"/>
      <c r="D725" s="260"/>
      <c r="E725" s="259"/>
      <c r="G725" s="177"/>
      <c r="H725" s="177"/>
      <c r="J725" s="177"/>
      <c r="K725" s="177"/>
      <c r="L725" s="309"/>
      <c r="M725" s="309"/>
      <c r="N725" s="177"/>
      <c r="AC725" s="260"/>
      <c r="AD725" s="260"/>
      <c r="AE725" s="260"/>
      <c r="AF725" s="260"/>
      <c r="AG725" s="260"/>
      <c r="AH725" s="177"/>
      <c r="AI725" s="177"/>
      <c r="AJ725" s="177"/>
      <c r="AK725" s="177"/>
      <c r="AL725" s="177"/>
      <c r="AM725" s="177"/>
      <c r="AN725" s="177"/>
      <c r="AO725" s="177"/>
      <c r="AP725" s="177"/>
      <c r="AQ725" s="177"/>
      <c r="AR725" s="177"/>
      <c r="AS725" s="177"/>
      <c r="AT725" s="177"/>
      <c r="AU725" s="297"/>
      <c r="AV725" s="298"/>
    </row>
    <row r="726" spans="2:48" x14ac:dyDescent="0.3">
      <c r="B726" s="259"/>
      <c r="C726" s="260"/>
      <c r="D726" s="260"/>
      <c r="E726" s="259"/>
      <c r="G726" s="177"/>
      <c r="H726" s="177"/>
      <c r="J726" s="177"/>
      <c r="K726" s="177"/>
      <c r="L726" s="309"/>
      <c r="M726" s="309"/>
      <c r="N726" s="177"/>
      <c r="AC726" s="260"/>
      <c r="AD726" s="260"/>
      <c r="AE726" s="260"/>
      <c r="AF726" s="260"/>
      <c r="AG726" s="260"/>
      <c r="AH726" s="177"/>
      <c r="AI726" s="177"/>
      <c r="AJ726" s="177"/>
      <c r="AK726" s="177"/>
      <c r="AL726" s="177"/>
      <c r="AM726" s="177"/>
      <c r="AN726" s="177"/>
      <c r="AO726" s="177"/>
      <c r="AP726" s="177"/>
      <c r="AQ726" s="177"/>
      <c r="AR726" s="177"/>
      <c r="AS726" s="177"/>
      <c r="AT726" s="177"/>
      <c r="AU726" s="297"/>
      <c r="AV726" s="298"/>
    </row>
    <row r="727" spans="2:48" x14ac:dyDescent="0.3">
      <c r="B727" s="259"/>
      <c r="C727" s="260"/>
      <c r="D727" s="260"/>
      <c r="E727" s="259"/>
      <c r="G727" s="177"/>
      <c r="H727" s="177"/>
      <c r="J727" s="177"/>
      <c r="K727" s="177"/>
      <c r="L727" s="309"/>
      <c r="M727" s="309"/>
      <c r="N727" s="177"/>
      <c r="AC727" s="260"/>
      <c r="AD727" s="260"/>
      <c r="AE727" s="260"/>
      <c r="AF727" s="260"/>
      <c r="AG727" s="260"/>
      <c r="AH727" s="177"/>
      <c r="AI727" s="177"/>
      <c r="AJ727" s="177"/>
      <c r="AK727" s="177"/>
      <c r="AL727" s="177"/>
      <c r="AM727" s="177"/>
      <c r="AN727" s="177"/>
      <c r="AO727" s="177"/>
      <c r="AP727" s="177"/>
      <c r="AQ727" s="177"/>
      <c r="AR727" s="177"/>
      <c r="AS727" s="177"/>
      <c r="AT727" s="177"/>
      <c r="AU727" s="297"/>
      <c r="AV727" s="298"/>
    </row>
    <row r="728" spans="2:48" x14ac:dyDescent="0.3">
      <c r="B728" s="259"/>
      <c r="C728" s="260"/>
      <c r="D728" s="260"/>
      <c r="E728" s="259"/>
      <c r="G728" s="177"/>
      <c r="H728" s="177"/>
      <c r="J728" s="177"/>
      <c r="K728" s="177"/>
      <c r="L728" s="309"/>
      <c r="M728" s="309"/>
      <c r="N728" s="177"/>
      <c r="AC728" s="260"/>
      <c r="AD728" s="260"/>
      <c r="AE728" s="260"/>
      <c r="AF728" s="260"/>
      <c r="AG728" s="260"/>
      <c r="AH728" s="177"/>
      <c r="AI728" s="177"/>
      <c r="AJ728" s="177"/>
      <c r="AK728" s="177"/>
      <c r="AL728" s="177"/>
      <c r="AM728" s="177"/>
      <c r="AN728" s="177"/>
      <c r="AO728" s="177"/>
      <c r="AP728" s="177"/>
      <c r="AQ728" s="177"/>
      <c r="AR728" s="177"/>
      <c r="AS728" s="177"/>
      <c r="AT728" s="177"/>
      <c r="AU728" s="297"/>
      <c r="AV728" s="298"/>
    </row>
    <row r="729" spans="2:48" x14ac:dyDescent="0.3">
      <c r="B729" s="259"/>
      <c r="C729" s="260"/>
      <c r="D729" s="260"/>
      <c r="E729" s="259"/>
      <c r="G729" s="177"/>
      <c r="H729" s="177"/>
      <c r="J729" s="177"/>
      <c r="K729" s="177"/>
      <c r="L729" s="309"/>
      <c r="M729" s="309"/>
      <c r="N729" s="177"/>
      <c r="AC729" s="260"/>
      <c r="AD729" s="260"/>
      <c r="AE729" s="260"/>
      <c r="AF729" s="260"/>
      <c r="AG729" s="260"/>
      <c r="AH729" s="177"/>
      <c r="AI729" s="177"/>
      <c r="AJ729" s="177"/>
      <c r="AK729" s="177"/>
      <c r="AL729" s="177"/>
      <c r="AM729" s="177"/>
      <c r="AN729" s="177"/>
      <c r="AO729" s="177"/>
      <c r="AP729" s="177"/>
      <c r="AQ729" s="177"/>
      <c r="AR729" s="177"/>
      <c r="AS729" s="177"/>
      <c r="AT729" s="177"/>
      <c r="AU729" s="297"/>
      <c r="AV729" s="298"/>
    </row>
    <row r="730" spans="2:48" x14ac:dyDescent="0.3">
      <c r="B730" s="259"/>
      <c r="C730" s="260"/>
      <c r="D730" s="260"/>
      <c r="E730" s="259"/>
      <c r="G730" s="177"/>
      <c r="H730" s="177"/>
      <c r="J730" s="177"/>
      <c r="K730" s="177"/>
      <c r="L730" s="309"/>
      <c r="M730" s="309"/>
      <c r="N730" s="177"/>
      <c r="AC730" s="260"/>
      <c r="AD730" s="260"/>
      <c r="AE730" s="260"/>
      <c r="AF730" s="260"/>
      <c r="AG730" s="260"/>
      <c r="AH730" s="177"/>
      <c r="AI730" s="177"/>
      <c r="AJ730" s="177"/>
      <c r="AK730" s="177"/>
      <c r="AL730" s="177"/>
      <c r="AM730" s="177"/>
      <c r="AN730" s="177"/>
      <c r="AO730" s="177"/>
      <c r="AP730" s="177"/>
      <c r="AQ730" s="177"/>
      <c r="AR730" s="177"/>
      <c r="AS730" s="177"/>
      <c r="AT730" s="177"/>
      <c r="AU730" s="297"/>
      <c r="AV730" s="298"/>
    </row>
    <row r="731" spans="2:48" x14ac:dyDescent="0.3">
      <c r="B731" s="259"/>
      <c r="C731" s="260"/>
      <c r="D731" s="260"/>
      <c r="E731" s="259"/>
      <c r="G731" s="177"/>
      <c r="H731" s="177"/>
      <c r="J731" s="177"/>
      <c r="K731" s="177"/>
      <c r="L731" s="309"/>
      <c r="M731" s="309"/>
      <c r="N731" s="177"/>
      <c r="AC731" s="260"/>
      <c r="AD731" s="260"/>
      <c r="AE731" s="260"/>
      <c r="AF731" s="260"/>
      <c r="AG731" s="260"/>
      <c r="AH731" s="177"/>
      <c r="AI731" s="177"/>
      <c r="AJ731" s="177"/>
      <c r="AK731" s="177"/>
      <c r="AL731" s="177"/>
      <c r="AM731" s="177"/>
      <c r="AN731" s="177"/>
      <c r="AO731" s="177"/>
      <c r="AP731" s="177"/>
      <c r="AQ731" s="177"/>
      <c r="AR731" s="177"/>
      <c r="AS731" s="177"/>
      <c r="AT731" s="177"/>
      <c r="AU731" s="297"/>
      <c r="AV731" s="298"/>
    </row>
    <row r="732" spans="2:48" x14ac:dyDescent="0.3">
      <c r="B732" s="259"/>
      <c r="C732" s="260"/>
      <c r="D732" s="260"/>
      <c r="E732" s="259"/>
      <c r="G732" s="177"/>
      <c r="H732" s="177"/>
      <c r="J732" s="177"/>
      <c r="K732" s="177"/>
      <c r="L732" s="309"/>
      <c r="M732" s="309"/>
      <c r="N732" s="177"/>
      <c r="AC732" s="260"/>
      <c r="AD732" s="260"/>
      <c r="AE732" s="260"/>
      <c r="AF732" s="260"/>
      <c r="AG732" s="260"/>
      <c r="AH732" s="177"/>
      <c r="AI732" s="177"/>
      <c r="AJ732" s="177"/>
      <c r="AK732" s="177"/>
      <c r="AL732" s="177"/>
      <c r="AM732" s="177"/>
      <c r="AN732" s="177"/>
      <c r="AO732" s="177"/>
      <c r="AP732" s="177"/>
      <c r="AQ732" s="177"/>
      <c r="AR732" s="177"/>
      <c r="AS732" s="177"/>
      <c r="AT732" s="177"/>
      <c r="AU732" s="297"/>
      <c r="AV732" s="298"/>
    </row>
    <row r="733" spans="2:48" x14ac:dyDescent="0.3">
      <c r="B733" s="259"/>
      <c r="C733" s="260"/>
      <c r="D733" s="260"/>
      <c r="E733" s="259"/>
      <c r="G733" s="177"/>
      <c r="H733" s="177"/>
      <c r="J733" s="177"/>
      <c r="K733" s="177"/>
      <c r="L733" s="309"/>
      <c r="M733" s="309"/>
      <c r="N733" s="177"/>
      <c r="AC733" s="260"/>
      <c r="AD733" s="260"/>
      <c r="AE733" s="260"/>
      <c r="AF733" s="260"/>
      <c r="AG733" s="260"/>
      <c r="AH733" s="177"/>
      <c r="AI733" s="177"/>
      <c r="AJ733" s="177"/>
      <c r="AK733" s="177"/>
      <c r="AL733" s="177"/>
      <c r="AM733" s="177"/>
      <c r="AN733" s="177"/>
      <c r="AO733" s="177"/>
      <c r="AP733" s="177"/>
      <c r="AQ733" s="177"/>
      <c r="AR733" s="177"/>
      <c r="AS733" s="177"/>
      <c r="AT733" s="177"/>
      <c r="AU733" s="297"/>
      <c r="AV733" s="298"/>
    </row>
    <row r="734" spans="2:48" x14ac:dyDescent="0.3">
      <c r="B734" s="259"/>
      <c r="C734" s="260"/>
      <c r="D734" s="260"/>
      <c r="E734" s="259"/>
      <c r="G734" s="177"/>
      <c r="H734" s="177"/>
      <c r="J734" s="177"/>
      <c r="K734" s="177"/>
      <c r="L734" s="309"/>
      <c r="M734" s="309"/>
      <c r="N734" s="177"/>
      <c r="AC734" s="260"/>
      <c r="AD734" s="260"/>
      <c r="AE734" s="260"/>
      <c r="AF734" s="260"/>
      <c r="AG734" s="260"/>
      <c r="AH734" s="177"/>
      <c r="AI734" s="177"/>
      <c r="AJ734" s="177"/>
      <c r="AK734" s="177"/>
      <c r="AL734" s="177"/>
      <c r="AM734" s="177"/>
      <c r="AN734" s="177"/>
      <c r="AO734" s="177"/>
      <c r="AP734" s="177"/>
      <c r="AQ734" s="177"/>
      <c r="AR734" s="177"/>
      <c r="AS734" s="177"/>
      <c r="AT734" s="177"/>
      <c r="AU734" s="297"/>
      <c r="AV734" s="298"/>
    </row>
    <row r="735" spans="2:48" x14ac:dyDescent="0.3">
      <c r="B735" s="259"/>
      <c r="C735" s="260"/>
      <c r="D735" s="260"/>
      <c r="E735" s="259"/>
      <c r="G735" s="177"/>
      <c r="H735" s="177"/>
      <c r="J735" s="177"/>
      <c r="K735" s="177"/>
      <c r="L735" s="309"/>
      <c r="M735" s="309"/>
      <c r="N735" s="177"/>
      <c r="AC735" s="260"/>
      <c r="AD735" s="260"/>
      <c r="AE735" s="260"/>
      <c r="AF735" s="260"/>
      <c r="AG735" s="260"/>
      <c r="AH735" s="177"/>
      <c r="AI735" s="177"/>
      <c r="AJ735" s="177"/>
      <c r="AK735" s="177"/>
      <c r="AL735" s="177"/>
      <c r="AM735" s="177"/>
      <c r="AN735" s="177"/>
      <c r="AO735" s="177"/>
      <c r="AP735" s="177"/>
      <c r="AQ735" s="177"/>
      <c r="AR735" s="177"/>
      <c r="AS735" s="177"/>
      <c r="AT735" s="177"/>
      <c r="AU735" s="297"/>
      <c r="AV735" s="298"/>
    </row>
    <row r="736" spans="2:48" x14ac:dyDescent="0.3">
      <c r="B736" s="259"/>
      <c r="C736" s="260"/>
      <c r="D736" s="260"/>
      <c r="E736" s="259"/>
      <c r="G736" s="177"/>
      <c r="H736" s="177"/>
      <c r="J736" s="177"/>
      <c r="K736" s="177"/>
      <c r="L736" s="309"/>
      <c r="M736" s="309"/>
      <c r="N736" s="177"/>
      <c r="AC736" s="260"/>
      <c r="AD736" s="260"/>
      <c r="AE736" s="260"/>
      <c r="AF736" s="260"/>
      <c r="AG736" s="260"/>
      <c r="AH736" s="177"/>
      <c r="AI736" s="177"/>
      <c r="AJ736" s="177"/>
      <c r="AK736" s="177"/>
      <c r="AL736" s="177"/>
      <c r="AM736" s="177"/>
      <c r="AN736" s="177"/>
      <c r="AO736" s="177"/>
      <c r="AP736" s="177"/>
      <c r="AQ736" s="177"/>
      <c r="AR736" s="177"/>
      <c r="AS736" s="177"/>
      <c r="AT736" s="177"/>
      <c r="AU736" s="297"/>
      <c r="AV736" s="298"/>
    </row>
    <row r="737" spans="2:48" x14ac:dyDescent="0.3">
      <c r="B737" s="259"/>
      <c r="C737" s="260"/>
      <c r="D737" s="260"/>
      <c r="E737" s="259"/>
      <c r="G737" s="177"/>
      <c r="H737" s="177"/>
      <c r="J737" s="177"/>
      <c r="K737" s="177"/>
      <c r="L737" s="309"/>
      <c r="M737" s="309"/>
      <c r="N737" s="177"/>
      <c r="AC737" s="260"/>
      <c r="AD737" s="260"/>
      <c r="AE737" s="260"/>
      <c r="AF737" s="260"/>
      <c r="AG737" s="260"/>
      <c r="AH737" s="177"/>
      <c r="AI737" s="177"/>
      <c r="AJ737" s="177"/>
      <c r="AK737" s="177"/>
      <c r="AL737" s="177"/>
      <c r="AM737" s="177"/>
      <c r="AN737" s="177"/>
      <c r="AO737" s="177"/>
      <c r="AP737" s="177"/>
      <c r="AQ737" s="177"/>
      <c r="AR737" s="177"/>
      <c r="AS737" s="177"/>
      <c r="AT737" s="177"/>
      <c r="AU737" s="297"/>
      <c r="AV737" s="298"/>
    </row>
    <row r="738" spans="2:48" x14ac:dyDescent="0.3">
      <c r="B738" s="259"/>
      <c r="C738" s="260"/>
      <c r="D738" s="260"/>
      <c r="E738" s="259"/>
      <c r="G738" s="177"/>
      <c r="H738" s="177"/>
      <c r="J738" s="177"/>
      <c r="K738" s="177"/>
      <c r="L738" s="309"/>
      <c r="M738" s="309"/>
      <c r="N738" s="177"/>
      <c r="AC738" s="260"/>
      <c r="AD738" s="260"/>
      <c r="AE738" s="260"/>
      <c r="AF738" s="260"/>
      <c r="AG738" s="260"/>
      <c r="AH738" s="177"/>
      <c r="AI738" s="177"/>
      <c r="AJ738" s="177"/>
      <c r="AK738" s="177"/>
      <c r="AL738" s="177"/>
      <c r="AM738" s="177"/>
      <c r="AN738" s="177"/>
      <c r="AO738" s="177"/>
      <c r="AP738" s="177"/>
      <c r="AQ738" s="177"/>
      <c r="AR738" s="177"/>
      <c r="AS738" s="177"/>
      <c r="AT738" s="177"/>
      <c r="AU738" s="297"/>
      <c r="AV738" s="298"/>
    </row>
    <row r="739" spans="2:48" x14ac:dyDescent="0.3">
      <c r="B739" s="259"/>
      <c r="C739" s="260"/>
      <c r="D739" s="260"/>
      <c r="E739" s="259"/>
      <c r="G739" s="177"/>
      <c r="H739" s="177"/>
      <c r="J739" s="177"/>
      <c r="K739" s="177"/>
      <c r="L739" s="309"/>
      <c r="M739" s="309"/>
      <c r="N739" s="177"/>
      <c r="AC739" s="260"/>
      <c r="AD739" s="260"/>
      <c r="AE739" s="260"/>
      <c r="AF739" s="260"/>
      <c r="AG739" s="260"/>
      <c r="AH739" s="177"/>
      <c r="AI739" s="177"/>
      <c r="AJ739" s="177"/>
      <c r="AK739" s="177"/>
      <c r="AL739" s="177"/>
      <c r="AM739" s="177"/>
      <c r="AN739" s="177"/>
      <c r="AO739" s="177"/>
      <c r="AP739" s="177"/>
      <c r="AQ739" s="177"/>
      <c r="AR739" s="177"/>
      <c r="AS739" s="177"/>
      <c r="AT739" s="177"/>
      <c r="AU739" s="297"/>
      <c r="AV739" s="298"/>
    </row>
    <row r="740" spans="2:48" x14ac:dyDescent="0.3">
      <c r="B740" s="259"/>
      <c r="C740" s="260"/>
      <c r="D740" s="260"/>
      <c r="E740" s="259"/>
      <c r="G740" s="177"/>
      <c r="H740" s="177"/>
      <c r="J740" s="177"/>
      <c r="K740" s="177"/>
      <c r="L740" s="309"/>
      <c r="M740" s="309"/>
      <c r="N740" s="177"/>
      <c r="AC740" s="260"/>
      <c r="AD740" s="260"/>
      <c r="AE740" s="260"/>
      <c r="AF740" s="260"/>
      <c r="AG740" s="260"/>
      <c r="AH740" s="177"/>
      <c r="AI740" s="177"/>
      <c r="AJ740" s="177"/>
      <c r="AK740" s="177"/>
      <c r="AL740" s="177"/>
      <c r="AM740" s="177"/>
      <c r="AN740" s="177"/>
      <c r="AO740" s="177"/>
      <c r="AP740" s="177"/>
      <c r="AQ740" s="177"/>
      <c r="AR740" s="177"/>
      <c r="AS740" s="177"/>
      <c r="AT740" s="177"/>
      <c r="AU740" s="297"/>
      <c r="AV740" s="298"/>
    </row>
    <row r="741" spans="2:48" x14ac:dyDescent="0.3">
      <c r="B741" s="259"/>
      <c r="C741" s="260"/>
      <c r="D741" s="260"/>
      <c r="E741" s="259"/>
      <c r="G741" s="177"/>
      <c r="H741" s="177"/>
      <c r="J741" s="177"/>
      <c r="K741" s="177"/>
      <c r="L741" s="309"/>
      <c r="M741" s="309"/>
      <c r="N741" s="177"/>
      <c r="AC741" s="260"/>
      <c r="AD741" s="260"/>
      <c r="AE741" s="260"/>
      <c r="AF741" s="260"/>
      <c r="AG741" s="260"/>
      <c r="AH741" s="177"/>
      <c r="AI741" s="177"/>
      <c r="AJ741" s="177"/>
      <c r="AK741" s="177"/>
      <c r="AL741" s="177"/>
      <c r="AM741" s="177"/>
      <c r="AN741" s="177"/>
      <c r="AO741" s="177"/>
      <c r="AP741" s="177"/>
      <c r="AQ741" s="177"/>
      <c r="AR741" s="177"/>
      <c r="AS741" s="177"/>
      <c r="AT741" s="177"/>
      <c r="AU741" s="297"/>
      <c r="AV741" s="298"/>
    </row>
    <row r="742" spans="2:48" x14ac:dyDescent="0.3">
      <c r="B742" s="259"/>
      <c r="C742" s="260"/>
      <c r="D742" s="260"/>
      <c r="E742" s="259"/>
      <c r="G742" s="177"/>
      <c r="H742" s="177"/>
      <c r="J742" s="177"/>
      <c r="K742" s="177"/>
      <c r="L742" s="309"/>
      <c r="M742" s="309"/>
      <c r="N742" s="177"/>
      <c r="AC742" s="260"/>
      <c r="AD742" s="260"/>
      <c r="AE742" s="260"/>
      <c r="AF742" s="260"/>
      <c r="AG742" s="260"/>
      <c r="AH742" s="177"/>
      <c r="AI742" s="177"/>
      <c r="AJ742" s="177"/>
      <c r="AK742" s="177"/>
      <c r="AL742" s="177"/>
      <c r="AM742" s="177"/>
      <c r="AN742" s="177"/>
      <c r="AO742" s="177"/>
      <c r="AP742" s="177"/>
      <c r="AQ742" s="177"/>
      <c r="AR742" s="177"/>
      <c r="AS742" s="177"/>
      <c r="AT742" s="177"/>
      <c r="AU742" s="297"/>
      <c r="AV742" s="298"/>
    </row>
    <row r="743" spans="2:48" x14ac:dyDescent="0.3">
      <c r="B743" s="259"/>
      <c r="C743" s="260"/>
      <c r="D743" s="260"/>
      <c r="E743" s="259"/>
      <c r="G743" s="177"/>
      <c r="H743" s="177"/>
      <c r="J743" s="177"/>
      <c r="K743" s="177"/>
      <c r="L743" s="309"/>
      <c r="M743" s="309"/>
      <c r="N743" s="177"/>
      <c r="AC743" s="260"/>
      <c r="AD743" s="260"/>
      <c r="AE743" s="260"/>
      <c r="AF743" s="260"/>
      <c r="AG743" s="260"/>
      <c r="AH743" s="177"/>
      <c r="AI743" s="177"/>
      <c r="AJ743" s="177"/>
      <c r="AK743" s="177"/>
      <c r="AL743" s="177"/>
      <c r="AM743" s="177"/>
      <c r="AN743" s="177"/>
      <c r="AO743" s="177"/>
      <c r="AP743" s="177"/>
      <c r="AQ743" s="177"/>
      <c r="AR743" s="177"/>
      <c r="AS743" s="177"/>
      <c r="AT743" s="177"/>
      <c r="AU743" s="297"/>
      <c r="AV743" s="298"/>
    </row>
    <row r="744" spans="2:48" x14ac:dyDescent="0.3">
      <c r="B744" s="259"/>
      <c r="C744" s="260"/>
      <c r="D744" s="260"/>
      <c r="E744" s="259"/>
      <c r="G744" s="177"/>
      <c r="H744" s="177"/>
      <c r="J744" s="177"/>
      <c r="K744" s="177"/>
      <c r="L744" s="309"/>
      <c r="M744" s="309"/>
      <c r="N744" s="177"/>
      <c r="AC744" s="260"/>
      <c r="AD744" s="260"/>
      <c r="AE744" s="260"/>
      <c r="AF744" s="260"/>
      <c r="AG744" s="260"/>
      <c r="AH744" s="177"/>
      <c r="AI744" s="177"/>
      <c r="AJ744" s="177"/>
      <c r="AK744" s="177"/>
      <c r="AL744" s="177"/>
      <c r="AM744" s="177"/>
      <c r="AN744" s="177"/>
      <c r="AO744" s="177"/>
      <c r="AP744" s="177"/>
      <c r="AQ744" s="177"/>
      <c r="AR744" s="177"/>
      <c r="AS744" s="177"/>
      <c r="AT744" s="177"/>
      <c r="AU744" s="297"/>
      <c r="AV744" s="298"/>
    </row>
    <row r="745" spans="2:48" x14ac:dyDescent="0.3">
      <c r="B745" s="259"/>
      <c r="C745" s="260"/>
      <c r="D745" s="260"/>
      <c r="E745" s="259"/>
      <c r="G745" s="177"/>
      <c r="H745" s="177"/>
      <c r="J745" s="177"/>
      <c r="K745" s="177"/>
      <c r="L745" s="309"/>
      <c r="M745" s="309"/>
      <c r="N745" s="177"/>
      <c r="AC745" s="260"/>
      <c r="AD745" s="260"/>
      <c r="AE745" s="260"/>
      <c r="AF745" s="260"/>
      <c r="AG745" s="260"/>
      <c r="AH745" s="177"/>
      <c r="AI745" s="177"/>
      <c r="AJ745" s="177"/>
      <c r="AK745" s="177"/>
      <c r="AL745" s="177"/>
      <c r="AM745" s="177"/>
      <c r="AN745" s="177"/>
      <c r="AO745" s="177"/>
      <c r="AP745" s="177"/>
      <c r="AQ745" s="177"/>
      <c r="AR745" s="177"/>
      <c r="AS745" s="177"/>
      <c r="AT745" s="177"/>
      <c r="AU745" s="297"/>
      <c r="AV745" s="298"/>
    </row>
    <row r="746" spans="2:48" x14ac:dyDescent="0.3">
      <c r="B746" s="259"/>
      <c r="C746" s="260"/>
      <c r="D746" s="260"/>
      <c r="E746" s="259"/>
      <c r="G746" s="177"/>
      <c r="H746" s="177"/>
      <c r="J746" s="177"/>
      <c r="K746" s="177"/>
      <c r="L746" s="309"/>
      <c r="M746" s="309"/>
      <c r="N746" s="177"/>
      <c r="AC746" s="260"/>
      <c r="AD746" s="260"/>
      <c r="AE746" s="260"/>
      <c r="AF746" s="260"/>
      <c r="AG746" s="260"/>
      <c r="AH746" s="177"/>
      <c r="AI746" s="177"/>
      <c r="AJ746" s="177"/>
      <c r="AK746" s="177"/>
      <c r="AL746" s="177"/>
      <c r="AM746" s="177"/>
      <c r="AN746" s="177"/>
      <c r="AO746" s="177"/>
      <c r="AP746" s="177"/>
      <c r="AQ746" s="177"/>
      <c r="AR746" s="177"/>
      <c r="AS746" s="177"/>
      <c r="AT746" s="177"/>
      <c r="AU746" s="297"/>
      <c r="AV746" s="298"/>
    </row>
    <row r="747" spans="2:48" x14ac:dyDescent="0.3">
      <c r="B747" s="259"/>
      <c r="C747" s="260"/>
      <c r="D747" s="260"/>
      <c r="E747" s="259"/>
      <c r="G747" s="177"/>
      <c r="H747" s="177"/>
      <c r="J747" s="177"/>
      <c r="K747" s="177"/>
      <c r="L747" s="309"/>
      <c r="M747" s="309"/>
      <c r="N747" s="177"/>
      <c r="AC747" s="260"/>
      <c r="AD747" s="260"/>
      <c r="AE747" s="260"/>
      <c r="AF747" s="260"/>
      <c r="AG747" s="260"/>
      <c r="AH747" s="177"/>
      <c r="AI747" s="177"/>
      <c r="AJ747" s="177"/>
      <c r="AK747" s="177"/>
      <c r="AL747" s="177"/>
      <c r="AM747" s="177"/>
      <c r="AN747" s="177"/>
      <c r="AO747" s="177"/>
      <c r="AP747" s="177"/>
      <c r="AQ747" s="177"/>
      <c r="AR747" s="177"/>
      <c r="AS747" s="177"/>
      <c r="AT747" s="177"/>
      <c r="AU747" s="297"/>
      <c r="AV747" s="298"/>
    </row>
    <row r="748" spans="2:48" x14ac:dyDescent="0.3">
      <c r="B748" s="259"/>
      <c r="C748" s="260"/>
      <c r="D748" s="260"/>
      <c r="E748" s="259"/>
      <c r="G748" s="177"/>
      <c r="H748" s="177"/>
      <c r="J748" s="177"/>
      <c r="K748" s="177"/>
      <c r="L748" s="309"/>
      <c r="M748" s="309"/>
      <c r="N748" s="177"/>
      <c r="AC748" s="260"/>
      <c r="AD748" s="260"/>
      <c r="AE748" s="260"/>
      <c r="AF748" s="260"/>
      <c r="AG748" s="260"/>
      <c r="AH748" s="177"/>
      <c r="AI748" s="177"/>
      <c r="AJ748" s="177"/>
      <c r="AK748" s="177"/>
      <c r="AL748" s="177"/>
      <c r="AM748" s="177"/>
      <c r="AN748" s="177"/>
      <c r="AO748" s="177"/>
      <c r="AP748" s="177"/>
      <c r="AQ748" s="177"/>
      <c r="AR748" s="177"/>
      <c r="AS748" s="177"/>
      <c r="AT748" s="177"/>
      <c r="AU748" s="297"/>
      <c r="AV748" s="298"/>
    </row>
    <row r="749" spans="2:48" x14ac:dyDescent="0.3">
      <c r="B749" s="259"/>
      <c r="C749" s="260"/>
      <c r="D749" s="260"/>
      <c r="E749" s="259"/>
      <c r="G749" s="177"/>
      <c r="H749" s="177"/>
      <c r="J749" s="177"/>
      <c r="K749" s="177"/>
      <c r="L749" s="309"/>
      <c r="M749" s="309"/>
      <c r="N749" s="177"/>
      <c r="AC749" s="260"/>
      <c r="AD749" s="260"/>
      <c r="AE749" s="260"/>
      <c r="AF749" s="260"/>
      <c r="AG749" s="260"/>
      <c r="AH749" s="177"/>
      <c r="AI749" s="177"/>
      <c r="AJ749" s="177"/>
      <c r="AK749" s="177"/>
      <c r="AL749" s="177"/>
      <c r="AM749" s="177"/>
      <c r="AN749" s="177"/>
      <c r="AO749" s="177"/>
      <c r="AP749" s="177"/>
      <c r="AQ749" s="177"/>
      <c r="AR749" s="177"/>
      <c r="AS749" s="177"/>
      <c r="AT749" s="177"/>
      <c r="AU749" s="297"/>
      <c r="AV749" s="298"/>
    </row>
    <row r="750" spans="2:48" x14ac:dyDescent="0.3">
      <c r="B750" s="259"/>
      <c r="C750" s="260"/>
      <c r="D750" s="260"/>
      <c r="E750" s="259"/>
      <c r="G750" s="177"/>
      <c r="H750" s="177"/>
      <c r="J750" s="177"/>
      <c r="K750" s="177"/>
      <c r="L750" s="309"/>
      <c r="M750" s="309"/>
      <c r="N750" s="177"/>
      <c r="AC750" s="260"/>
      <c r="AD750" s="260"/>
      <c r="AE750" s="260"/>
      <c r="AF750" s="260"/>
      <c r="AG750" s="260"/>
      <c r="AH750" s="177"/>
      <c r="AI750" s="177"/>
      <c r="AJ750" s="177"/>
      <c r="AK750" s="177"/>
      <c r="AL750" s="177"/>
      <c r="AM750" s="177"/>
      <c r="AN750" s="177"/>
      <c r="AO750" s="177"/>
      <c r="AP750" s="177"/>
      <c r="AQ750" s="177"/>
      <c r="AR750" s="177"/>
      <c r="AS750" s="177"/>
      <c r="AT750" s="177"/>
      <c r="AU750" s="297"/>
      <c r="AV750" s="298"/>
    </row>
    <row r="751" spans="2:48" x14ac:dyDescent="0.3">
      <c r="B751" s="259"/>
      <c r="C751" s="260"/>
      <c r="D751" s="260"/>
      <c r="E751" s="259"/>
      <c r="G751" s="177"/>
      <c r="H751" s="177"/>
      <c r="J751" s="177"/>
      <c r="K751" s="177"/>
      <c r="L751" s="309"/>
      <c r="M751" s="309"/>
      <c r="N751" s="177"/>
      <c r="AC751" s="260"/>
      <c r="AD751" s="260"/>
      <c r="AE751" s="260"/>
      <c r="AF751" s="260"/>
      <c r="AG751" s="260"/>
      <c r="AH751" s="177"/>
      <c r="AI751" s="177"/>
      <c r="AJ751" s="177"/>
      <c r="AK751" s="177"/>
      <c r="AL751" s="177"/>
      <c r="AM751" s="177"/>
      <c r="AN751" s="177"/>
      <c r="AO751" s="177"/>
      <c r="AP751" s="177"/>
      <c r="AQ751" s="177"/>
      <c r="AR751" s="177"/>
      <c r="AS751" s="177"/>
      <c r="AT751" s="177"/>
      <c r="AU751" s="297"/>
      <c r="AV751" s="298"/>
    </row>
    <row r="752" spans="2:48" x14ac:dyDescent="0.3">
      <c r="B752" s="259"/>
      <c r="C752" s="260"/>
      <c r="D752" s="260"/>
      <c r="E752" s="259"/>
      <c r="G752" s="177"/>
      <c r="H752" s="177"/>
      <c r="J752" s="177"/>
      <c r="K752" s="177"/>
      <c r="L752" s="309"/>
      <c r="M752" s="309"/>
      <c r="N752" s="177"/>
      <c r="AC752" s="260"/>
      <c r="AD752" s="260"/>
      <c r="AE752" s="260"/>
      <c r="AF752" s="260"/>
      <c r="AG752" s="260"/>
      <c r="AH752" s="177"/>
      <c r="AI752" s="177"/>
      <c r="AJ752" s="177"/>
      <c r="AK752" s="177"/>
      <c r="AL752" s="177"/>
      <c r="AM752" s="177"/>
      <c r="AN752" s="177"/>
      <c r="AO752" s="177"/>
      <c r="AP752" s="177"/>
      <c r="AQ752" s="177"/>
      <c r="AR752" s="177"/>
      <c r="AS752" s="177"/>
      <c r="AT752" s="177"/>
      <c r="AU752" s="297"/>
      <c r="AV752" s="298"/>
    </row>
    <row r="753" spans="2:48" x14ac:dyDescent="0.3">
      <c r="B753" s="259"/>
      <c r="C753" s="260"/>
      <c r="D753" s="260"/>
      <c r="E753" s="259"/>
      <c r="G753" s="177"/>
      <c r="H753" s="177"/>
      <c r="J753" s="177"/>
      <c r="K753" s="177"/>
      <c r="L753" s="309"/>
      <c r="M753" s="309"/>
      <c r="N753" s="177"/>
      <c r="AC753" s="260"/>
      <c r="AD753" s="260"/>
      <c r="AE753" s="260"/>
      <c r="AF753" s="260"/>
      <c r="AG753" s="260"/>
      <c r="AH753" s="177"/>
      <c r="AI753" s="177"/>
      <c r="AJ753" s="177"/>
      <c r="AK753" s="177"/>
      <c r="AL753" s="177"/>
      <c r="AM753" s="177"/>
      <c r="AN753" s="177"/>
      <c r="AO753" s="177"/>
      <c r="AP753" s="177"/>
      <c r="AQ753" s="177"/>
      <c r="AR753" s="177"/>
      <c r="AS753" s="177"/>
      <c r="AT753" s="177"/>
      <c r="AU753" s="297"/>
      <c r="AV753" s="298"/>
    </row>
    <row r="754" spans="2:48" x14ac:dyDescent="0.3">
      <c r="B754" s="259"/>
      <c r="C754" s="260"/>
      <c r="D754" s="260"/>
      <c r="E754" s="259"/>
      <c r="G754" s="177"/>
      <c r="H754" s="177"/>
      <c r="J754" s="177"/>
      <c r="K754" s="177"/>
      <c r="L754" s="309"/>
      <c r="M754" s="309"/>
      <c r="N754" s="177"/>
      <c r="AC754" s="260"/>
      <c r="AD754" s="260"/>
      <c r="AE754" s="260"/>
      <c r="AF754" s="260"/>
      <c r="AG754" s="260"/>
      <c r="AH754" s="177"/>
      <c r="AI754" s="177"/>
      <c r="AJ754" s="177"/>
      <c r="AK754" s="177"/>
      <c r="AL754" s="177"/>
      <c r="AM754" s="177"/>
      <c r="AN754" s="177"/>
      <c r="AO754" s="177"/>
      <c r="AP754" s="177"/>
      <c r="AQ754" s="177"/>
      <c r="AR754" s="177"/>
      <c r="AS754" s="177"/>
      <c r="AT754" s="177"/>
      <c r="AU754" s="297"/>
      <c r="AV754" s="298"/>
    </row>
    <row r="755" spans="2:48" x14ac:dyDescent="0.3">
      <c r="B755" s="259"/>
      <c r="C755" s="260"/>
      <c r="D755" s="260"/>
      <c r="E755" s="259"/>
      <c r="G755" s="177"/>
      <c r="H755" s="177"/>
      <c r="J755" s="177"/>
      <c r="K755" s="177"/>
      <c r="L755" s="309"/>
      <c r="M755" s="309"/>
      <c r="N755" s="177"/>
      <c r="AC755" s="260"/>
      <c r="AD755" s="260"/>
      <c r="AE755" s="260"/>
      <c r="AF755" s="260"/>
      <c r="AG755" s="260"/>
      <c r="AH755" s="177"/>
      <c r="AI755" s="177"/>
      <c r="AJ755" s="177"/>
      <c r="AK755" s="177"/>
      <c r="AL755" s="177"/>
      <c r="AM755" s="177"/>
      <c r="AN755" s="177"/>
      <c r="AO755" s="177"/>
      <c r="AP755" s="177"/>
      <c r="AQ755" s="177"/>
      <c r="AR755" s="177"/>
      <c r="AS755" s="177"/>
      <c r="AT755" s="177"/>
      <c r="AU755" s="297"/>
      <c r="AV755" s="298"/>
    </row>
    <row r="756" spans="2:48" x14ac:dyDescent="0.3">
      <c r="B756" s="259"/>
      <c r="C756" s="260"/>
      <c r="D756" s="260"/>
      <c r="E756" s="259"/>
      <c r="G756" s="177"/>
      <c r="H756" s="177"/>
      <c r="J756" s="177"/>
      <c r="K756" s="177"/>
      <c r="L756" s="309"/>
      <c r="M756" s="309"/>
      <c r="N756" s="177"/>
      <c r="AC756" s="260"/>
      <c r="AD756" s="260"/>
      <c r="AE756" s="260"/>
      <c r="AF756" s="260"/>
      <c r="AG756" s="260"/>
      <c r="AH756" s="177"/>
      <c r="AI756" s="177"/>
      <c r="AJ756" s="177"/>
      <c r="AK756" s="177"/>
      <c r="AL756" s="177"/>
      <c r="AM756" s="177"/>
      <c r="AN756" s="177"/>
      <c r="AO756" s="177"/>
      <c r="AP756" s="177"/>
      <c r="AQ756" s="177"/>
      <c r="AR756" s="177"/>
      <c r="AS756" s="177"/>
      <c r="AT756" s="177"/>
      <c r="AU756" s="297"/>
      <c r="AV756" s="298"/>
    </row>
    <row r="757" spans="2:48" x14ac:dyDescent="0.3">
      <c r="B757" s="259"/>
      <c r="C757" s="260"/>
      <c r="D757" s="260"/>
      <c r="E757" s="259"/>
      <c r="G757" s="177"/>
      <c r="H757" s="177"/>
      <c r="J757" s="177"/>
      <c r="K757" s="177"/>
      <c r="L757" s="309"/>
      <c r="M757" s="309"/>
      <c r="N757" s="177"/>
      <c r="AC757" s="260"/>
      <c r="AD757" s="260"/>
      <c r="AE757" s="260"/>
      <c r="AF757" s="260"/>
      <c r="AG757" s="260"/>
      <c r="AH757" s="177"/>
      <c r="AI757" s="177"/>
      <c r="AJ757" s="177"/>
      <c r="AK757" s="177"/>
      <c r="AL757" s="177"/>
      <c r="AM757" s="177"/>
      <c r="AN757" s="177"/>
      <c r="AO757" s="177"/>
      <c r="AP757" s="177"/>
      <c r="AQ757" s="177"/>
      <c r="AR757" s="177"/>
      <c r="AS757" s="177"/>
      <c r="AT757" s="177"/>
      <c r="AU757" s="297"/>
      <c r="AV757" s="298"/>
    </row>
    <row r="758" spans="2:48" x14ac:dyDescent="0.3">
      <c r="B758" s="259"/>
      <c r="C758" s="260"/>
      <c r="D758" s="260"/>
      <c r="E758" s="259"/>
      <c r="G758" s="177"/>
      <c r="H758" s="177"/>
      <c r="J758" s="177"/>
      <c r="K758" s="177"/>
      <c r="L758" s="309"/>
      <c r="M758" s="309"/>
      <c r="N758" s="177"/>
      <c r="AC758" s="260"/>
      <c r="AD758" s="260"/>
      <c r="AE758" s="260"/>
      <c r="AF758" s="260"/>
      <c r="AG758" s="260"/>
      <c r="AH758" s="177"/>
      <c r="AI758" s="177"/>
      <c r="AJ758" s="177"/>
      <c r="AK758" s="177"/>
      <c r="AL758" s="177"/>
      <c r="AM758" s="177"/>
      <c r="AN758" s="177"/>
      <c r="AO758" s="177"/>
      <c r="AP758" s="177"/>
      <c r="AQ758" s="177"/>
      <c r="AR758" s="177"/>
      <c r="AS758" s="177"/>
      <c r="AT758" s="177"/>
      <c r="AU758" s="297"/>
      <c r="AV758" s="298"/>
    </row>
    <row r="759" spans="2:48" x14ac:dyDescent="0.3">
      <c r="B759" s="259"/>
      <c r="C759" s="260"/>
      <c r="D759" s="260"/>
      <c r="E759" s="259"/>
      <c r="G759" s="177"/>
      <c r="H759" s="177"/>
      <c r="J759" s="177"/>
      <c r="K759" s="177"/>
      <c r="L759" s="309"/>
      <c r="M759" s="309"/>
      <c r="N759" s="177"/>
      <c r="AC759" s="260"/>
      <c r="AD759" s="260"/>
      <c r="AE759" s="260"/>
      <c r="AF759" s="260"/>
      <c r="AG759" s="260"/>
      <c r="AH759" s="177"/>
      <c r="AI759" s="177"/>
      <c r="AJ759" s="177"/>
      <c r="AK759" s="177"/>
      <c r="AL759" s="177"/>
      <c r="AM759" s="177"/>
      <c r="AN759" s="177"/>
      <c r="AO759" s="177"/>
      <c r="AP759" s="177"/>
      <c r="AQ759" s="177"/>
      <c r="AR759" s="177"/>
      <c r="AS759" s="177"/>
      <c r="AT759" s="177"/>
      <c r="AU759" s="297"/>
      <c r="AV759" s="298"/>
    </row>
    <row r="760" spans="2:48" x14ac:dyDescent="0.3">
      <c r="B760" s="259"/>
      <c r="C760" s="260"/>
      <c r="D760" s="260"/>
      <c r="E760" s="259"/>
      <c r="G760" s="177"/>
      <c r="H760" s="177"/>
      <c r="J760" s="177"/>
      <c r="K760" s="177"/>
      <c r="L760" s="309"/>
      <c r="M760" s="309"/>
      <c r="N760" s="177"/>
      <c r="AC760" s="260"/>
      <c r="AD760" s="260"/>
      <c r="AE760" s="260"/>
      <c r="AF760" s="260"/>
      <c r="AG760" s="260"/>
      <c r="AH760" s="177"/>
      <c r="AI760" s="177"/>
      <c r="AJ760" s="177"/>
      <c r="AK760" s="177"/>
      <c r="AL760" s="177"/>
      <c r="AM760" s="177"/>
      <c r="AN760" s="177"/>
      <c r="AO760" s="177"/>
      <c r="AP760" s="177"/>
      <c r="AQ760" s="177"/>
      <c r="AR760" s="177"/>
      <c r="AS760" s="177"/>
      <c r="AT760" s="177"/>
      <c r="AU760" s="297"/>
      <c r="AV760" s="298"/>
    </row>
    <row r="761" spans="2:48" x14ac:dyDescent="0.3">
      <c r="B761" s="259"/>
      <c r="C761" s="260"/>
      <c r="D761" s="260"/>
      <c r="E761" s="259"/>
      <c r="G761" s="177"/>
      <c r="H761" s="177"/>
      <c r="J761" s="177"/>
      <c r="K761" s="177"/>
      <c r="L761" s="309"/>
      <c r="M761" s="309"/>
      <c r="N761" s="177"/>
      <c r="AC761" s="260"/>
      <c r="AD761" s="260"/>
      <c r="AE761" s="260"/>
      <c r="AF761" s="260"/>
      <c r="AG761" s="260"/>
      <c r="AH761" s="177"/>
      <c r="AI761" s="177"/>
      <c r="AJ761" s="177"/>
      <c r="AK761" s="177"/>
      <c r="AL761" s="177"/>
      <c r="AM761" s="177"/>
      <c r="AN761" s="177"/>
      <c r="AO761" s="177"/>
      <c r="AP761" s="177"/>
      <c r="AQ761" s="177"/>
      <c r="AR761" s="177"/>
      <c r="AS761" s="177"/>
      <c r="AT761" s="177"/>
      <c r="AU761" s="297"/>
      <c r="AV761" s="298"/>
    </row>
    <row r="762" spans="2:48" x14ac:dyDescent="0.3">
      <c r="B762" s="259"/>
      <c r="C762" s="260"/>
      <c r="D762" s="260"/>
      <c r="E762" s="259"/>
      <c r="G762" s="177"/>
      <c r="H762" s="177"/>
      <c r="J762" s="177"/>
      <c r="K762" s="177"/>
      <c r="L762" s="309"/>
      <c r="M762" s="309"/>
      <c r="N762" s="177"/>
      <c r="AC762" s="260"/>
      <c r="AD762" s="260"/>
      <c r="AE762" s="260"/>
      <c r="AF762" s="260"/>
      <c r="AG762" s="260"/>
      <c r="AH762" s="177"/>
      <c r="AI762" s="177"/>
      <c r="AJ762" s="177"/>
      <c r="AK762" s="177"/>
      <c r="AL762" s="177"/>
      <c r="AM762" s="177"/>
      <c r="AN762" s="177"/>
      <c r="AO762" s="177"/>
      <c r="AP762" s="177"/>
      <c r="AQ762" s="177"/>
      <c r="AR762" s="177"/>
      <c r="AS762" s="177"/>
      <c r="AT762" s="177"/>
      <c r="AU762" s="297"/>
      <c r="AV762" s="298"/>
    </row>
    <row r="763" spans="2:48" x14ac:dyDescent="0.3">
      <c r="B763" s="259"/>
      <c r="C763" s="260"/>
      <c r="D763" s="260"/>
      <c r="E763" s="259"/>
      <c r="G763" s="177"/>
      <c r="H763" s="177"/>
      <c r="J763" s="177"/>
      <c r="K763" s="177"/>
      <c r="L763" s="309"/>
      <c r="M763" s="309"/>
      <c r="N763" s="177"/>
      <c r="AC763" s="260"/>
      <c r="AD763" s="260"/>
      <c r="AE763" s="260"/>
      <c r="AF763" s="260"/>
      <c r="AG763" s="260"/>
      <c r="AH763" s="177"/>
      <c r="AI763" s="177"/>
      <c r="AJ763" s="177"/>
      <c r="AK763" s="177"/>
      <c r="AL763" s="177"/>
      <c r="AM763" s="177"/>
      <c r="AN763" s="177"/>
      <c r="AO763" s="177"/>
      <c r="AP763" s="177"/>
      <c r="AQ763" s="177"/>
      <c r="AR763" s="177"/>
      <c r="AS763" s="177"/>
      <c r="AT763" s="177"/>
      <c r="AU763" s="297"/>
      <c r="AV763" s="298"/>
    </row>
    <row r="764" spans="2:48" x14ac:dyDescent="0.3">
      <c r="B764" s="259"/>
      <c r="C764" s="260"/>
      <c r="D764" s="260"/>
      <c r="E764" s="259"/>
      <c r="G764" s="177"/>
      <c r="H764" s="177"/>
      <c r="J764" s="177"/>
      <c r="K764" s="177"/>
      <c r="L764" s="309"/>
      <c r="M764" s="309"/>
      <c r="N764" s="177"/>
      <c r="AC764" s="260"/>
      <c r="AD764" s="260"/>
      <c r="AE764" s="260"/>
      <c r="AF764" s="260"/>
      <c r="AG764" s="260"/>
      <c r="AH764" s="177"/>
      <c r="AI764" s="177"/>
      <c r="AJ764" s="177"/>
      <c r="AK764" s="177"/>
      <c r="AL764" s="177"/>
      <c r="AM764" s="177"/>
      <c r="AN764" s="177"/>
      <c r="AO764" s="177"/>
      <c r="AP764" s="177"/>
      <c r="AQ764" s="177"/>
      <c r="AR764" s="177"/>
      <c r="AS764" s="177"/>
      <c r="AT764" s="177"/>
      <c r="AU764" s="297"/>
      <c r="AV764" s="298"/>
    </row>
    <row r="765" spans="2:48" x14ac:dyDescent="0.3">
      <c r="B765" s="259"/>
      <c r="C765" s="260"/>
      <c r="D765" s="260"/>
      <c r="E765" s="259"/>
      <c r="G765" s="177"/>
      <c r="H765" s="177"/>
      <c r="J765" s="177"/>
      <c r="K765" s="177"/>
      <c r="L765" s="309"/>
      <c r="M765" s="309"/>
      <c r="N765" s="177"/>
      <c r="AC765" s="260"/>
      <c r="AD765" s="260"/>
      <c r="AE765" s="260"/>
      <c r="AF765" s="260"/>
      <c r="AG765" s="260"/>
      <c r="AH765" s="177"/>
      <c r="AI765" s="177"/>
      <c r="AJ765" s="177"/>
      <c r="AK765" s="177"/>
      <c r="AL765" s="177"/>
      <c r="AM765" s="177"/>
      <c r="AN765" s="177"/>
      <c r="AO765" s="177"/>
      <c r="AP765" s="177"/>
      <c r="AQ765" s="177"/>
      <c r="AR765" s="177"/>
      <c r="AS765" s="177"/>
      <c r="AT765" s="177"/>
      <c r="AU765" s="297"/>
      <c r="AV765" s="298"/>
    </row>
    <row r="766" spans="2:48" x14ac:dyDescent="0.3">
      <c r="B766" s="259"/>
      <c r="C766" s="260"/>
      <c r="D766" s="260"/>
      <c r="E766" s="259"/>
      <c r="G766" s="177"/>
      <c r="H766" s="177"/>
      <c r="J766" s="177"/>
      <c r="K766" s="177"/>
      <c r="L766" s="309"/>
      <c r="M766" s="309"/>
      <c r="N766" s="177"/>
      <c r="AC766" s="260"/>
      <c r="AD766" s="260"/>
      <c r="AE766" s="260"/>
      <c r="AF766" s="260"/>
      <c r="AG766" s="260"/>
      <c r="AH766" s="177"/>
      <c r="AI766" s="177"/>
      <c r="AJ766" s="177"/>
      <c r="AK766" s="177"/>
      <c r="AL766" s="177"/>
      <c r="AM766" s="177"/>
      <c r="AN766" s="177"/>
      <c r="AO766" s="177"/>
      <c r="AP766" s="177"/>
      <c r="AQ766" s="177"/>
      <c r="AR766" s="177"/>
      <c r="AS766" s="177"/>
      <c r="AT766" s="177"/>
      <c r="AU766" s="297"/>
      <c r="AV766" s="298"/>
    </row>
    <row r="767" spans="2:48" x14ac:dyDescent="0.3">
      <c r="B767" s="259"/>
      <c r="C767" s="260"/>
      <c r="D767" s="260"/>
      <c r="E767" s="259"/>
      <c r="G767" s="177"/>
      <c r="H767" s="177"/>
      <c r="J767" s="177"/>
      <c r="K767" s="177"/>
      <c r="L767" s="309"/>
      <c r="M767" s="309"/>
      <c r="N767" s="177"/>
      <c r="AC767" s="260"/>
      <c r="AD767" s="260"/>
      <c r="AE767" s="260"/>
      <c r="AF767" s="260"/>
      <c r="AG767" s="260"/>
      <c r="AH767" s="177"/>
      <c r="AI767" s="177"/>
      <c r="AJ767" s="177"/>
      <c r="AK767" s="177"/>
      <c r="AL767" s="177"/>
      <c r="AM767" s="177"/>
      <c r="AN767" s="177"/>
      <c r="AO767" s="177"/>
      <c r="AP767" s="177"/>
      <c r="AQ767" s="177"/>
      <c r="AR767" s="177"/>
      <c r="AS767" s="177"/>
      <c r="AT767" s="177"/>
      <c r="AU767" s="297"/>
      <c r="AV767" s="298"/>
    </row>
    <row r="768" spans="2:48" x14ac:dyDescent="0.3">
      <c r="B768" s="259"/>
      <c r="C768" s="260"/>
      <c r="D768" s="260"/>
      <c r="E768" s="259"/>
      <c r="G768" s="177"/>
      <c r="H768" s="177"/>
      <c r="J768" s="177"/>
      <c r="K768" s="177"/>
      <c r="L768" s="309"/>
      <c r="M768" s="309"/>
      <c r="N768" s="177"/>
      <c r="AC768" s="260"/>
      <c r="AD768" s="260"/>
      <c r="AE768" s="260"/>
      <c r="AF768" s="260"/>
      <c r="AG768" s="260"/>
      <c r="AH768" s="177"/>
      <c r="AI768" s="177"/>
      <c r="AJ768" s="177"/>
      <c r="AK768" s="177"/>
      <c r="AL768" s="177"/>
      <c r="AM768" s="177"/>
      <c r="AN768" s="177"/>
      <c r="AO768" s="177"/>
      <c r="AP768" s="177"/>
      <c r="AQ768" s="177"/>
      <c r="AR768" s="177"/>
      <c r="AS768" s="177"/>
      <c r="AT768" s="177"/>
      <c r="AU768" s="297"/>
      <c r="AV768" s="298"/>
    </row>
    <row r="769" spans="2:48" x14ac:dyDescent="0.3">
      <c r="B769" s="259"/>
      <c r="C769" s="260"/>
      <c r="D769" s="260"/>
      <c r="E769" s="259"/>
      <c r="G769" s="177"/>
      <c r="H769" s="177"/>
      <c r="J769" s="177"/>
      <c r="K769" s="177"/>
      <c r="L769" s="309"/>
      <c r="M769" s="309"/>
      <c r="N769" s="177"/>
      <c r="AC769" s="260"/>
      <c r="AD769" s="260"/>
      <c r="AE769" s="260"/>
      <c r="AF769" s="260"/>
      <c r="AG769" s="260"/>
      <c r="AH769" s="177"/>
      <c r="AI769" s="177"/>
      <c r="AJ769" s="177"/>
      <c r="AK769" s="177"/>
      <c r="AL769" s="177"/>
      <c r="AM769" s="177"/>
      <c r="AN769" s="177"/>
      <c r="AO769" s="177"/>
      <c r="AP769" s="177"/>
      <c r="AQ769" s="177"/>
      <c r="AR769" s="177"/>
      <c r="AS769" s="177"/>
      <c r="AT769" s="177"/>
      <c r="AU769" s="297"/>
      <c r="AV769" s="298"/>
    </row>
    <row r="770" spans="2:48" x14ac:dyDescent="0.3">
      <c r="B770" s="259"/>
      <c r="C770" s="260"/>
      <c r="D770" s="260"/>
      <c r="E770" s="259"/>
      <c r="G770" s="177"/>
      <c r="H770" s="177"/>
      <c r="J770" s="177"/>
      <c r="K770" s="177"/>
      <c r="L770" s="309"/>
      <c r="M770" s="309"/>
      <c r="N770" s="177"/>
      <c r="AC770" s="260"/>
      <c r="AD770" s="260"/>
      <c r="AE770" s="260"/>
      <c r="AF770" s="260"/>
      <c r="AG770" s="260"/>
      <c r="AH770" s="177"/>
      <c r="AI770" s="177"/>
      <c r="AJ770" s="177"/>
      <c r="AK770" s="177"/>
      <c r="AL770" s="177"/>
      <c r="AM770" s="177"/>
      <c r="AN770" s="177"/>
      <c r="AO770" s="177"/>
      <c r="AP770" s="177"/>
      <c r="AQ770" s="177"/>
      <c r="AR770" s="177"/>
      <c r="AS770" s="177"/>
      <c r="AT770" s="177"/>
      <c r="AU770" s="297"/>
      <c r="AV770" s="298"/>
    </row>
    <row r="771" spans="2:48" x14ac:dyDescent="0.3">
      <c r="B771" s="259"/>
      <c r="C771" s="260"/>
      <c r="D771" s="260"/>
      <c r="E771" s="259"/>
      <c r="G771" s="177"/>
      <c r="H771" s="177"/>
      <c r="J771" s="177"/>
      <c r="K771" s="177"/>
      <c r="L771" s="309"/>
      <c r="M771" s="309"/>
      <c r="N771" s="177"/>
      <c r="AC771" s="260"/>
      <c r="AD771" s="260"/>
      <c r="AE771" s="260"/>
      <c r="AF771" s="260"/>
      <c r="AG771" s="260"/>
      <c r="AH771" s="177"/>
      <c r="AI771" s="177"/>
      <c r="AJ771" s="177"/>
      <c r="AK771" s="177"/>
      <c r="AL771" s="177"/>
      <c r="AM771" s="177"/>
      <c r="AN771" s="177"/>
      <c r="AO771" s="177"/>
      <c r="AP771" s="177"/>
      <c r="AQ771" s="177"/>
      <c r="AR771" s="177"/>
      <c r="AS771" s="177"/>
      <c r="AT771" s="177"/>
      <c r="AU771" s="297"/>
      <c r="AV771" s="298"/>
    </row>
    <row r="772" spans="2:48" x14ac:dyDescent="0.3">
      <c r="B772" s="259"/>
      <c r="C772" s="260"/>
      <c r="D772" s="260"/>
      <c r="E772" s="259"/>
      <c r="G772" s="177"/>
      <c r="H772" s="177"/>
      <c r="J772" s="177"/>
      <c r="K772" s="177"/>
      <c r="L772" s="309"/>
      <c r="M772" s="309"/>
      <c r="N772" s="177"/>
      <c r="AC772" s="260"/>
      <c r="AD772" s="260"/>
      <c r="AE772" s="260"/>
      <c r="AF772" s="260"/>
      <c r="AG772" s="260"/>
      <c r="AH772" s="177"/>
      <c r="AI772" s="177"/>
      <c r="AJ772" s="177"/>
      <c r="AK772" s="177"/>
      <c r="AL772" s="177"/>
      <c r="AM772" s="177"/>
      <c r="AN772" s="177"/>
      <c r="AO772" s="177"/>
      <c r="AP772" s="177"/>
      <c r="AQ772" s="177"/>
      <c r="AR772" s="177"/>
      <c r="AS772" s="177"/>
      <c r="AT772" s="177"/>
      <c r="AU772" s="297"/>
      <c r="AV772" s="298"/>
    </row>
    <row r="773" spans="2:48" x14ac:dyDescent="0.3">
      <c r="B773" s="259"/>
      <c r="C773" s="260"/>
      <c r="D773" s="260"/>
      <c r="E773" s="259"/>
      <c r="G773" s="177"/>
      <c r="H773" s="177"/>
      <c r="J773" s="177"/>
      <c r="K773" s="177"/>
      <c r="L773" s="309"/>
      <c r="M773" s="309"/>
      <c r="N773" s="177"/>
      <c r="AC773" s="260"/>
      <c r="AD773" s="260"/>
      <c r="AE773" s="260"/>
      <c r="AF773" s="260"/>
      <c r="AG773" s="260"/>
      <c r="AH773" s="177"/>
      <c r="AI773" s="177"/>
      <c r="AJ773" s="177"/>
      <c r="AK773" s="177"/>
      <c r="AL773" s="177"/>
      <c r="AM773" s="177"/>
      <c r="AN773" s="177"/>
      <c r="AO773" s="177"/>
      <c r="AP773" s="177"/>
      <c r="AQ773" s="177"/>
      <c r="AR773" s="177"/>
      <c r="AS773" s="177"/>
      <c r="AT773" s="177"/>
      <c r="AU773" s="297"/>
      <c r="AV773" s="298"/>
    </row>
    <row r="774" spans="2:48" x14ac:dyDescent="0.3">
      <c r="B774" s="259"/>
      <c r="C774" s="260"/>
      <c r="D774" s="260"/>
      <c r="E774" s="259"/>
      <c r="G774" s="177"/>
      <c r="H774" s="177"/>
      <c r="J774" s="177"/>
      <c r="K774" s="177"/>
      <c r="L774" s="309"/>
      <c r="M774" s="309"/>
      <c r="N774" s="177"/>
      <c r="AC774" s="260"/>
      <c r="AD774" s="260"/>
      <c r="AE774" s="260"/>
      <c r="AF774" s="260"/>
      <c r="AG774" s="260"/>
      <c r="AH774" s="177"/>
      <c r="AI774" s="177"/>
      <c r="AJ774" s="177"/>
      <c r="AK774" s="177"/>
      <c r="AL774" s="177"/>
      <c r="AM774" s="177"/>
      <c r="AN774" s="177"/>
      <c r="AO774" s="177"/>
      <c r="AP774" s="177"/>
      <c r="AQ774" s="177"/>
      <c r="AR774" s="177"/>
      <c r="AS774" s="177"/>
      <c r="AT774" s="177"/>
      <c r="AU774" s="297"/>
      <c r="AV774" s="298"/>
    </row>
    <row r="775" spans="2:48" x14ac:dyDescent="0.3">
      <c r="B775" s="259"/>
      <c r="C775" s="260"/>
      <c r="D775" s="260"/>
      <c r="E775" s="259"/>
      <c r="G775" s="177"/>
      <c r="H775" s="177"/>
      <c r="J775" s="177"/>
      <c r="K775" s="177"/>
      <c r="L775" s="309"/>
      <c r="M775" s="309"/>
      <c r="N775" s="177"/>
      <c r="AC775" s="260"/>
      <c r="AD775" s="260"/>
      <c r="AE775" s="260"/>
      <c r="AF775" s="260"/>
      <c r="AG775" s="260"/>
      <c r="AH775" s="177"/>
      <c r="AI775" s="177"/>
      <c r="AJ775" s="177"/>
      <c r="AK775" s="177"/>
      <c r="AL775" s="177"/>
      <c r="AM775" s="177"/>
      <c r="AN775" s="177"/>
      <c r="AO775" s="177"/>
      <c r="AP775" s="177"/>
      <c r="AQ775" s="177"/>
      <c r="AR775" s="177"/>
      <c r="AS775" s="177"/>
      <c r="AT775" s="177"/>
      <c r="AU775" s="297"/>
      <c r="AV775" s="298"/>
    </row>
    <row r="776" spans="2:48" x14ac:dyDescent="0.3">
      <c r="B776" s="259"/>
      <c r="C776" s="260"/>
      <c r="D776" s="260"/>
      <c r="E776" s="259"/>
      <c r="G776" s="177"/>
      <c r="H776" s="177"/>
      <c r="J776" s="177"/>
      <c r="K776" s="177"/>
      <c r="L776" s="309"/>
      <c r="M776" s="309"/>
      <c r="N776" s="177"/>
      <c r="AC776" s="260"/>
      <c r="AD776" s="260"/>
      <c r="AE776" s="260"/>
      <c r="AF776" s="260"/>
      <c r="AG776" s="260"/>
      <c r="AH776" s="177"/>
      <c r="AI776" s="177"/>
      <c r="AJ776" s="177"/>
      <c r="AK776" s="177"/>
      <c r="AL776" s="177"/>
      <c r="AM776" s="177"/>
      <c r="AN776" s="177"/>
      <c r="AO776" s="177"/>
      <c r="AP776" s="177"/>
      <c r="AQ776" s="177"/>
      <c r="AR776" s="177"/>
      <c r="AS776" s="177"/>
      <c r="AT776" s="177"/>
      <c r="AU776" s="297"/>
      <c r="AV776" s="298"/>
    </row>
    <row r="777" spans="2:48" x14ac:dyDescent="0.3">
      <c r="B777" s="259"/>
      <c r="C777" s="260"/>
      <c r="D777" s="260"/>
      <c r="E777" s="259"/>
      <c r="G777" s="177"/>
      <c r="H777" s="177"/>
      <c r="J777" s="177"/>
      <c r="K777" s="177"/>
      <c r="L777" s="309"/>
      <c r="M777" s="309"/>
      <c r="N777" s="177"/>
      <c r="AC777" s="260"/>
      <c r="AD777" s="260"/>
      <c r="AE777" s="260"/>
      <c r="AF777" s="260"/>
      <c r="AG777" s="260"/>
      <c r="AH777" s="177"/>
      <c r="AI777" s="177"/>
      <c r="AJ777" s="177"/>
      <c r="AK777" s="177"/>
      <c r="AL777" s="177"/>
      <c r="AM777" s="177"/>
      <c r="AN777" s="177"/>
      <c r="AO777" s="177"/>
      <c r="AP777" s="177"/>
      <c r="AQ777" s="177"/>
      <c r="AR777" s="177"/>
      <c r="AS777" s="177"/>
      <c r="AT777" s="177"/>
      <c r="AU777" s="297"/>
      <c r="AV777" s="298"/>
    </row>
    <row r="778" spans="2:48" x14ac:dyDescent="0.3">
      <c r="B778" s="259"/>
      <c r="C778" s="260"/>
      <c r="D778" s="260"/>
      <c r="E778" s="259"/>
      <c r="G778" s="177"/>
      <c r="H778" s="177"/>
      <c r="J778" s="177"/>
      <c r="K778" s="177"/>
      <c r="L778" s="309"/>
      <c r="M778" s="309"/>
      <c r="N778" s="177"/>
      <c r="AC778" s="260"/>
      <c r="AD778" s="260"/>
      <c r="AE778" s="260"/>
      <c r="AF778" s="260"/>
      <c r="AG778" s="260"/>
      <c r="AH778" s="177"/>
      <c r="AI778" s="177"/>
      <c r="AJ778" s="177"/>
      <c r="AK778" s="177"/>
      <c r="AL778" s="177"/>
      <c r="AM778" s="177"/>
      <c r="AN778" s="177"/>
      <c r="AO778" s="177"/>
      <c r="AP778" s="177"/>
      <c r="AQ778" s="177"/>
      <c r="AR778" s="177"/>
      <c r="AS778" s="177"/>
      <c r="AT778" s="177"/>
      <c r="AU778" s="297"/>
      <c r="AV778" s="298"/>
    </row>
    <row r="779" spans="2:48" x14ac:dyDescent="0.3">
      <c r="B779" s="259"/>
      <c r="C779" s="260"/>
      <c r="D779" s="260"/>
      <c r="E779" s="259"/>
      <c r="G779" s="177"/>
      <c r="H779" s="177"/>
      <c r="J779" s="177"/>
      <c r="K779" s="177"/>
      <c r="L779" s="309"/>
      <c r="M779" s="309"/>
      <c r="N779" s="177"/>
      <c r="AC779" s="260"/>
      <c r="AD779" s="260"/>
      <c r="AE779" s="260"/>
      <c r="AF779" s="260"/>
      <c r="AG779" s="260"/>
      <c r="AH779" s="177"/>
      <c r="AI779" s="177"/>
      <c r="AJ779" s="177"/>
      <c r="AK779" s="177"/>
      <c r="AL779" s="177"/>
      <c r="AM779" s="177"/>
      <c r="AN779" s="177"/>
      <c r="AO779" s="177"/>
      <c r="AP779" s="177"/>
      <c r="AQ779" s="177"/>
      <c r="AR779" s="177"/>
      <c r="AS779" s="177"/>
      <c r="AT779" s="177"/>
      <c r="AU779" s="297"/>
      <c r="AV779" s="298"/>
    </row>
    <row r="780" spans="2:48" x14ac:dyDescent="0.3">
      <c r="B780" s="259"/>
      <c r="C780" s="260"/>
      <c r="D780" s="260"/>
      <c r="E780" s="259"/>
      <c r="G780" s="177"/>
      <c r="H780" s="177"/>
      <c r="J780" s="177"/>
      <c r="K780" s="177"/>
      <c r="L780" s="309"/>
      <c r="M780" s="309"/>
      <c r="N780" s="177"/>
      <c r="AC780" s="260"/>
      <c r="AD780" s="260"/>
      <c r="AE780" s="260"/>
      <c r="AF780" s="260"/>
      <c r="AG780" s="260"/>
      <c r="AH780" s="177"/>
      <c r="AI780" s="177"/>
      <c r="AJ780" s="177"/>
      <c r="AK780" s="177"/>
      <c r="AL780" s="177"/>
      <c r="AM780" s="177"/>
      <c r="AN780" s="177"/>
      <c r="AO780" s="177"/>
      <c r="AP780" s="177"/>
      <c r="AQ780" s="177"/>
      <c r="AR780" s="177"/>
      <c r="AS780" s="177"/>
      <c r="AT780" s="177"/>
      <c r="AU780" s="297"/>
      <c r="AV780" s="298"/>
    </row>
    <row r="781" spans="2:48" x14ac:dyDescent="0.3">
      <c r="B781" s="259"/>
      <c r="C781" s="260"/>
      <c r="D781" s="260"/>
      <c r="E781" s="259"/>
      <c r="G781" s="177"/>
      <c r="H781" s="177"/>
      <c r="J781" s="177"/>
      <c r="K781" s="177"/>
      <c r="L781" s="309"/>
      <c r="M781" s="309"/>
      <c r="N781" s="177"/>
      <c r="AC781" s="260"/>
      <c r="AD781" s="260"/>
      <c r="AE781" s="260"/>
      <c r="AF781" s="260"/>
      <c r="AG781" s="260"/>
      <c r="AH781" s="177"/>
      <c r="AI781" s="177"/>
      <c r="AJ781" s="177"/>
      <c r="AK781" s="177"/>
      <c r="AL781" s="177"/>
      <c r="AM781" s="177"/>
      <c r="AN781" s="177"/>
      <c r="AO781" s="177"/>
      <c r="AP781" s="177"/>
      <c r="AQ781" s="177"/>
      <c r="AR781" s="177"/>
      <c r="AS781" s="177"/>
      <c r="AT781" s="177"/>
      <c r="AU781" s="297"/>
      <c r="AV781" s="298"/>
    </row>
    <row r="782" spans="2:48" x14ac:dyDescent="0.3">
      <c r="B782" s="259"/>
      <c r="C782" s="260"/>
      <c r="D782" s="260"/>
      <c r="E782" s="259"/>
      <c r="G782" s="177"/>
      <c r="H782" s="177"/>
      <c r="J782" s="177"/>
      <c r="K782" s="177"/>
      <c r="L782" s="309"/>
      <c r="M782" s="309"/>
      <c r="N782" s="177"/>
      <c r="AC782" s="260"/>
      <c r="AD782" s="260"/>
      <c r="AE782" s="260"/>
      <c r="AF782" s="260"/>
      <c r="AG782" s="260"/>
      <c r="AH782" s="177"/>
      <c r="AI782" s="177"/>
      <c r="AJ782" s="177"/>
      <c r="AK782" s="177"/>
      <c r="AL782" s="177"/>
      <c r="AM782" s="177"/>
      <c r="AN782" s="177"/>
      <c r="AO782" s="177"/>
      <c r="AP782" s="177"/>
      <c r="AQ782" s="177"/>
      <c r="AR782" s="177"/>
      <c r="AS782" s="177"/>
      <c r="AT782" s="177"/>
      <c r="AU782" s="297"/>
      <c r="AV782" s="298"/>
    </row>
    <row r="783" spans="2:48" x14ac:dyDescent="0.3">
      <c r="B783" s="259"/>
      <c r="C783" s="260"/>
      <c r="D783" s="260"/>
      <c r="E783" s="259"/>
      <c r="G783" s="177"/>
      <c r="H783" s="177"/>
      <c r="J783" s="177"/>
      <c r="K783" s="177"/>
      <c r="L783" s="309"/>
      <c r="M783" s="309"/>
      <c r="N783" s="177"/>
      <c r="AC783" s="260"/>
      <c r="AD783" s="260"/>
      <c r="AE783" s="260"/>
      <c r="AF783" s="260"/>
      <c r="AG783" s="260"/>
      <c r="AH783" s="177"/>
      <c r="AI783" s="177"/>
      <c r="AJ783" s="177"/>
      <c r="AK783" s="177"/>
      <c r="AL783" s="177"/>
      <c r="AM783" s="177"/>
      <c r="AN783" s="177"/>
      <c r="AO783" s="177"/>
      <c r="AP783" s="177"/>
      <c r="AQ783" s="177"/>
      <c r="AR783" s="177"/>
      <c r="AS783" s="177"/>
      <c r="AT783" s="177"/>
      <c r="AU783" s="297"/>
      <c r="AV783" s="298"/>
    </row>
    <row r="784" spans="2:48" x14ac:dyDescent="0.3">
      <c r="B784" s="259"/>
      <c r="C784" s="260"/>
      <c r="D784" s="260"/>
      <c r="E784" s="259"/>
      <c r="G784" s="177"/>
      <c r="H784" s="177"/>
      <c r="J784" s="177"/>
      <c r="K784" s="177"/>
      <c r="L784" s="309"/>
      <c r="M784" s="309"/>
      <c r="N784" s="177"/>
      <c r="AC784" s="260"/>
      <c r="AD784" s="260"/>
      <c r="AE784" s="260"/>
      <c r="AF784" s="260"/>
      <c r="AG784" s="260"/>
      <c r="AH784" s="177"/>
      <c r="AI784" s="177"/>
      <c r="AJ784" s="177"/>
      <c r="AK784" s="177"/>
      <c r="AL784" s="177"/>
      <c r="AM784" s="177"/>
      <c r="AN784" s="177"/>
      <c r="AO784" s="177"/>
      <c r="AP784" s="177"/>
      <c r="AQ784" s="177"/>
      <c r="AR784" s="177"/>
      <c r="AS784" s="177"/>
      <c r="AT784" s="177"/>
      <c r="AU784" s="297"/>
      <c r="AV784" s="298"/>
    </row>
    <row r="785" spans="2:48" x14ac:dyDescent="0.3">
      <c r="B785" s="259"/>
      <c r="C785" s="260"/>
      <c r="D785" s="260"/>
      <c r="E785" s="259"/>
      <c r="G785" s="177"/>
      <c r="H785" s="177"/>
      <c r="J785" s="177"/>
      <c r="K785" s="177"/>
      <c r="L785" s="309"/>
      <c r="M785" s="309"/>
      <c r="N785" s="177"/>
      <c r="AC785" s="260"/>
      <c r="AD785" s="260"/>
      <c r="AE785" s="260"/>
      <c r="AF785" s="260"/>
      <c r="AG785" s="260"/>
      <c r="AH785" s="177"/>
      <c r="AI785" s="177"/>
      <c r="AJ785" s="177"/>
      <c r="AK785" s="177"/>
      <c r="AL785" s="177"/>
      <c r="AM785" s="177"/>
      <c r="AN785" s="177"/>
      <c r="AO785" s="177"/>
      <c r="AP785" s="177"/>
      <c r="AQ785" s="177"/>
      <c r="AR785" s="177"/>
      <c r="AS785" s="177"/>
      <c r="AT785" s="177"/>
      <c r="AU785" s="297"/>
      <c r="AV785" s="298"/>
    </row>
    <row r="786" spans="2:48" x14ac:dyDescent="0.3">
      <c r="B786" s="259"/>
      <c r="C786" s="260"/>
      <c r="D786" s="260"/>
      <c r="E786" s="259"/>
      <c r="G786" s="177"/>
      <c r="H786" s="177"/>
      <c r="J786" s="177"/>
      <c r="K786" s="177"/>
      <c r="L786" s="309"/>
      <c r="M786" s="309"/>
      <c r="N786" s="177"/>
      <c r="AC786" s="260"/>
      <c r="AD786" s="260"/>
      <c r="AE786" s="260"/>
      <c r="AF786" s="260"/>
      <c r="AG786" s="260"/>
      <c r="AH786" s="177"/>
      <c r="AI786" s="177"/>
      <c r="AJ786" s="177"/>
      <c r="AK786" s="177"/>
      <c r="AL786" s="177"/>
      <c r="AM786" s="177"/>
      <c r="AN786" s="177"/>
      <c r="AO786" s="177"/>
      <c r="AP786" s="177"/>
      <c r="AQ786" s="177"/>
      <c r="AR786" s="177"/>
      <c r="AS786" s="177"/>
      <c r="AT786" s="177"/>
      <c r="AU786" s="297"/>
      <c r="AV786" s="298"/>
    </row>
    <row r="787" spans="2:48" x14ac:dyDescent="0.3">
      <c r="B787" s="259"/>
      <c r="C787" s="260"/>
      <c r="D787" s="260"/>
      <c r="E787" s="259"/>
      <c r="G787" s="177"/>
      <c r="H787" s="177"/>
      <c r="J787" s="177"/>
      <c r="K787" s="177"/>
      <c r="L787" s="309"/>
      <c r="M787" s="309"/>
      <c r="N787" s="177"/>
      <c r="AC787" s="260"/>
      <c r="AD787" s="260"/>
      <c r="AE787" s="260"/>
      <c r="AF787" s="260"/>
      <c r="AG787" s="260"/>
      <c r="AH787" s="177"/>
      <c r="AI787" s="177"/>
      <c r="AJ787" s="177"/>
      <c r="AK787" s="177"/>
      <c r="AL787" s="177"/>
      <c r="AM787" s="177"/>
      <c r="AN787" s="177"/>
      <c r="AO787" s="177"/>
      <c r="AP787" s="177"/>
      <c r="AQ787" s="177"/>
      <c r="AR787" s="177"/>
      <c r="AS787" s="177"/>
      <c r="AT787" s="177"/>
      <c r="AU787" s="297"/>
      <c r="AV787" s="298"/>
    </row>
    <row r="788" spans="2:48" x14ac:dyDescent="0.3">
      <c r="B788" s="259"/>
      <c r="C788" s="260"/>
      <c r="D788" s="260"/>
      <c r="E788" s="259"/>
      <c r="G788" s="177"/>
      <c r="H788" s="177"/>
      <c r="J788" s="177"/>
      <c r="K788" s="177"/>
      <c r="L788" s="309"/>
      <c r="M788" s="309"/>
      <c r="N788" s="177"/>
      <c r="AC788" s="260"/>
      <c r="AD788" s="260"/>
      <c r="AE788" s="260"/>
      <c r="AF788" s="260"/>
      <c r="AG788" s="260"/>
      <c r="AH788" s="177"/>
      <c r="AI788" s="177"/>
      <c r="AJ788" s="177"/>
      <c r="AK788" s="177"/>
      <c r="AL788" s="177"/>
      <c r="AM788" s="177"/>
      <c r="AN788" s="177"/>
      <c r="AO788" s="177"/>
      <c r="AP788" s="177"/>
      <c r="AQ788" s="177"/>
      <c r="AR788" s="177"/>
      <c r="AS788" s="177"/>
      <c r="AT788" s="177"/>
      <c r="AU788" s="297"/>
      <c r="AV788" s="298"/>
    </row>
    <row r="789" spans="2:48" x14ac:dyDescent="0.3">
      <c r="B789" s="259"/>
      <c r="C789" s="260"/>
      <c r="D789" s="260"/>
      <c r="E789" s="259"/>
      <c r="G789" s="177"/>
      <c r="H789" s="177"/>
      <c r="J789" s="177"/>
      <c r="K789" s="177"/>
      <c r="L789" s="309"/>
      <c r="M789" s="309"/>
      <c r="N789" s="177"/>
      <c r="AC789" s="260"/>
      <c r="AD789" s="260"/>
      <c r="AE789" s="260"/>
      <c r="AF789" s="260"/>
      <c r="AG789" s="260"/>
      <c r="AH789" s="177"/>
      <c r="AI789" s="177"/>
      <c r="AJ789" s="177"/>
      <c r="AK789" s="177"/>
      <c r="AL789" s="177"/>
      <c r="AM789" s="177"/>
      <c r="AN789" s="177"/>
      <c r="AO789" s="177"/>
      <c r="AP789" s="177"/>
      <c r="AQ789" s="177"/>
      <c r="AR789" s="177"/>
      <c r="AS789" s="177"/>
      <c r="AT789" s="177"/>
      <c r="AU789" s="297"/>
      <c r="AV789" s="298"/>
    </row>
    <row r="790" spans="2:48" x14ac:dyDescent="0.3">
      <c r="B790" s="259"/>
      <c r="C790" s="260"/>
      <c r="D790" s="260"/>
      <c r="E790" s="259"/>
      <c r="G790" s="177"/>
      <c r="H790" s="177"/>
      <c r="J790" s="177"/>
      <c r="K790" s="177"/>
      <c r="L790" s="309"/>
      <c r="M790" s="309"/>
      <c r="N790" s="177"/>
      <c r="AC790" s="260"/>
      <c r="AD790" s="260"/>
      <c r="AE790" s="260"/>
      <c r="AF790" s="260"/>
      <c r="AG790" s="260"/>
      <c r="AH790" s="177"/>
      <c r="AI790" s="177"/>
      <c r="AJ790" s="177"/>
      <c r="AK790" s="177"/>
      <c r="AL790" s="177"/>
      <c r="AM790" s="177"/>
      <c r="AN790" s="177"/>
      <c r="AO790" s="177"/>
      <c r="AP790" s="177"/>
      <c r="AQ790" s="177"/>
      <c r="AR790" s="177"/>
      <c r="AS790" s="177"/>
      <c r="AT790" s="177"/>
      <c r="AU790" s="297"/>
      <c r="AV790" s="298"/>
    </row>
    <row r="791" spans="2:48" x14ac:dyDescent="0.3">
      <c r="B791" s="259"/>
      <c r="C791" s="260"/>
      <c r="D791" s="260"/>
      <c r="E791" s="259"/>
      <c r="G791" s="177"/>
      <c r="H791" s="177"/>
      <c r="J791" s="177"/>
      <c r="K791" s="177"/>
      <c r="L791" s="309"/>
      <c r="M791" s="309"/>
      <c r="N791" s="177"/>
      <c r="AC791" s="260"/>
      <c r="AD791" s="260"/>
      <c r="AE791" s="260"/>
      <c r="AF791" s="260"/>
      <c r="AG791" s="260"/>
      <c r="AH791" s="177"/>
      <c r="AI791" s="177"/>
      <c r="AJ791" s="177"/>
      <c r="AK791" s="177"/>
      <c r="AL791" s="177"/>
      <c r="AM791" s="177"/>
      <c r="AN791" s="177"/>
      <c r="AO791" s="177"/>
      <c r="AP791" s="177"/>
      <c r="AQ791" s="177"/>
      <c r="AR791" s="177"/>
      <c r="AS791" s="177"/>
      <c r="AT791" s="177"/>
      <c r="AU791" s="297"/>
      <c r="AV791" s="298"/>
    </row>
    <row r="792" spans="2:48" x14ac:dyDescent="0.3">
      <c r="B792" s="259"/>
      <c r="C792" s="260"/>
      <c r="D792" s="260"/>
      <c r="E792" s="259"/>
      <c r="G792" s="177"/>
      <c r="H792" s="177"/>
      <c r="J792" s="177"/>
      <c r="K792" s="177"/>
      <c r="L792" s="309"/>
      <c r="M792" s="309"/>
      <c r="N792" s="177"/>
      <c r="AC792" s="260"/>
      <c r="AD792" s="260"/>
      <c r="AE792" s="260"/>
      <c r="AF792" s="260"/>
      <c r="AG792" s="260"/>
      <c r="AH792" s="177"/>
      <c r="AI792" s="177"/>
      <c r="AJ792" s="177"/>
      <c r="AK792" s="177"/>
      <c r="AL792" s="177"/>
      <c r="AM792" s="177"/>
      <c r="AN792" s="177"/>
      <c r="AO792" s="177"/>
      <c r="AP792" s="177"/>
      <c r="AQ792" s="177"/>
      <c r="AR792" s="177"/>
      <c r="AS792" s="177"/>
      <c r="AT792" s="177"/>
      <c r="AU792" s="297"/>
      <c r="AV792" s="298"/>
    </row>
    <row r="793" spans="2:48" x14ac:dyDescent="0.3">
      <c r="B793" s="259"/>
      <c r="C793" s="260"/>
      <c r="D793" s="260"/>
      <c r="E793" s="259"/>
      <c r="G793" s="177"/>
      <c r="H793" s="177"/>
      <c r="J793" s="177"/>
      <c r="K793" s="177"/>
      <c r="L793" s="309"/>
      <c r="M793" s="309"/>
      <c r="N793" s="177"/>
      <c r="AC793" s="260"/>
      <c r="AD793" s="260"/>
      <c r="AE793" s="260"/>
      <c r="AF793" s="260"/>
      <c r="AG793" s="260"/>
      <c r="AH793" s="177"/>
      <c r="AI793" s="177"/>
      <c r="AJ793" s="177"/>
      <c r="AK793" s="177"/>
      <c r="AL793" s="177"/>
      <c r="AM793" s="177"/>
      <c r="AN793" s="177"/>
      <c r="AO793" s="177"/>
      <c r="AP793" s="177"/>
      <c r="AQ793" s="177"/>
      <c r="AR793" s="177"/>
      <c r="AS793" s="177"/>
      <c r="AT793" s="177"/>
      <c r="AU793" s="297"/>
      <c r="AV793" s="298"/>
    </row>
    <row r="794" spans="2:48" x14ac:dyDescent="0.3">
      <c r="B794" s="259"/>
      <c r="C794" s="260"/>
      <c r="D794" s="260"/>
      <c r="E794" s="259"/>
      <c r="G794" s="177"/>
      <c r="H794" s="177"/>
      <c r="J794" s="177"/>
      <c r="K794" s="177"/>
      <c r="L794" s="309"/>
      <c r="M794" s="309"/>
      <c r="N794" s="177"/>
      <c r="AC794" s="260"/>
      <c r="AD794" s="260"/>
      <c r="AE794" s="260"/>
      <c r="AF794" s="260"/>
      <c r="AG794" s="260"/>
      <c r="AH794" s="177"/>
      <c r="AI794" s="177"/>
      <c r="AJ794" s="177"/>
      <c r="AK794" s="177"/>
      <c r="AL794" s="177"/>
      <c r="AM794" s="177"/>
      <c r="AN794" s="177"/>
      <c r="AO794" s="177"/>
      <c r="AP794" s="177"/>
      <c r="AQ794" s="177"/>
      <c r="AR794" s="177"/>
      <c r="AS794" s="177"/>
      <c r="AT794" s="177"/>
      <c r="AU794" s="297"/>
      <c r="AV794" s="298"/>
    </row>
    <row r="795" spans="2:48" x14ac:dyDescent="0.3">
      <c r="B795" s="259"/>
      <c r="C795" s="260"/>
      <c r="D795" s="260"/>
      <c r="E795" s="259"/>
      <c r="G795" s="177"/>
      <c r="H795" s="177"/>
      <c r="J795" s="177"/>
      <c r="K795" s="177"/>
      <c r="L795" s="309"/>
      <c r="M795" s="309"/>
      <c r="N795" s="177"/>
      <c r="AC795" s="260"/>
      <c r="AD795" s="260"/>
      <c r="AE795" s="260"/>
      <c r="AF795" s="260"/>
      <c r="AG795" s="260"/>
      <c r="AH795" s="177"/>
      <c r="AI795" s="177"/>
      <c r="AJ795" s="177"/>
      <c r="AK795" s="177"/>
      <c r="AL795" s="177"/>
      <c r="AM795" s="177"/>
      <c r="AN795" s="177"/>
      <c r="AO795" s="177"/>
      <c r="AP795" s="177"/>
      <c r="AQ795" s="177"/>
      <c r="AR795" s="177"/>
      <c r="AS795" s="177"/>
      <c r="AT795" s="177"/>
      <c r="AU795" s="297"/>
      <c r="AV795" s="298"/>
    </row>
    <row r="796" spans="2:48" x14ac:dyDescent="0.3">
      <c r="B796" s="259"/>
      <c r="C796" s="260"/>
      <c r="D796" s="260"/>
      <c r="E796" s="259"/>
      <c r="G796" s="177"/>
      <c r="H796" s="177"/>
      <c r="J796" s="177"/>
      <c r="K796" s="177"/>
      <c r="L796" s="309"/>
      <c r="M796" s="309"/>
      <c r="N796" s="177"/>
      <c r="AC796" s="260"/>
      <c r="AD796" s="260"/>
      <c r="AE796" s="260"/>
      <c r="AF796" s="260"/>
      <c r="AG796" s="260"/>
      <c r="AH796" s="177"/>
      <c r="AI796" s="177"/>
      <c r="AJ796" s="177"/>
      <c r="AK796" s="177"/>
      <c r="AL796" s="177"/>
      <c r="AM796" s="177"/>
      <c r="AN796" s="177"/>
      <c r="AO796" s="177"/>
      <c r="AP796" s="177"/>
      <c r="AQ796" s="177"/>
      <c r="AR796" s="177"/>
      <c r="AS796" s="177"/>
      <c r="AT796" s="177"/>
      <c r="AU796" s="297"/>
      <c r="AV796" s="298"/>
    </row>
    <row r="797" spans="2:48" x14ac:dyDescent="0.3">
      <c r="B797" s="259"/>
      <c r="C797" s="260"/>
      <c r="D797" s="260"/>
      <c r="E797" s="259"/>
      <c r="G797" s="177"/>
      <c r="H797" s="177"/>
      <c r="J797" s="177"/>
      <c r="K797" s="177"/>
      <c r="L797" s="309"/>
      <c r="M797" s="309"/>
      <c r="N797" s="177"/>
      <c r="AC797" s="260"/>
      <c r="AD797" s="260"/>
      <c r="AE797" s="260"/>
      <c r="AF797" s="260"/>
      <c r="AG797" s="260"/>
      <c r="AH797" s="177"/>
      <c r="AI797" s="177"/>
      <c r="AJ797" s="177"/>
      <c r="AK797" s="177"/>
      <c r="AL797" s="177"/>
      <c r="AM797" s="177"/>
      <c r="AN797" s="177"/>
      <c r="AO797" s="177"/>
      <c r="AP797" s="177"/>
      <c r="AQ797" s="177"/>
      <c r="AR797" s="177"/>
      <c r="AS797" s="177"/>
      <c r="AT797" s="177"/>
      <c r="AU797" s="297"/>
      <c r="AV797" s="298"/>
    </row>
    <row r="798" spans="2:48" x14ac:dyDescent="0.3">
      <c r="B798" s="259"/>
      <c r="C798" s="260"/>
      <c r="D798" s="260"/>
      <c r="E798" s="259"/>
      <c r="G798" s="177"/>
      <c r="H798" s="177"/>
      <c r="J798" s="177"/>
      <c r="K798" s="177"/>
      <c r="L798" s="309"/>
      <c r="M798" s="309"/>
      <c r="N798" s="177"/>
      <c r="AC798" s="260"/>
      <c r="AD798" s="260"/>
      <c r="AE798" s="260"/>
      <c r="AF798" s="260"/>
      <c r="AG798" s="260"/>
      <c r="AH798" s="177"/>
      <c r="AI798" s="177"/>
      <c r="AJ798" s="177"/>
      <c r="AK798" s="177"/>
      <c r="AL798" s="177"/>
      <c r="AM798" s="177"/>
      <c r="AN798" s="177"/>
      <c r="AO798" s="177"/>
      <c r="AP798" s="177"/>
      <c r="AQ798" s="177"/>
      <c r="AR798" s="177"/>
      <c r="AS798" s="177"/>
      <c r="AT798" s="177"/>
      <c r="AU798" s="297"/>
      <c r="AV798" s="298"/>
    </row>
    <row r="799" spans="2:48" x14ac:dyDescent="0.3">
      <c r="B799" s="259"/>
      <c r="C799" s="260"/>
      <c r="D799" s="260"/>
      <c r="E799" s="259"/>
      <c r="G799" s="177"/>
      <c r="H799" s="177"/>
      <c r="J799" s="177"/>
      <c r="K799" s="177"/>
      <c r="L799" s="309"/>
      <c r="M799" s="309"/>
      <c r="N799" s="177"/>
      <c r="AC799" s="260"/>
      <c r="AD799" s="260"/>
      <c r="AE799" s="260"/>
      <c r="AF799" s="260"/>
      <c r="AG799" s="260"/>
      <c r="AH799" s="177"/>
      <c r="AI799" s="177"/>
      <c r="AJ799" s="177"/>
      <c r="AK799" s="177"/>
      <c r="AL799" s="177"/>
      <c r="AM799" s="177"/>
      <c r="AN799" s="177"/>
      <c r="AO799" s="177"/>
      <c r="AP799" s="177"/>
      <c r="AQ799" s="177"/>
      <c r="AR799" s="177"/>
      <c r="AS799" s="177"/>
      <c r="AT799" s="177"/>
      <c r="AU799" s="297"/>
      <c r="AV799" s="298"/>
    </row>
    <row r="800" spans="2:48" x14ac:dyDescent="0.3">
      <c r="B800" s="259"/>
      <c r="C800" s="260"/>
      <c r="D800" s="260"/>
      <c r="E800" s="259"/>
      <c r="G800" s="177"/>
      <c r="H800" s="177"/>
      <c r="J800" s="177"/>
      <c r="K800" s="177"/>
      <c r="L800" s="309"/>
      <c r="M800" s="309"/>
      <c r="N800" s="177"/>
      <c r="AC800" s="260"/>
      <c r="AD800" s="260"/>
      <c r="AE800" s="260"/>
      <c r="AF800" s="260"/>
      <c r="AG800" s="260"/>
      <c r="AH800" s="177"/>
      <c r="AI800" s="177"/>
      <c r="AJ800" s="177"/>
      <c r="AK800" s="177"/>
      <c r="AL800" s="177"/>
      <c r="AM800" s="177"/>
      <c r="AN800" s="177"/>
      <c r="AO800" s="177"/>
      <c r="AP800" s="177"/>
      <c r="AQ800" s="177"/>
      <c r="AR800" s="177"/>
      <c r="AS800" s="177"/>
      <c r="AT800" s="177"/>
      <c r="AU800" s="297"/>
      <c r="AV800" s="298"/>
    </row>
    <row r="801" spans="2:48" x14ac:dyDescent="0.3">
      <c r="B801" s="259"/>
      <c r="C801" s="260"/>
      <c r="D801" s="260"/>
      <c r="E801" s="259"/>
      <c r="G801" s="177"/>
      <c r="H801" s="177"/>
      <c r="J801" s="177"/>
      <c r="K801" s="177"/>
      <c r="L801" s="309"/>
      <c r="M801" s="309"/>
      <c r="N801" s="177"/>
      <c r="AC801" s="260"/>
      <c r="AD801" s="260"/>
      <c r="AE801" s="260"/>
      <c r="AF801" s="260"/>
      <c r="AG801" s="260"/>
      <c r="AH801" s="177"/>
      <c r="AI801" s="177"/>
      <c r="AJ801" s="177"/>
      <c r="AK801" s="177"/>
      <c r="AL801" s="177"/>
      <c r="AM801" s="177"/>
      <c r="AN801" s="177"/>
      <c r="AO801" s="177"/>
      <c r="AP801" s="177"/>
      <c r="AQ801" s="177"/>
      <c r="AR801" s="177"/>
      <c r="AS801" s="177"/>
      <c r="AT801" s="177"/>
      <c r="AU801" s="297"/>
      <c r="AV801" s="298"/>
    </row>
    <row r="802" spans="2:48" x14ac:dyDescent="0.3">
      <c r="B802" s="259"/>
      <c r="C802" s="260"/>
      <c r="D802" s="260"/>
      <c r="E802" s="259"/>
      <c r="G802" s="177"/>
      <c r="H802" s="177"/>
      <c r="J802" s="177"/>
      <c r="K802" s="177"/>
      <c r="L802" s="309"/>
      <c r="M802" s="309"/>
      <c r="N802" s="177"/>
      <c r="AC802" s="260"/>
      <c r="AD802" s="260"/>
      <c r="AE802" s="260"/>
      <c r="AF802" s="260"/>
      <c r="AG802" s="260"/>
      <c r="AH802" s="177"/>
      <c r="AI802" s="177"/>
      <c r="AJ802" s="177"/>
      <c r="AK802" s="177"/>
      <c r="AL802" s="177"/>
      <c r="AM802" s="177"/>
      <c r="AN802" s="177"/>
      <c r="AO802" s="177"/>
      <c r="AP802" s="177"/>
      <c r="AQ802" s="177"/>
      <c r="AR802" s="177"/>
      <c r="AS802" s="177"/>
      <c r="AT802" s="177"/>
      <c r="AU802" s="297"/>
      <c r="AV802" s="298"/>
    </row>
    <row r="803" spans="2:48" x14ac:dyDescent="0.3">
      <c r="B803" s="259"/>
      <c r="C803" s="260"/>
      <c r="D803" s="260"/>
      <c r="E803" s="259"/>
      <c r="G803" s="177"/>
      <c r="H803" s="177"/>
      <c r="J803" s="177"/>
      <c r="K803" s="177"/>
      <c r="L803" s="309"/>
      <c r="M803" s="309"/>
      <c r="N803" s="177"/>
      <c r="AC803" s="260"/>
      <c r="AD803" s="260"/>
      <c r="AE803" s="260"/>
      <c r="AF803" s="260"/>
      <c r="AG803" s="260"/>
      <c r="AH803" s="177"/>
      <c r="AI803" s="177"/>
      <c r="AJ803" s="177"/>
      <c r="AK803" s="177"/>
      <c r="AL803" s="177"/>
      <c r="AM803" s="177"/>
      <c r="AN803" s="177"/>
      <c r="AO803" s="177"/>
      <c r="AP803" s="177"/>
      <c r="AQ803" s="177"/>
      <c r="AR803" s="177"/>
      <c r="AS803" s="177"/>
      <c r="AT803" s="177"/>
      <c r="AU803" s="297"/>
      <c r="AV803" s="298"/>
    </row>
    <row r="804" spans="2:48" x14ac:dyDescent="0.3">
      <c r="B804" s="259"/>
      <c r="C804" s="260"/>
      <c r="D804" s="260"/>
      <c r="E804" s="259"/>
      <c r="G804" s="177"/>
      <c r="H804" s="177"/>
      <c r="J804" s="177"/>
      <c r="K804" s="177"/>
      <c r="L804" s="309"/>
      <c r="M804" s="309"/>
      <c r="N804" s="177"/>
      <c r="AC804" s="260"/>
      <c r="AD804" s="260"/>
      <c r="AE804" s="260"/>
      <c r="AF804" s="260"/>
      <c r="AG804" s="260"/>
      <c r="AH804" s="177"/>
      <c r="AI804" s="177"/>
      <c r="AJ804" s="177"/>
      <c r="AK804" s="177"/>
      <c r="AL804" s="177"/>
      <c r="AM804" s="177"/>
      <c r="AN804" s="177"/>
      <c r="AO804" s="177"/>
      <c r="AP804" s="177"/>
      <c r="AQ804" s="177"/>
      <c r="AR804" s="177"/>
      <c r="AS804" s="177"/>
      <c r="AT804" s="177"/>
      <c r="AU804" s="297"/>
      <c r="AV804" s="298"/>
    </row>
    <row r="805" spans="2:48" x14ac:dyDescent="0.3">
      <c r="B805" s="259"/>
      <c r="C805" s="260"/>
      <c r="D805" s="260"/>
      <c r="E805" s="259"/>
      <c r="G805" s="177"/>
      <c r="H805" s="177"/>
      <c r="J805" s="177"/>
      <c r="K805" s="177"/>
      <c r="L805" s="309"/>
      <c r="M805" s="309"/>
      <c r="N805" s="177"/>
      <c r="AC805" s="260"/>
      <c r="AD805" s="260"/>
      <c r="AE805" s="260"/>
      <c r="AF805" s="260"/>
      <c r="AG805" s="260"/>
      <c r="AH805" s="177"/>
      <c r="AI805" s="177"/>
      <c r="AJ805" s="177"/>
      <c r="AK805" s="177"/>
      <c r="AL805" s="177"/>
      <c r="AM805" s="177"/>
      <c r="AN805" s="177"/>
      <c r="AO805" s="177"/>
      <c r="AP805" s="177"/>
      <c r="AQ805" s="177"/>
      <c r="AR805" s="177"/>
      <c r="AS805" s="177"/>
      <c r="AT805" s="177"/>
      <c r="AU805" s="297"/>
      <c r="AV805" s="298"/>
    </row>
    <row r="806" spans="2:48" x14ac:dyDescent="0.3">
      <c r="B806" s="259"/>
      <c r="C806" s="260"/>
      <c r="D806" s="260"/>
      <c r="E806" s="259"/>
      <c r="G806" s="177"/>
      <c r="H806" s="177"/>
      <c r="J806" s="177"/>
      <c r="K806" s="177"/>
      <c r="L806" s="309"/>
      <c r="M806" s="309"/>
      <c r="N806" s="177"/>
      <c r="AC806" s="260"/>
      <c r="AD806" s="260"/>
      <c r="AE806" s="260"/>
      <c r="AF806" s="260"/>
      <c r="AG806" s="260"/>
      <c r="AH806" s="177"/>
      <c r="AI806" s="177"/>
      <c r="AJ806" s="177"/>
      <c r="AK806" s="177"/>
      <c r="AL806" s="177"/>
      <c r="AM806" s="177"/>
      <c r="AN806" s="177"/>
      <c r="AO806" s="177"/>
      <c r="AP806" s="177"/>
      <c r="AQ806" s="177"/>
      <c r="AR806" s="177"/>
      <c r="AS806" s="177"/>
      <c r="AT806" s="177"/>
      <c r="AU806" s="297"/>
      <c r="AV806" s="298"/>
    </row>
    <row r="807" spans="2:48" x14ac:dyDescent="0.3">
      <c r="B807" s="259"/>
      <c r="C807" s="260"/>
      <c r="D807" s="260"/>
      <c r="E807" s="259"/>
      <c r="G807" s="177"/>
      <c r="H807" s="177"/>
      <c r="J807" s="177"/>
      <c r="K807" s="177"/>
      <c r="L807" s="309"/>
      <c r="M807" s="309"/>
      <c r="N807" s="177"/>
      <c r="AC807" s="260"/>
      <c r="AD807" s="260"/>
      <c r="AE807" s="260"/>
      <c r="AF807" s="260"/>
      <c r="AG807" s="260"/>
      <c r="AH807" s="177"/>
      <c r="AI807" s="177"/>
      <c r="AJ807" s="177"/>
      <c r="AK807" s="177"/>
      <c r="AL807" s="177"/>
      <c r="AM807" s="177"/>
      <c r="AN807" s="177"/>
      <c r="AO807" s="177"/>
      <c r="AP807" s="177"/>
      <c r="AQ807" s="177"/>
      <c r="AR807" s="177"/>
      <c r="AS807" s="177"/>
      <c r="AT807" s="177"/>
      <c r="AU807" s="297"/>
      <c r="AV807" s="298"/>
    </row>
    <row r="808" spans="2:48" x14ac:dyDescent="0.3">
      <c r="B808" s="259"/>
      <c r="C808" s="260"/>
      <c r="D808" s="260"/>
      <c r="E808" s="259"/>
      <c r="G808" s="177"/>
      <c r="H808" s="177"/>
      <c r="J808" s="177"/>
      <c r="K808" s="177"/>
      <c r="L808" s="309"/>
      <c r="M808" s="309"/>
      <c r="N808" s="177"/>
      <c r="AC808" s="260"/>
      <c r="AD808" s="260"/>
      <c r="AE808" s="260"/>
      <c r="AF808" s="260"/>
      <c r="AG808" s="260"/>
      <c r="AH808" s="177"/>
      <c r="AI808" s="177"/>
      <c r="AJ808" s="177"/>
      <c r="AK808" s="177"/>
      <c r="AL808" s="177"/>
      <c r="AM808" s="177"/>
      <c r="AN808" s="177"/>
      <c r="AO808" s="177"/>
      <c r="AP808" s="177"/>
      <c r="AQ808" s="177"/>
      <c r="AR808" s="177"/>
      <c r="AS808" s="177"/>
      <c r="AT808" s="177"/>
      <c r="AU808" s="297"/>
      <c r="AV808" s="298"/>
    </row>
    <row r="809" spans="2:48" x14ac:dyDescent="0.3">
      <c r="B809" s="259"/>
      <c r="C809" s="260"/>
      <c r="D809" s="260"/>
      <c r="E809" s="259"/>
      <c r="G809" s="177"/>
      <c r="H809" s="177"/>
      <c r="J809" s="177"/>
      <c r="K809" s="177"/>
      <c r="L809" s="309"/>
      <c r="M809" s="309"/>
      <c r="N809" s="177"/>
      <c r="AC809" s="260"/>
      <c r="AD809" s="260"/>
      <c r="AE809" s="260"/>
      <c r="AF809" s="260"/>
      <c r="AG809" s="260"/>
      <c r="AH809" s="177"/>
      <c r="AI809" s="177"/>
      <c r="AJ809" s="177"/>
      <c r="AK809" s="177"/>
      <c r="AL809" s="177"/>
      <c r="AM809" s="177"/>
      <c r="AN809" s="177"/>
      <c r="AO809" s="177"/>
      <c r="AP809" s="177"/>
      <c r="AQ809" s="177"/>
      <c r="AR809" s="177"/>
      <c r="AS809" s="177"/>
      <c r="AT809" s="177"/>
      <c r="AU809" s="297"/>
      <c r="AV809" s="298"/>
    </row>
    <row r="810" spans="2:48" x14ac:dyDescent="0.3">
      <c r="B810" s="259"/>
      <c r="C810" s="260"/>
      <c r="D810" s="260"/>
      <c r="E810" s="259"/>
      <c r="G810" s="177"/>
      <c r="H810" s="177"/>
      <c r="J810" s="177"/>
      <c r="K810" s="177"/>
      <c r="L810" s="309"/>
      <c r="M810" s="309"/>
      <c r="N810" s="177"/>
      <c r="AC810" s="260"/>
      <c r="AD810" s="260"/>
      <c r="AE810" s="260"/>
      <c r="AF810" s="260"/>
      <c r="AG810" s="260"/>
      <c r="AH810" s="177"/>
      <c r="AI810" s="177"/>
      <c r="AJ810" s="177"/>
      <c r="AK810" s="177"/>
      <c r="AL810" s="177"/>
      <c r="AM810" s="177"/>
      <c r="AN810" s="177"/>
      <c r="AO810" s="177"/>
      <c r="AP810" s="177"/>
      <c r="AQ810" s="177"/>
      <c r="AR810" s="177"/>
      <c r="AS810" s="177"/>
      <c r="AT810" s="177"/>
      <c r="AU810" s="297"/>
      <c r="AV810" s="298"/>
    </row>
    <row r="811" spans="2:48" x14ac:dyDescent="0.3">
      <c r="B811" s="259"/>
      <c r="C811" s="260"/>
      <c r="D811" s="260"/>
      <c r="E811" s="259"/>
      <c r="G811" s="177"/>
      <c r="H811" s="177"/>
      <c r="J811" s="177"/>
      <c r="K811" s="177"/>
      <c r="L811" s="309"/>
      <c r="M811" s="309"/>
      <c r="N811" s="177"/>
      <c r="AC811" s="260"/>
      <c r="AD811" s="260"/>
      <c r="AE811" s="260"/>
      <c r="AF811" s="260"/>
      <c r="AG811" s="260"/>
      <c r="AH811" s="177"/>
      <c r="AI811" s="177"/>
      <c r="AJ811" s="177"/>
      <c r="AK811" s="177"/>
      <c r="AL811" s="177"/>
      <c r="AM811" s="177"/>
      <c r="AN811" s="177"/>
      <c r="AO811" s="177"/>
      <c r="AP811" s="177"/>
      <c r="AQ811" s="177"/>
      <c r="AR811" s="177"/>
      <c r="AS811" s="177"/>
      <c r="AT811" s="177"/>
      <c r="AU811" s="297"/>
      <c r="AV811" s="298"/>
    </row>
    <row r="812" spans="2:48" x14ac:dyDescent="0.3">
      <c r="B812" s="259"/>
      <c r="C812" s="260"/>
      <c r="D812" s="260"/>
      <c r="E812" s="259"/>
      <c r="G812" s="177"/>
      <c r="H812" s="177"/>
      <c r="J812" s="177"/>
      <c r="K812" s="177"/>
      <c r="L812" s="309"/>
      <c r="M812" s="309"/>
      <c r="N812" s="177"/>
      <c r="AC812" s="260"/>
      <c r="AD812" s="260"/>
      <c r="AE812" s="260"/>
      <c r="AF812" s="260"/>
      <c r="AG812" s="260"/>
      <c r="AH812" s="177"/>
      <c r="AI812" s="177"/>
      <c r="AJ812" s="177"/>
      <c r="AK812" s="177"/>
      <c r="AL812" s="177"/>
      <c r="AM812" s="177"/>
      <c r="AN812" s="177"/>
      <c r="AO812" s="177"/>
      <c r="AP812" s="177"/>
      <c r="AQ812" s="177"/>
      <c r="AR812" s="177"/>
      <c r="AS812" s="177"/>
      <c r="AT812" s="177"/>
      <c r="AU812" s="297"/>
      <c r="AV812" s="298"/>
    </row>
    <row r="813" spans="2:48" x14ac:dyDescent="0.3">
      <c r="B813" s="259"/>
      <c r="C813" s="260"/>
      <c r="D813" s="260"/>
      <c r="E813" s="259"/>
      <c r="G813" s="177"/>
      <c r="H813" s="177"/>
      <c r="J813" s="177"/>
      <c r="K813" s="177"/>
      <c r="L813" s="309"/>
      <c r="M813" s="309"/>
      <c r="N813" s="177"/>
      <c r="AC813" s="260"/>
      <c r="AD813" s="260"/>
      <c r="AE813" s="260"/>
      <c r="AF813" s="260"/>
      <c r="AG813" s="260"/>
      <c r="AH813" s="177"/>
      <c r="AI813" s="177"/>
      <c r="AJ813" s="177"/>
      <c r="AK813" s="177"/>
      <c r="AL813" s="177"/>
      <c r="AM813" s="177"/>
      <c r="AN813" s="177"/>
      <c r="AO813" s="177"/>
      <c r="AP813" s="177"/>
      <c r="AQ813" s="177"/>
      <c r="AR813" s="177"/>
      <c r="AS813" s="177"/>
      <c r="AT813" s="177"/>
      <c r="AU813" s="297"/>
      <c r="AV813" s="298"/>
    </row>
    <row r="814" spans="2:48" x14ac:dyDescent="0.3">
      <c r="B814" s="259"/>
      <c r="C814" s="260"/>
      <c r="D814" s="260"/>
      <c r="E814" s="259"/>
      <c r="G814" s="177"/>
      <c r="H814" s="177"/>
      <c r="J814" s="177"/>
      <c r="K814" s="177"/>
      <c r="L814" s="309"/>
      <c r="M814" s="309"/>
      <c r="N814" s="177"/>
      <c r="AC814" s="260"/>
      <c r="AD814" s="260"/>
      <c r="AE814" s="260"/>
      <c r="AF814" s="260"/>
      <c r="AG814" s="260"/>
      <c r="AH814" s="177"/>
      <c r="AI814" s="177"/>
      <c r="AJ814" s="177"/>
      <c r="AK814" s="177"/>
      <c r="AL814" s="177"/>
      <c r="AM814" s="177"/>
      <c r="AN814" s="177"/>
      <c r="AO814" s="177"/>
      <c r="AP814" s="177"/>
      <c r="AQ814" s="177"/>
      <c r="AR814" s="177"/>
      <c r="AS814" s="177"/>
      <c r="AT814" s="177"/>
      <c r="AU814" s="297"/>
      <c r="AV814" s="298"/>
    </row>
    <row r="815" spans="2:48" x14ac:dyDescent="0.3">
      <c r="B815" s="259"/>
      <c r="C815" s="260"/>
      <c r="D815" s="260"/>
      <c r="E815" s="259"/>
      <c r="G815" s="177"/>
      <c r="H815" s="177"/>
      <c r="J815" s="177"/>
      <c r="K815" s="177"/>
      <c r="L815" s="309"/>
      <c r="M815" s="309"/>
      <c r="N815" s="177"/>
      <c r="AC815" s="260"/>
      <c r="AD815" s="260"/>
      <c r="AE815" s="260"/>
      <c r="AF815" s="260"/>
      <c r="AG815" s="260"/>
      <c r="AH815" s="177"/>
      <c r="AI815" s="177"/>
      <c r="AJ815" s="177"/>
      <c r="AK815" s="177"/>
      <c r="AL815" s="177"/>
      <c r="AM815" s="177"/>
      <c r="AN815" s="177"/>
      <c r="AO815" s="177"/>
      <c r="AP815" s="177"/>
      <c r="AQ815" s="177"/>
      <c r="AR815" s="177"/>
      <c r="AS815" s="177"/>
      <c r="AT815" s="177"/>
      <c r="AU815" s="297"/>
      <c r="AV815" s="298"/>
    </row>
    <row r="816" spans="2:48" x14ac:dyDescent="0.3">
      <c r="B816" s="259"/>
      <c r="C816" s="260"/>
      <c r="D816" s="260"/>
      <c r="E816" s="259"/>
      <c r="G816" s="177"/>
      <c r="H816" s="177"/>
      <c r="J816" s="177"/>
      <c r="K816" s="177"/>
      <c r="L816" s="309"/>
      <c r="M816" s="309"/>
      <c r="N816" s="177"/>
      <c r="AC816" s="260"/>
      <c r="AD816" s="260"/>
      <c r="AE816" s="260"/>
      <c r="AF816" s="260"/>
      <c r="AG816" s="260"/>
      <c r="AH816" s="177"/>
      <c r="AI816" s="177"/>
      <c r="AJ816" s="177"/>
      <c r="AK816" s="177"/>
      <c r="AL816" s="177"/>
      <c r="AM816" s="177"/>
      <c r="AN816" s="177"/>
      <c r="AO816" s="177"/>
      <c r="AP816" s="177"/>
      <c r="AQ816" s="177"/>
      <c r="AR816" s="177"/>
      <c r="AS816" s="177"/>
      <c r="AT816" s="177"/>
      <c r="AU816" s="297"/>
      <c r="AV816" s="298"/>
    </row>
    <row r="817" spans="2:48" x14ac:dyDescent="0.3">
      <c r="B817" s="259"/>
      <c r="C817" s="260"/>
      <c r="D817" s="260"/>
      <c r="E817" s="259"/>
      <c r="G817" s="177"/>
      <c r="H817" s="177"/>
      <c r="J817" s="177"/>
      <c r="K817" s="177"/>
      <c r="L817" s="309"/>
      <c r="M817" s="309"/>
      <c r="N817" s="177"/>
      <c r="AC817" s="260"/>
      <c r="AD817" s="260"/>
      <c r="AE817" s="260"/>
      <c r="AF817" s="260"/>
      <c r="AG817" s="260"/>
      <c r="AH817" s="177"/>
      <c r="AI817" s="177"/>
      <c r="AJ817" s="177"/>
      <c r="AK817" s="177"/>
      <c r="AL817" s="177"/>
      <c r="AM817" s="177"/>
      <c r="AN817" s="177"/>
      <c r="AO817" s="177"/>
      <c r="AP817" s="177"/>
      <c r="AQ817" s="177"/>
      <c r="AR817" s="177"/>
      <c r="AS817" s="177"/>
      <c r="AT817" s="177"/>
      <c r="AU817" s="297"/>
      <c r="AV817" s="298"/>
    </row>
    <row r="818" spans="2:48" x14ac:dyDescent="0.3">
      <c r="B818" s="259"/>
      <c r="C818" s="260"/>
      <c r="D818" s="260"/>
      <c r="E818" s="259"/>
      <c r="G818" s="177"/>
      <c r="H818" s="177"/>
      <c r="J818" s="177"/>
      <c r="K818" s="177"/>
      <c r="L818" s="309"/>
      <c r="M818" s="309"/>
      <c r="N818" s="177"/>
      <c r="AC818" s="260"/>
      <c r="AD818" s="260"/>
      <c r="AE818" s="260"/>
      <c r="AF818" s="260"/>
      <c r="AG818" s="260"/>
      <c r="AH818" s="177"/>
      <c r="AI818" s="177"/>
      <c r="AJ818" s="177"/>
      <c r="AK818" s="177"/>
      <c r="AL818" s="177"/>
      <c r="AM818" s="177"/>
      <c r="AN818" s="177"/>
      <c r="AO818" s="177"/>
      <c r="AP818" s="177"/>
      <c r="AQ818" s="177"/>
      <c r="AR818" s="177"/>
      <c r="AS818" s="177"/>
      <c r="AT818" s="177"/>
      <c r="AU818" s="297"/>
      <c r="AV818" s="298"/>
    </row>
    <row r="819" spans="2:48" x14ac:dyDescent="0.3">
      <c r="B819" s="259"/>
      <c r="C819" s="260"/>
      <c r="D819" s="260"/>
      <c r="E819" s="259"/>
      <c r="G819" s="177"/>
      <c r="H819" s="177"/>
      <c r="J819" s="177"/>
      <c r="K819" s="177"/>
      <c r="L819" s="309"/>
      <c r="M819" s="309"/>
      <c r="N819" s="177"/>
      <c r="AC819" s="260"/>
      <c r="AD819" s="260"/>
      <c r="AE819" s="260"/>
      <c r="AF819" s="260"/>
      <c r="AG819" s="260"/>
      <c r="AH819" s="177"/>
      <c r="AI819" s="177"/>
      <c r="AJ819" s="177"/>
      <c r="AK819" s="177"/>
      <c r="AL819" s="177"/>
      <c r="AM819" s="177"/>
      <c r="AN819" s="177"/>
      <c r="AO819" s="177"/>
      <c r="AP819" s="177"/>
      <c r="AQ819" s="177"/>
      <c r="AR819" s="177"/>
      <c r="AS819" s="177"/>
      <c r="AT819" s="177"/>
      <c r="AU819" s="297"/>
      <c r="AV819" s="298"/>
    </row>
    <row r="820" spans="2:48" x14ac:dyDescent="0.3">
      <c r="B820" s="259"/>
      <c r="C820" s="260"/>
      <c r="D820" s="260"/>
      <c r="E820" s="259"/>
      <c r="G820" s="177"/>
      <c r="H820" s="177"/>
      <c r="J820" s="177"/>
      <c r="K820" s="177"/>
      <c r="L820" s="309"/>
      <c r="M820" s="309"/>
      <c r="N820" s="177"/>
      <c r="AC820" s="260"/>
      <c r="AD820" s="260"/>
      <c r="AE820" s="260"/>
      <c r="AF820" s="260"/>
      <c r="AG820" s="260"/>
      <c r="AH820" s="177"/>
      <c r="AI820" s="177"/>
      <c r="AJ820" s="177"/>
      <c r="AK820" s="177"/>
      <c r="AL820" s="177"/>
      <c r="AM820" s="177"/>
      <c r="AN820" s="177"/>
      <c r="AO820" s="177"/>
      <c r="AP820" s="177"/>
      <c r="AQ820" s="177"/>
      <c r="AR820" s="177"/>
      <c r="AS820" s="177"/>
      <c r="AT820" s="177"/>
      <c r="AU820" s="297"/>
      <c r="AV820" s="298"/>
    </row>
    <row r="821" spans="2:48" x14ac:dyDescent="0.3">
      <c r="B821" s="259"/>
      <c r="C821" s="260"/>
      <c r="D821" s="260"/>
      <c r="E821" s="259"/>
      <c r="G821" s="177"/>
      <c r="H821" s="177"/>
      <c r="J821" s="177"/>
      <c r="K821" s="177"/>
      <c r="L821" s="309"/>
      <c r="M821" s="309"/>
      <c r="N821" s="177"/>
      <c r="AC821" s="260"/>
      <c r="AD821" s="260"/>
      <c r="AE821" s="260"/>
      <c r="AF821" s="260"/>
      <c r="AG821" s="260"/>
      <c r="AH821" s="177"/>
      <c r="AI821" s="177"/>
      <c r="AJ821" s="177"/>
      <c r="AK821" s="177"/>
      <c r="AL821" s="177"/>
      <c r="AM821" s="177"/>
      <c r="AN821" s="177"/>
      <c r="AO821" s="177"/>
      <c r="AP821" s="177"/>
      <c r="AQ821" s="177"/>
      <c r="AR821" s="177"/>
      <c r="AS821" s="177"/>
      <c r="AT821" s="177"/>
      <c r="AU821" s="297"/>
      <c r="AV821" s="298"/>
    </row>
    <row r="822" spans="2:48" x14ac:dyDescent="0.3">
      <c r="B822" s="259"/>
      <c r="C822" s="260"/>
      <c r="D822" s="260"/>
      <c r="E822" s="259"/>
      <c r="G822" s="177"/>
      <c r="H822" s="177"/>
      <c r="J822" s="177"/>
      <c r="K822" s="177"/>
      <c r="L822" s="309"/>
      <c r="M822" s="309"/>
      <c r="N822" s="177"/>
      <c r="AC822" s="260"/>
      <c r="AD822" s="260"/>
      <c r="AE822" s="260"/>
      <c r="AF822" s="260"/>
      <c r="AG822" s="260"/>
      <c r="AH822" s="177"/>
      <c r="AI822" s="177"/>
      <c r="AJ822" s="177"/>
      <c r="AK822" s="177"/>
      <c r="AL822" s="177"/>
      <c r="AM822" s="177"/>
      <c r="AN822" s="177"/>
      <c r="AO822" s="177"/>
      <c r="AP822" s="177"/>
      <c r="AQ822" s="177"/>
      <c r="AR822" s="177"/>
      <c r="AS822" s="177"/>
      <c r="AT822" s="177"/>
      <c r="AU822" s="297"/>
      <c r="AV822" s="298"/>
    </row>
    <row r="823" spans="2:48" x14ac:dyDescent="0.3">
      <c r="B823" s="259"/>
      <c r="C823" s="260"/>
      <c r="D823" s="260"/>
      <c r="E823" s="259"/>
      <c r="G823" s="177"/>
      <c r="H823" s="177"/>
      <c r="J823" s="177"/>
      <c r="K823" s="177"/>
      <c r="L823" s="309"/>
      <c r="M823" s="309"/>
      <c r="N823" s="177"/>
      <c r="AC823" s="260"/>
      <c r="AD823" s="260"/>
      <c r="AE823" s="260"/>
      <c r="AF823" s="260"/>
      <c r="AG823" s="260"/>
      <c r="AH823" s="177"/>
      <c r="AI823" s="177"/>
      <c r="AJ823" s="177"/>
      <c r="AK823" s="177"/>
      <c r="AL823" s="177"/>
      <c r="AM823" s="177"/>
      <c r="AN823" s="177"/>
      <c r="AO823" s="177"/>
      <c r="AP823" s="177"/>
      <c r="AQ823" s="177"/>
      <c r="AR823" s="177"/>
      <c r="AS823" s="177"/>
      <c r="AT823" s="177"/>
      <c r="AU823" s="297"/>
      <c r="AV823" s="298"/>
    </row>
    <row r="824" spans="2:48" x14ac:dyDescent="0.3">
      <c r="B824" s="259"/>
      <c r="C824" s="260"/>
      <c r="D824" s="260"/>
      <c r="E824" s="259"/>
      <c r="G824" s="177"/>
      <c r="H824" s="177"/>
      <c r="J824" s="177"/>
      <c r="K824" s="177"/>
      <c r="L824" s="309"/>
      <c r="M824" s="309"/>
      <c r="N824" s="177"/>
      <c r="AC824" s="260"/>
      <c r="AD824" s="260"/>
      <c r="AE824" s="260"/>
      <c r="AF824" s="260"/>
      <c r="AG824" s="260"/>
      <c r="AH824" s="177"/>
      <c r="AI824" s="177"/>
      <c r="AJ824" s="177"/>
      <c r="AK824" s="177"/>
      <c r="AL824" s="177"/>
      <c r="AM824" s="177"/>
      <c r="AN824" s="177"/>
      <c r="AO824" s="177"/>
      <c r="AP824" s="177"/>
      <c r="AQ824" s="177"/>
      <c r="AR824" s="177"/>
      <c r="AS824" s="177"/>
      <c r="AT824" s="177"/>
      <c r="AU824" s="297"/>
      <c r="AV824" s="298"/>
    </row>
    <row r="825" spans="2:48" x14ac:dyDescent="0.3">
      <c r="B825" s="259"/>
      <c r="C825" s="260"/>
      <c r="D825" s="260"/>
      <c r="E825" s="259"/>
      <c r="G825" s="177"/>
      <c r="H825" s="177"/>
      <c r="J825" s="177"/>
      <c r="K825" s="177"/>
      <c r="L825" s="309"/>
      <c r="M825" s="309"/>
      <c r="N825" s="177"/>
      <c r="AC825" s="260"/>
      <c r="AD825" s="260"/>
      <c r="AE825" s="260"/>
      <c r="AF825" s="260"/>
      <c r="AG825" s="260"/>
      <c r="AH825" s="177"/>
      <c r="AI825" s="177"/>
      <c r="AJ825" s="177"/>
      <c r="AK825" s="177"/>
      <c r="AL825" s="177"/>
      <c r="AM825" s="177"/>
      <c r="AN825" s="177"/>
      <c r="AO825" s="177"/>
      <c r="AP825" s="177"/>
      <c r="AQ825" s="177"/>
      <c r="AR825" s="177"/>
      <c r="AS825" s="177"/>
      <c r="AT825" s="177"/>
      <c r="AU825" s="297"/>
      <c r="AV825" s="298"/>
    </row>
    <row r="826" spans="2:48" x14ac:dyDescent="0.3">
      <c r="B826" s="259"/>
      <c r="C826" s="260"/>
      <c r="D826" s="260"/>
      <c r="E826" s="259"/>
      <c r="G826" s="177"/>
      <c r="H826" s="177"/>
      <c r="J826" s="177"/>
      <c r="K826" s="177"/>
      <c r="L826" s="309"/>
      <c r="M826" s="309"/>
      <c r="N826" s="177"/>
      <c r="AC826" s="260"/>
      <c r="AD826" s="260"/>
      <c r="AE826" s="260"/>
      <c r="AF826" s="260"/>
      <c r="AG826" s="260"/>
      <c r="AH826" s="177"/>
      <c r="AI826" s="177"/>
      <c r="AJ826" s="177"/>
      <c r="AK826" s="177"/>
      <c r="AL826" s="177"/>
      <c r="AM826" s="177"/>
      <c r="AN826" s="177"/>
      <c r="AO826" s="177"/>
      <c r="AP826" s="177"/>
      <c r="AQ826" s="177"/>
      <c r="AR826" s="177"/>
      <c r="AS826" s="177"/>
      <c r="AT826" s="177"/>
      <c r="AU826" s="297"/>
      <c r="AV826" s="298"/>
    </row>
    <row r="827" spans="2:48" x14ac:dyDescent="0.3">
      <c r="B827" s="259"/>
      <c r="C827" s="260"/>
      <c r="D827" s="260"/>
      <c r="E827" s="259"/>
      <c r="G827" s="177"/>
      <c r="H827" s="177"/>
      <c r="J827" s="177"/>
      <c r="K827" s="177"/>
      <c r="L827" s="309"/>
      <c r="M827" s="309"/>
      <c r="N827" s="177"/>
      <c r="AC827" s="260"/>
      <c r="AD827" s="260"/>
      <c r="AE827" s="260"/>
      <c r="AF827" s="260"/>
      <c r="AG827" s="260"/>
      <c r="AH827" s="177"/>
      <c r="AI827" s="177"/>
      <c r="AJ827" s="177"/>
      <c r="AK827" s="177"/>
      <c r="AL827" s="177"/>
      <c r="AM827" s="177"/>
      <c r="AN827" s="177"/>
      <c r="AO827" s="177"/>
      <c r="AP827" s="177"/>
      <c r="AQ827" s="177"/>
      <c r="AR827" s="177"/>
      <c r="AS827" s="177"/>
      <c r="AT827" s="177"/>
      <c r="AU827" s="297"/>
      <c r="AV827" s="298"/>
    </row>
    <row r="828" spans="2:48" x14ac:dyDescent="0.3">
      <c r="B828" s="259"/>
      <c r="C828" s="260"/>
      <c r="D828" s="260"/>
      <c r="E828" s="259"/>
      <c r="G828" s="177"/>
      <c r="H828" s="177"/>
      <c r="J828" s="177"/>
      <c r="K828" s="177"/>
      <c r="L828" s="309"/>
      <c r="M828" s="309"/>
      <c r="N828" s="177"/>
      <c r="AC828" s="260"/>
      <c r="AD828" s="260"/>
      <c r="AE828" s="260"/>
      <c r="AF828" s="260"/>
      <c r="AG828" s="260"/>
      <c r="AH828" s="177"/>
      <c r="AI828" s="177"/>
      <c r="AJ828" s="177"/>
      <c r="AK828" s="177"/>
      <c r="AL828" s="177"/>
      <c r="AM828" s="177"/>
      <c r="AN828" s="177"/>
      <c r="AO828" s="177"/>
      <c r="AP828" s="177"/>
      <c r="AQ828" s="177"/>
      <c r="AR828" s="177"/>
      <c r="AS828" s="177"/>
      <c r="AT828" s="177"/>
      <c r="AU828" s="297"/>
      <c r="AV828" s="298"/>
    </row>
    <row r="829" spans="2:48" x14ac:dyDescent="0.3">
      <c r="B829" s="259"/>
      <c r="C829" s="260"/>
      <c r="D829" s="260"/>
      <c r="E829" s="259"/>
      <c r="G829" s="177"/>
      <c r="H829" s="177"/>
      <c r="J829" s="177"/>
      <c r="K829" s="177"/>
      <c r="L829" s="309"/>
      <c r="M829" s="309"/>
      <c r="N829" s="177"/>
      <c r="AC829" s="260"/>
      <c r="AD829" s="260"/>
      <c r="AE829" s="260"/>
      <c r="AF829" s="260"/>
      <c r="AG829" s="260"/>
      <c r="AH829" s="177"/>
      <c r="AI829" s="177"/>
      <c r="AJ829" s="177"/>
      <c r="AK829" s="177"/>
      <c r="AL829" s="177"/>
      <c r="AM829" s="177"/>
      <c r="AN829" s="177"/>
      <c r="AO829" s="177"/>
      <c r="AP829" s="177"/>
      <c r="AQ829" s="177"/>
      <c r="AR829" s="177"/>
      <c r="AS829" s="177"/>
      <c r="AT829" s="177"/>
      <c r="AU829" s="297"/>
      <c r="AV829" s="298"/>
    </row>
    <row r="830" spans="2:48" x14ac:dyDescent="0.3">
      <c r="B830" s="259"/>
      <c r="C830" s="260"/>
      <c r="D830" s="260"/>
      <c r="E830" s="259"/>
      <c r="G830" s="177"/>
      <c r="H830" s="177"/>
      <c r="J830" s="177"/>
      <c r="K830" s="177"/>
      <c r="L830" s="309"/>
      <c r="M830" s="309"/>
      <c r="N830" s="177"/>
      <c r="AC830" s="260"/>
      <c r="AD830" s="260"/>
      <c r="AE830" s="260"/>
      <c r="AF830" s="260"/>
      <c r="AG830" s="260"/>
      <c r="AH830" s="177"/>
      <c r="AI830" s="177"/>
      <c r="AJ830" s="177"/>
      <c r="AK830" s="177"/>
      <c r="AL830" s="177"/>
      <c r="AM830" s="177"/>
      <c r="AN830" s="177"/>
      <c r="AO830" s="177"/>
      <c r="AP830" s="177"/>
      <c r="AQ830" s="177"/>
      <c r="AR830" s="177"/>
      <c r="AS830" s="177"/>
      <c r="AT830" s="177"/>
      <c r="AU830" s="297"/>
      <c r="AV830" s="298"/>
    </row>
    <row r="831" spans="2:48" x14ac:dyDescent="0.3">
      <c r="B831" s="259"/>
      <c r="C831" s="260"/>
      <c r="D831" s="260"/>
      <c r="E831" s="259"/>
      <c r="G831" s="177"/>
      <c r="H831" s="177"/>
      <c r="J831" s="177"/>
      <c r="K831" s="177"/>
      <c r="L831" s="309"/>
      <c r="M831" s="309"/>
      <c r="N831" s="177"/>
      <c r="AC831" s="260"/>
      <c r="AD831" s="260"/>
      <c r="AE831" s="260"/>
      <c r="AF831" s="260"/>
      <c r="AG831" s="260"/>
      <c r="AH831" s="177"/>
      <c r="AI831" s="177"/>
      <c r="AJ831" s="177"/>
      <c r="AK831" s="177"/>
      <c r="AL831" s="177"/>
      <c r="AM831" s="177"/>
      <c r="AN831" s="177"/>
      <c r="AO831" s="177"/>
      <c r="AP831" s="177"/>
      <c r="AQ831" s="177"/>
      <c r="AR831" s="177"/>
      <c r="AS831" s="177"/>
      <c r="AT831" s="177"/>
      <c r="AU831" s="297"/>
      <c r="AV831" s="298"/>
    </row>
    <row r="832" spans="2:48" x14ac:dyDescent="0.3">
      <c r="B832" s="259"/>
      <c r="C832" s="260"/>
      <c r="D832" s="260"/>
      <c r="E832" s="259"/>
      <c r="G832" s="177"/>
      <c r="H832" s="177"/>
      <c r="J832" s="177"/>
      <c r="K832" s="177"/>
      <c r="L832" s="309"/>
      <c r="M832" s="309"/>
      <c r="N832" s="177"/>
      <c r="AC832" s="260"/>
      <c r="AD832" s="260"/>
      <c r="AE832" s="260"/>
      <c r="AF832" s="260"/>
      <c r="AG832" s="260"/>
      <c r="AH832" s="177"/>
      <c r="AI832" s="177"/>
      <c r="AJ832" s="177"/>
      <c r="AK832" s="177"/>
      <c r="AL832" s="177"/>
      <c r="AM832" s="177"/>
      <c r="AN832" s="177"/>
      <c r="AO832" s="177"/>
      <c r="AP832" s="177"/>
      <c r="AQ832" s="177"/>
      <c r="AR832" s="177"/>
      <c r="AS832" s="177"/>
      <c r="AT832" s="177"/>
      <c r="AU832" s="297"/>
      <c r="AV832" s="298"/>
    </row>
    <row r="833" spans="2:48" x14ac:dyDescent="0.3">
      <c r="B833" s="259"/>
      <c r="C833" s="260"/>
      <c r="D833" s="260"/>
      <c r="E833" s="259"/>
      <c r="G833" s="177"/>
      <c r="H833" s="177"/>
      <c r="J833" s="177"/>
      <c r="K833" s="177"/>
      <c r="L833" s="309"/>
      <c r="M833" s="309"/>
      <c r="N833" s="177"/>
      <c r="AC833" s="260"/>
      <c r="AD833" s="260"/>
      <c r="AE833" s="260"/>
      <c r="AF833" s="260"/>
      <c r="AG833" s="260"/>
      <c r="AH833" s="177"/>
      <c r="AI833" s="177"/>
      <c r="AJ833" s="177"/>
      <c r="AK833" s="177"/>
      <c r="AL833" s="177"/>
      <c r="AM833" s="177"/>
      <c r="AN833" s="177"/>
      <c r="AO833" s="177"/>
      <c r="AP833" s="177"/>
      <c r="AQ833" s="177"/>
      <c r="AR833" s="177"/>
      <c r="AS833" s="177"/>
      <c r="AT833" s="177"/>
      <c r="AU833" s="297"/>
      <c r="AV833" s="298"/>
    </row>
    <row r="834" spans="2:48" x14ac:dyDescent="0.3">
      <c r="B834" s="259"/>
      <c r="C834" s="260"/>
      <c r="D834" s="260"/>
      <c r="E834" s="259"/>
      <c r="G834" s="177"/>
      <c r="H834" s="177"/>
      <c r="J834" s="177"/>
      <c r="K834" s="177"/>
      <c r="L834" s="309"/>
      <c r="M834" s="309"/>
      <c r="N834" s="177"/>
      <c r="AC834" s="260"/>
      <c r="AD834" s="260"/>
      <c r="AE834" s="260"/>
      <c r="AF834" s="260"/>
      <c r="AG834" s="260"/>
      <c r="AH834" s="177"/>
      <c r="AI834" s="177"/>
      <c r="AJ834" s="177"/>
      <c r="AK834" s="177"/>
      <c r="AL834" s="177"/>
      <c r="AM834" s="177"/>
      <c r="AN834" s="177"/>
      <c r="AO834" s="177"/>
      <c r="AP834" s="177"/>
      <c r="AQ834" s="177"/>
      <c r="AR834" s="177"/>
      <c r="AS834" s="177"/>
      <c r="AT834" s="177"/>
      <c r="AU834" s="297"/>
      <c r="AV834" s="298"/>
    </row>
    <row r="835" spans="2:48" x14ac:dyDescent="0.3">
      <c r="B835" s="259"/>
      <c r="C835" s="260"/>
      <c r="D835" s="260"/>
      <c r="E835" s="259"/>
      <c r="G835" s="177"/>
      <c r="H835" s="177"/>
      <c r="J835" s="177"/>
      <c r="K835" s="177"/>
      <c r="L835" s="309"/>
      <c r="M835" s="309"/>
      <c r="N835" s="177"/>
      <c r="AC835" s="260"/>
      <c r="AD835" s="260"/>
      <c r="AE835" s="260"/>
      <c r="AF835" s="260"/>
      <c r="AG835" s="260"/>
      <c r="AH835" s="177"/>
      <c r="AI835" s="177"/>
      <c r="AJ835" s="177"/>
      <c r="AK835" s="177"/>
      <c r="AL835" s="177"/>
      <c r="AM835" s="177"/>
      <c r="AN835" s="177"/>
      <c r="AO835" s="177"/>
      <c r="AP835" s="177"/>
      <c r="AQ835" s="177"/>
      <c r="AR835" s="177"/>
      <c r="AS835" s="177"/>
      <c r="AT835" s="177"/>
      <c r="AU835" s="297"/>
      <c r="AV835" s="298"/>
    </row>
    <row r="836" spans="2:48" x14ac:dyDescent="0.3">
      <c r="B836" s="259"/>
      <c r="C836" s="260"/>
      <c r="D836" s="260"/>
      <c r="E836" s="259"/>
      <c r="G836" s="177"/>
      <c r="H836" s="177"/>
      <c r="J836" s="177"/>
      <c r="K836" s="177"/>
      <c r="L836" s="309"/>
      <c r="M836" s="309"/>
      <c r="N836" s="177"/>
      <c r="AC836" s="260"/>
      <c r="AD836" s="260"/>
      <c r="AE836" s="260"/>
      <c r="AF836" s="260"/>
      <c r="AG836" s="260"/>
      <c r="AH836" s="177"/>
      <c r="AI836" s="177"/>
      <c r="AJ836" s="177"/>
      <c r="AK836" s="177"/>
      <c r="AL836" s="177"/>
      <c r="AM836" s="177"/>
      <c r="AN836" s="177"/>
      <c r="AO836" s="177"/>
      <c r="AP836" s="177"/>
      <c r="AQ836" s="177"/>
      <c r="AR836" s="177"/>
      <c r="AS836" s="177"/>
      <c r="AT836" s="177"/>
      <c r="AU836" s="297"/>
      <c r="AV836" s="298"/>
    </row>
    <row r="837" spans="2:48" x14ac:dyDescent="0.3">
      <c r="B837" s="259"/>
      <c r="C837" s="260"/>
      <c r="D837" s="260"/>
      <c r="E837" s="259"/>
      <c r="G837" s="177"/>
      <c r="H837" s="177"/>
      <c r="J837" s="177"/>
      <c r="K837" s="177"/>
      <c r="L837" s="309"/>
      <c r="M837" s="309"/>
      <c r="N837" s="177"/>
      <c r="AC837" s="260"/>
      <c r="AD837" s="260"/>
      <c r="AE837" s="260"/>
      <c r="AF837" s="260"/>
      <c r="AG837" s="260"/>
      <c r="AH837" s="177"/>
      <c r="AI837" s="177"/>
      <c r="AJ837" s="177"/>
      <c r="AK837" s="177"/>
      <c r="AL837" s="177"/>
      <c r="AM837" s="177"/>
      <c r="AN837" s="177"/>
      <c r="AO837" s="177"/>
      <c r="AP837" s="177"/>
      <c r="AQ837" s="177"/>
      <c r="AR837" s="177"/>
      <c r="AS837" s="177"/>
      <c r="AT837" s="177"/>
      <c r="AU837" s="297"/>
      <c r="AV837" s="298"/>
    </row>
    <row r="838" spans="2:48" x14ac:dyDescent="0.3">
      <c r="B838" s="259"/>
      <c r="C838" s="260"/>
      <c r="D838" s="260"/>
      <c r="E838" s="259"/>
      <c r="G838" s="177"/>
      <c r="H838" s="177"/>
      <c r="J838" s="177"/>
      <c r="K838" s="177"/>
      <c r="L838" s="309"/>
      <c r="M838" s="309"/>
      <c r="N838" s="177"/>
      <c r="AC838" s="260"/>
      <c r="AD838" s="260"/>
      <c r="AE838" s="260"/>
      <c r="AF838" s="260"/>
      <c r="AG838" s="260"/>
      <c r="AH838" s="177"/>
      <c r="AI838" s="177"/>
      <c r="AJ838" s="177"/>
      <c r="AK838" s="177"/>
      <c r="AL838" s="177"/>
      <c r="AM838" s="177"/>
      <c r="AN838" s="177"/>
      <c r="AO838" s="177"/>
      <c r="AP838" s="177"/>
      <c r="AQ838" s="177"/>
      <c r="AR838" s="177"/>
      <c r="AS838" s="177"/>
      <c r="AT838" s="177"/>
      <c r="AU838" s="297"/>
      <c r="AV838" s="298"/>
    </row>
    <row r="839" spans="2:48" x14ac:dyDescent="0.3">
      <c r="B839" s="259"/>
      <c r="C839" s="260"/>
      <c r="D839" s="260"/>
      <c r="E839" s="259"/>
      <c r="G839" s="177"/>
      <c r="H839" s="177"/>
      <c r="J839" s="177"/>
      <c r="K839" s="177"/>
      <c r="L839" s="309"/>
      <c r="M839" s="309"/>
      <c r="N839" s="177"/>
      <c r="AC839" s="260"/>
      <c r="AD839" s="260"/>
      <c r="AE839" s="260"/>
      <c r="AF839" s="260"/>
      <c r="AG839" s="260"/>
      <c r="AH839" s="177"/>
      <c r="AI839" s="177"/>
      <c r="AJ839" s="177"/>
      <c r="AK839" s="177"/>
      <c r="AL839" s="177"/>
      <c r="AM839" s="177"/>
      <c r="AN839" s="177"/>
      <c r="AO839" s="177"/>
      <c r="AP839" s="177"/>
      <c r="AQ839" s="177"/>
      <c r="AR839" s="177"/>
      <c r="AS839" s="177"/>
      <c r="AT839" s="177"/>
      <c r="AU839" s="297"/>
      <c r="AV839" s="298"/>
    </row>
    <row r="840" spans="2:48" x14ac:dyDescent="0.3">
      <c r="B840" s="259"/>
      <c r="C840" s="260"/>
      <c r="D840" s="260"/>
      <c r="E840" s="259"/>
      <c r="G840" s="177"/>
      <c r="H840" s="177"/>
      <c r="J840" s="177"/>
      <c r="K840" s="177"/>
      <c r="L840" s="309"/>
      <c r="M840" s="309"/>
      <c r="N840" s="177"/>
      <c r="AC840" s="260"/>
      <c r="AD840" s="260"/>
      <c r="AE840" s="260"/>
      <c r="AF840" s="260"/>
      <c r="AG840" s="260"/>
      <c r="AH840" s="177"/>
      <c r="AI840" s="177"/>
      <c r="AJ840" s="177"/>
      <c r="AK840" s="177"/>
      <c r="AL840" s="177"/>
      <c r="AM840" s="177"/>
      <c r="AN840" s="177"/>
      <c r="AO840" s="177"/>
      <c r="AP840" s="177"/>
      <c r="AQ840" s="177"/>
      <c r="AR840" s="177"/>
      <c r="AS840" s="177"/>
      <c r="AT840" s="177"/>
      <c r="AU840" s="297"/>
      <c r="AV840" s="298"/>
    </row>
    <row r="841" spans="2:48" x14ac:dyDescent="0.3">
      <c r="B841" s="259"/>
      <c r="C841" s="260"/>
      <c r="D841" s="260"/>
      <c r="E841" s="259"/>
      <c r="G841" s="177"/>
      <c r="H841" s="177"/>
      <c r="J841" s="177"/>
      <c r="K841" s="177"/>
      <c r="L841" s="309"/>
      <c r="M841" s="309"/>
      <c r="N841" s="177"/>
      <c r="AC841" s="260"/>
      <c r="AD841" s="260"/>
      <c r="AE841" s="260"/>
      <c r="AF841" s="260"/>
      <c r="AG841" s="260"/>
      <c r="AH841" s="177"/>
      <c r="AI841" s="177"/>
      <c r="AJ841" s="177"/>
      <c r="AK841" s="177"/>
      <c r="AL841" s="177"/>
      <c r="AM841" s="177"/>
      <c r="AN841" s="177"/>
      <c r="AO841" s="177"/>
      <c r="AP841" s="177"/>
      <c r="AQ841" s="177"/>
      <c r="AR841" s="177"/>
      <c r="AS841" s="177"/>
      <c r="AT841" s="177"/>
      <c r="AU841" s="297"/>
      <c r="AV841" s="298"/>
    </row>
    <row r="842" spans="2:48" x14ac:dyDescent="0.3">
      <c r="B842" s="259"/>
      <c r="C842" s="260"/>
      <c r="D842" s="260"/>
      <c r="E842" s="259"/>
      <c r="G842" s="177"/>
      <c r="H842" s="177"/>
      <c r="J842" s="177"/>
      <c r="K842" s="177"/>
      <c r="L842" s="309"/>
      <c r="M842" s="309"/>
      <c r="N842" s="177"/>
      <c r="AC842" s="260"/>
      <c r="AD842" s="260"/>
      <c r="AE842" s="260"/>
      <c r="AF842" s="260"/>
      <c r="AG842" s="260"/>
      <c r="AH842" s="177"/>
      <c r="AI842" s="177"/>
      <c r="AJ842" s="177"/>
      <c r="AK842" s="177"/>
      <c r="AL842" s="177"/>
      <c r="AM842" s="177"/>
      <c r="AN842" s="177"/>
      <c r="AO842" s="177"/>
      <c r="AP842" s="177"/>
      <c r="AQ842" s="177"/>
      <c r="AR842" s="177"/>
      <c r="AS842" s="177"/>
      <c r="AT842" s="177"/>
      <c r="AU842" s="297"/>
      <c r="AV842" s="298"/>
    </row>
    <row r="843" spans="2:48" x14ac:dyDescent="0.3">
      <c r="B843" s="259"/>
      <c r="C843" s="260"/>
      <c r="D843" s="260"/>
      <c r="E843" s="259"/>
      <c r="G843" s="177"/>
      <c r="H843" s="177"/>
      <c r="J843" s="177"/>
      <c r="K843" s="177"/>
      <c r="L843" s="309"/>
      <c r="M843" s="309"/>
      <c r="N843" s="177"/>
      <c r="AC843" s="260"/>
      <c r="AD843" s="260"/>
      <c r="AE843" s="260"/>
      <c r="AF843" s="260"/>
      <c r="AG843" s="260"/>
      <c r="AH843" s="177"/>
      <c r="AI843" s="177"/>
      <c r="AJ843" s="177"/>
      <c r="AK843" s="177"/>
      <c r="AL843" s="177"/>
      <c r="AM843" s="177"/>
      <c r="AN843" s="177"/>
      <c r="AO843" s="177"/>
      <c r="AP843" s="177"/>
      <c r="AQ843" s="177"/>
      <c r="AR843" s="177"/>
      <c r="AS843" s="177"/>
      <c r="AT843" s="177"/>
      <c r="AU843" s="297"/>
      <c r="AV843" s="298"/>
    </row>
    <row r="844" spans="2:48" x14ac:dyDescent="0.3">
      <c r="B844" s="259"/>
      <c r="C844" s="260"/>
      <c r="D844" s="260"/>
      <c r="E844" s="259"/>
      <c r="G844" s="177"/>
      <c r="H844" s="177"/>
      <c r="J844" s="177"/>
      <c r="K844" s="177"/>
      <c r="L844" s="309"/>
      <c r="M844" s="309"/>
      <c r="N844" s="177"/>
      <c r="AC844" s="260"/>
      <c r="AD844" s="260"/>
      <c r="AE844" s="260"/>
      <c r="AF844" s="260"/>
      <c r="AG844" s="260"/>
      <c r="AH844" s="177"/>
      <c r="AI844" s="177"/>
      <c r="AJ844" s="177"/>
      <c r="AK844" s="177"/>
      <c r="AL844" s="177"/>
      <c r="AM844" s="177"/>
      <c r="AN844" s="177"/>
      <c r="AO844" s="177"/>
      <c r="AP844" s="177"/>
      <c r="AQ844" s="177"/>
      <c r="AR844" s="177"/>
      <c r="AS844" s="177"/>
      <c r="AT844" s="177"/>
      <c r="AU844" s="297"/>
      <c r="AV844" s="298"/>
    </row>
    <row r="845" spans="2:48" x14ac:dyDescent="0.3">
      <c r="B845" s="259"/>
      <c r="C845" s="260"/>
      <c r="D845" s="260"/>
      <c r="E845" s="259"/>
      <c r="G845" s="177"/>
      <c r="H845" s="177"/>
      <c r="J845" s="177"/>
      <c r="K845" s="177"/>
      <c r="L845" s="309"/>
      <c r="M845" s="309"/>
      <c r="N845" s="177"/>
      <c r="AC845" s="260"/>
      <c r="AD845" s="260"/>
      <c r="AE845" s="260"/>
      <c r="AF845" s="260"/>
      <c r="AG845" s="260"/>
      <c r="AH845" s="177"/>
      <c r="AI845" s="177"/>
      <c r="AJ845" s="177"/>
      <c r="AK845" s="177"/>
      <c r="AL845" s="177"/>
      <c r="AM845" s="177"/>
      <c r="AN845" s="177"/>
      <c r="AO845" s="177"/>
      <c r="AP845" s="177"/>
      <c r="AQ845" s="177"/>
      <c r="AR845" s="177"/>
      <c r="AS845" s="177"/>
      <c r="AT845" s="177"/>
      <c r="AU845" s="297"/>
      <c r="AV845" s="298"/>
    </row>
    <row r="846" spans="2:48" x14ac:dyDescent="0.3">
      <c r="B846" s="259"/>
      <c r="C846" s="260"/>
      <c r="D846" s="260"/>
      <c r="E846" s="259"/>
      <c r="G846" s="177"/>
      <c r="H846" s="177"/>
      <c r="J846" s="177"/>
      <c r="K846" s="177"/>
      <c r="L846" s="309"/>
      <c r="M846" s="309"/>
      <c r="N846" s="177"/>
      <c r="AC846" s="260"/>
      <c r="AD846" s="260"/>
      <c r="AE846" s="260"/>
      <c r="AF846" s="260"/>
      <c r="AG846" s="260"/>
      <c r="AH846" s="177"/>
      <c r="AI846" s="177"/>
      <c r="AJ846" s="177"/>
      <c r="AK846" s="177"/>
      <c r="AL846" s="177"/>
      <c r="AM846" s="177"/>
      <c r="AN846" s="177"/>
      <c r="AO846" s="177"/>
      <c r="AP846" s="177"/>
      <c r="AQ846" s="177"/>
      <c r="AR846" s="177"/>
      <c r="AS846" s="177"/>
      <c r="AT846" s="177"/>
      <c r="AU846" s="297"/>
      <c r="AV846" s="298"/>
    </row>
    <row r="847" spans="2:48" x14ac:dyDescent="0.3">
      <c r="B847" s="259"/>
      <c r="C847" s="260"/>
      <c r="D847" s="260"/>
      <c r="E847" s="259"/>
      <c r="G847" s="177"/>
      <c r="H847" s="177"/>
      <c r="J847" s="177"/>
      <c r="K847" s="177"/>
      <c r="L847" s="309"/>
      <c r="M847" s="309"/>
      <c r="N847" s="177"/>
      <c r="AC847" s="260"/>
      <c r="AD847" s="260"/>
      <c r="AE847" s="260"/>
      <c r="AF847" s="260"/>
      <c r="AG847" s="260"/>
      <c r="AH847" s="177"/>
      <c r="AI847" s="177"/>
      <c r="AJ847" s="177"/>
      <c r="AK847" s="177"/>
      <c r="AL847" s="177"/>
      <c r="AM847" s="177"/>
      <c r="AN847" s="177"/>
      <c r="AO847" s="177"/>
      <c r="AP847" s="177"/>
      <c r="AQ847" s="177"/>
      <c r="AR847" s="177"/>
      <c r="AS847" s="177"/>
      <c r="AT847" s="177"/>
      <c r="AU847" s="297"/>
      <c r="AV847" s="298"/>
    </row>
    <row r="848" spans="2:48" x14ac:dyDescent="0.3">
      <c r="B848" s="259"/>
      <c r="C848" s="260"/>
      <c r="D848" s="260"/>
      <c r="E848" s="259"/>
      <c r="G848" s="177"/>
      <c r="H848" s="177"/>
      <c r="J848" s="177"/>
      <c r="K848" s="177"/>
      <c r="L848" s="309"/>
      <c r="M848" s="309"/>
      <c r="N848" s="177"/>
      <c r="AC848" s="260"/>
      <c r="AD848" s="260"/>
      <c r="AE848" s="260"/>
      <c r="AF848" s="260"/>
      <c r="AG848" s="260"/>
      <c r="AH848" s="177"/>
      <c r="AI848" s="177"/>
      <c r="AJ848" s="177"/>
      <c r="AK848" s="177"/>
      <c r="AL848" s="177"/>
      <c r="AM848" s="177"/>
      <c r="AN848" s="177"/>
      <c r="AO848" s="177"/>
      <c r="AP848" s="177"/>
      <c r="AQ848" s="177"/>
      <c r="AR848" s="177"/>
      <c r="AS848" s="177"/>
      <c r="AT848" s="177"/>
      <c r="AU848" s="297"/>
      <c r="AV848" s="298"/>
    </row>
    <row r="849" spans="2:48" x14ac:dyDescent="0.3">
      <c r="B849" s="259"/>
      <c r="C849" s="260"/>
      <c r="D849" s="260"/>
      <c r="E849" s="259"/>
      <c r="G849" s="177"/>
      <c r="H849" s="177"/>
      <c r="J849" s="177"/>
      <c r="K849" s="177"/>
      <c r="L849" s="309"/>
      <c r="M849" s="309"/>
      <c r="N849" s="177"/>
      <c r="AC849" s="260"/>
      <c r="AD849" s="260"/>
      <c r="AE849" s="260"/>
      <c r="AF849" s="260"/>
      <c r="AG849" s="260"/>
      <c r="AH849" s="177"/>
      <c r="AI849" s="177"/>
      <c r="AJ849" s="177"/>
      <c r="AK849" s="177"/>
      <c r="AL849" s="177"/>
      <c r="AM849" s="177"/>
      <c r="AN849" s="177"/>
      <c r="AO849" s="177"/>
      <c r="AP849" s="177"/>
      <c r="AQ849" s="177"/>
      <c r="AR849" s="177"/>
      <c r="AS849" s="177"/>
      <c r="AT849" s="177"/>
      <c r="AU849" s="297"/>
      <c r="AV849" s="298"/>
    </row>
    <row r="850" spans="2:48" x14ac:dyDescent="0.3">
      <c r="B850" s="259"/>
      <c r="C850" s="260"/>
      <c r="D850" s="260"/>
      <c r="E850" s="259"/>
      <c r="G850" s="177"/>
      <c r="H850" s="177"/>
      <c r="J850" s="177"/>
      <c r="K850" s="177"/>
      <c r="L850" s="309"/>
      <c r="M850" s="309"/>
      <c r="N850" s="177"/>
      <c r="AC850" s="260"/>
      <c r="AD850" s="260"/>
      <c r="AE850" s="260"/>
      <c r="AF850" s="260"/>
      <c r="AG850" s="260"/>
      <c r="AH850" s="177"/>
      <c r="AI850" s="177"/>
      <c r="AJ850" s="177"/>
      <c r="AK850" s="177"/>
      <c r="AL850" s="177"/>
      <c r="AM850" s="177"/>
      <c r="AN850" s="177"/>
      <c r="AO850" s="177"/>
      <c r="AP850" s="177"/>
      <c r="AQ850" s="177"/>
      <c r="AR850" s="177"/>
      <c r="AS850" s="177"/>
      <c r="AT850" s="177"/>
      <c r="AU850" s="297"/>
      <c r="AV850" s="298"/>
    </row>
    <row r="851" spans="2:48" x14ac:dyDescent="0.3">
      <c r="B851" s="259"/>
      <c r="C851" s="260"/>
      <c r="D851" s="260"/>
      <c r="E851" s="259"/>
      <c r="G851" s="177"/>
      <c r="H851" s="177"/>
      <c r="J851" s="177"/>
      <c r="K851" s="177"/>
      <c r="L851" s="309"/>
      <c r="M851" s="309"/>
      <c r="N851" s="177"/>
      <c r="AC851" s="260"/>
      <c r="AD851" s="260"/>
      <c r="AE851" s="260"/>
      <c r="AF851" s="260"/>
      <c r="AG851" s="260"/>
      <c r="AH851" s="177"/>
      <c r="AI851" s="177"/>
      <c r="AJ851" s="177"/>
      <c r="AK851" s="177"/>
      <c r="AL851" s="177"/>
      <c r="AM851" s="177"/>
      <c r="AN851" s="177"/>
      <c r="AO851" s="177"/>
      <c r="AP851" s="177"/>
      <c r="AQ851" s="177"/>
      <c r="AR851" s="177"/>
      <c r="AS851" s="177"/>
      <c r="AT851" s="177"/>
      <c r="AU851" s="297"/>
      <c r="AV851" s="298"/>
    </row>
    <row r="852" spans="2:48" x14ac:dyDescent="0.3">
      <c r="B852" s="259"/>
      <c r="C852" s="260"/>
      <c r="D852" s="260"/>
      <c r="E852" s="259"/>
      <c r="G852" s="177"/>
      <c r="H852" s="177"/>
      <c r="J852" s="177"/>
      <c r="K852" s="177"/>
      <c r="L852" s="309"/>
      <c r="M852" s="309"/>
      <c r="N852" s="177"/>
      <c r="AC852" s="260"/>
      <c r="AD852" s="260"/>
      <c r="AE852" s="260"/>
      <c r="AF852" s="260"/>
      <c r="AG852" s="260"/>
      <c r="AH852" s="177"/>
      <c r="AI852" s="177"/>
      <c r="AJ852" s="177"/>
      <c r="AK852" s="177"/>
      <c r="AL852" s="177"/>
      <c r="AM852" s="177"/>
      <c r="AN852" s="177"/>
      <c r="AO852" s="177"/>
      <c r="AP852" s="177"/>
      <c r="AQ852" s="177"/>
      <c r="AR852" s="177"/>
      <c r="AS852" s="177"/>
      <c r="AT852" s="177"/>
      <c r="AU852" s="297"/>
      <c r="AV852" s="298"/>
    </row>
    <row r="853" spans="2:48" x14ac:dyDescent="0.3">
      <c r="B853" s="259"/>
      <c r="C853" s="260"/>
      <c r="D853" s="260"/>
      <c r="E853" s="259"/>
      <c r="G853" s="177"/>
      <c r="H853" s="177"/>
      <c r="J853" s="177"/>
      <c r="K853" s="177"/>
      <c r="L853" s="309"/>
      <c r="M853" s="309"/>
      <c r="N853" s="177"/>
      <c r="AC853" s="260"/>
      <c r="AD853" s="260"/>
      <c r="AE853" s="260"/>
      <c r="AF853" s="260"/>
      <c r="AG853" s="260"/>
      <c r="AH853" s="177"/>
      <c r="AI853" s="177"/>
      <c r="AJ853" s="177"/>
      <c r="AK853" s="177"/>
      <c r="AL853" s="177"/>
      <c r="AM853" s="177"/>
      <c r="AN853" s="177"/>
      <c r="AO853" s="177"/>
      <c r="AP853" s="177"/>
      <c r="AQ853" s="177"/>
      <c r="AR853" s="177"/>
      <c r="AS853" s="177"/>
      <c r="AT853" s="177"/>
      <c r="AU853" s="297"/>
      <c r="AV853" s="298"/>
    </row>
    <row r="854" spans="2:48" x14ac:dyDescent="0.3">
      <c r="B854" s="259"/>
      <c r="C854" s="260"/>
      <c r="D854" s="260"/>
      <c r="E854" s="259"/>
      <c r="G854" s="177"/>
      <c r="H854" s="177"/>
      <c r="J854" s="177"/>
      <c r="K854" s="177"/>
      <c r="L854" s="309"/>
      <c r="M854" s="309"/>
      <c r="N854" s="177"/>
      <c r="AC854" s="260"/>
      <c r="AD854" s="260"/>
      <c r="AE854" s="260"/>
      <c r="AF854" s="260"/>
      <c r="AG854" s="260"/>
      <c r="AH854" s="177"/>
      <c r="AI854" s="177"/>
      <c r="AJ854" s="177"/>
      <c r="AK854" s="177"/>
      <c r="AL854" s="177"/>
      <c r="AM854" s="177"/>
      <c r="AN854" s="177"/>
      <c r="AO854" s="177"/>
      <c r="AP854" s="177"/>
      <c r="AQ854" s="177"/>
      <c r="AR854" s="177"/>
      <c r="AS854" s="177"/>
      <c r="AT854" s="177"/>
      <c r="AU854" s="297"/>
      <c r="AV854" s="298"/>
    </row>
    <row r="855" spans="2:48" x14ac:dyDescent="0.3">
      <c r="B855" s="259"/>
      <c r="C855" s="260"/>
      <c r="D855" s="260"/>
      <c r="E855" s="259"/>
      <c r="G855" s="177"/>
      <c r="H855" s="177"/>
      <c r="J855" s="177"/>
      <c r="K855" s="177"/>
      <c r="L855" s="309"/>
      <c r="M855" s="309"/>
      <c r="N855" s="177"/>
      <c r="AC855" s="260"/>
      <c r="AD855" s="260"/>
      <c r="AE855" s="260"/>
      <c r="AF855" s="260"/>
      <c r="AG855" s="260"/>
      <c r="AH855" s="177"/>
      <c r="AI855" s="177"/>
      <c r="AJ855" s="177"/>
      <c r="AK855" s="177"/>
      <c r="AL855" s="177"/>
      <c r="AM855" s="177"/>
      <c r="AN855" s="177"/>
      <c r="AO855" s="177"/>
      <c r="AP855" s="177"/>
      <c r="AQ855" s="177"/>
      <c r="AR855" s="177"/>
      <c r="AS855" s="177"/>
      <c r="AT855" s="177"/>
      <c r="AU855" s="297"/>
      <c r="AV855" s="298"/>
    </row>
    <row r="856" spans="2:48" x14ac:dyDescent="0.3">
      <c r="B856" s="259"/>
      <c r="C856" s="260"/>
      <c r="D856" s="260"/>
      <c r="E856" s="259"/>
      <c r="G856" s="177"/>
      <c r="H856" s="177"/>
      <c r="J856" s="177"/>
      <c r="K856" s="177"/>
      <c r="L856" s="309"/>
      <c r="M856" s="309"/>
      <c r="N856" s="177"/>
      <c r="AC856" s="260"/>
      <c r="AD856" s="260"/>
      <c r="AE856" s="260"/>
      <c r="AF856" s="260"/>
      <c r="AG856" s="260"/>
      <c r="AH856" s="177"/>
      <c r="AI856" s="177"/>
      <c r="AJ856" s="177"/>
      <c r="AK856" s="177"/>
      <c r="AL856" s="177"/>
      <c r="AM856" s="177"/>
      <c r="AN856" s="177"/>
      <c r="AO856" s="177"/>
      <c r="AP856" s="177"/>
      <c r="AQ856" s="177"/>
      <c r="AR856" s="177"/>
      <c r="AS856" s="177"/>
      <c r="AT856" s="177"/>
      <c r="AU856" s="297"/>
      <c r="AV856" s="298"/>
    </row>
    <row r="857" spans="2:48" x14ac:dyDescent="0.3">
      <c r="B857" s="259"/>
      <c r="C857" s="260"/>
      <c r="D857" s="260"/>
      <c r="E857" s="259"/>
      <c r="G857" s="177"/>
      <c r="H857" s="177"/>
      <c r="J857" s="177"/>
      <c r="K857" s="177"/>
      <c r="L857" s="309"/>
      <c r="M857" s="309"/>
      <c r="N857" s="177"/>
      <c r="AC857" s="260"/>
      <c r="AD857" s="260"/>
      <c r="AE857" s="260"/>
      <c r="AF857" s="260"/>
      <c r="AG857" s="260"/>
      <c r="AH857" s="177"/>
      <c r="AI857" s="177"/>
      <c r="AJ857" s="177"/>
      <c r="AK857" s="177"/>
      <c r="AL857" s="177"/>
      <c r="AM857" s="177"/>
      <c r="AN857" s="177"/>
      <c r="AO857" s="177"/>
      <c r="AP857" s="177"/>
      <c r="AQ857" s="177"/>
      <c r="AR857" s="177"/>
      <c r="AS857" s="177"/>
      <c r="AT857" s="177"/>
      <c r="AU857" s="297"/>
      <c r="AV857" s="298"/>
    </row>
    <row r="858" spans="2:48" x14ac:dyDescent="0.3">
      <c r="B858" s="259"/>
      <c r="C858" s="260"/>
      <c r="D858" s="260"/>
      <c r="E858" s="259"/>
      <c r="G858" s="177"/>
      <c r="H858" s="177"/>
      <c r="J858" s="177"/>
      <c r="K858" s="177"/>
      <c r="L858" s="309"/>
      <c r="M858" s="309"/>
      <c r="N858" s="177"/>
      <c r="AC858" s="260"/>
      <c r="AD858" s="260"/>
      <c r="AE858" s="260"/>
      <c r="AF858" s="260"/>
      <c r="AG858" s="260"/>
      <c r="AH858" s="177"/>
      <c r="AI858" s="177"/>
      <c r="AJ858" s="177"/>
      <c r="AK858" s="177"/>
      <c r="AL858" s="177"/>
      <c r="AM858" s="177"/>
      <c r="AN858" s="177"/>
      <c r="AO858" s="177"/>
      <c r="AP858" s="177"/>
      <c r="AQ858" s="177"/>
      <c r="AR858" s="177"/>
      <c r="AS858" s="177"/>
      <c r="AT858" s="177"/>
      <c r="AU858" s="297"/>
      <c r="AV858" s="298"/>
    </row>
    <row r="859" spans="2:48" x14ac:dyDescent="0.3">
      <c r="B859" s="259"/>
      <c r="C859" s="260"/>
      <c r="D859" s="260"/>
      <c r="E859" s="259"/>
      <c r="G859" s="177"/>
      <c r="H859" s="177"/>
      <c r="J859" s="177"/>
      <c r="K859" s="177"/>
      <c r="L859" s="309"/>
      <c r="M859" s="309"/>
      <c r="N859" s="177"/>
      <c r="AC859" s="260"/>
      <c r="AD859" s="260"/>
      <c r="AE859" s="260"/>
      <c r="AF859" s="260"/>
      <c r="AG859" s="260"/>
      <c r="AH859" s="177"/>
      <c r="AI859" s="177"/>
      <c r="AJ859" s="177"/>
      <c r="AK859" s="177"/>
      <c r="AL859" s="177"/>
      <c r="AM859" s="177"/>
      <c r="AN859" s="177"/>
      <c r="AO859" s="177"/>
      <c r="AP859" s="177"/>
      <c r="AQ859" s="177"/>
      <c r="AR859" s="177"/>
      <c r="AS859" s="177"/>
      <c r="AT859" s="177"/>
      <c r="AU859" s="297"/>
      <c r="AV859" s="298"/>
    </row>
    <row r="860" spans="2:48" x14ac:dyDescent="0.3">
      <c r="B860" s="259"/>
      <c r="C860" s="260"/>
      <c r="D860" s="260"/>
      <c r="E860" s="259"/>
      <c r="G860" s="177"/>
      <c r="H860" s="177"/>
      <c r="J860" s="177"/>
      <c r="K860" s="177"/>
      <c r="L860" s="309"/>
      <c r="M860" s="309"/>
      <c r="N860" s="177"/>
      <c r="AC860" s="260"/>
      <c r="AD860" s="260"/>
      <c r="AE860" s="260"/>
      <c r="AF860" s="260"/>
      <c r="AG860" s="260"/>
      <c r="AH860" s="177"/>
      <c r="AI860" s="177"/>
      <c r="AJ860" s="177"/>
      <c r="AK860" s="177"/>
      <c r="AL860" s="177"/>
      <c r="AM860" s="177"/>
      <c r="AN860" s="177"/>
      <c r="AO860" s="177"/>
      <c r="AP860" s="177"/>
      <c r="AQ860" s="177"/>
      <c r="AR860" s="177"/>
      <c r="AS860" s="177"/>
      <c r="AT860" s="177"/>
      <c r="AU860" s="297"/>
      <c r="AV860" s="298"/>
    </row>
    <row r="861" spans="2:48" x14ac:dyDescent="0.3">
      <c r="B861" s="259"/>
      <c r="C861" s="260"/>
      <c r="D861" s="260"/>
      <c r="E861" s="259"/>
      <c r="G861" s="177"/>
      <c r="H861" s="177"/>
      <c r="J861" s="177"/>
      <c r="K861" s="177"/>
      <c r="L861" s="309"/>
      <c r="M861" s="309"/>
      <c r="N861" s="177"/>
      <c r="AC861" s="260"/>
      <c r="AD861" s="260"/>
      <c r="AE861" s="260"/>
      <c r="AF861" s="260"/>
      <c r="AG861" s="260"/>
      <c r="AH861" s="177"/>
      <c r="AI861" s="177"/>
      <c r="AJ861" s="177"/>
      <c r="AK861" s="177"/>
      <c r="AL861" s="177"/>
      <c r="AM861" s="177"/>
      <c r="AN861" s="177"/>
      <c r="AO861" s="177"/>
      <c r="AP861" s="177"/>
      <c r="AQ861" s="177"/>
      <c r="AR861" s="177"/>
      <c r="AS861" s="177"/>
      <c r="AT861" s="177"/>
      <c r="AU861" s="297"/>
      <c r="AV861" s="298"/>
    </row>
    <row r="862" spans="2:48" x14ac:dyDescent="0.3">
      <c r="B862" s="259"/>
      <c r="C862" s="260"/>
      <c r="D862" s="260"/>
      <c r="E862" s="259"/>
      <c r="G862" s="177"/>
      <c r="H862" s="177"/>
      <c r="J862" s="177"/>
      <c r="K862" s="177"/>
      <c r="L862" s="309"/>
      <c r="M862" s="309"/>
      <c r="N862" s="177"/>
      <c r="AC862" s="260"/>
      <c r="AD862" s="260"/>
      <c r="AE862" s="260"/>
      <c r="AF862" s="260"/>
      <c r="AG862" s="260"/>
      <c r="AH862" s="177"/>
      <c r="AI862" s="177"/>
      <c r="AJ862" s="177"/>
      <c r="AK862" s="177"/>
      <c r="AL862" s="177"/>
      <c r="AM862" s="177"/>
      <c r="AN862" s="177"/>
      <c r="AO862" s="177"/>
      <c r="AP862" s="177"/>
      <c r="AQ862" s="177"/>
      <c r="AR862" s="177"/>
      <c r="AS862" s="177"/>
      <c r="AT862" s="177"/>
      <c r="AU862" s="297"/>
      <c r="AV862" s="298"/>
    </row>
    <row r="863" spans="2:48" x14ac:dyDescent="0.3">
      <c r="B863" s="259"/>
      <c r="C863" s="260"/>
      <c r="D863" s="260"/>
      <c r="E863" s="259"/>
      <c r="G863" s="177"/>
      <c r="H863" s="177"/>
      <c r="J863" s="177"/>
      <c r="K863" s="177"/>
      <c r="L863" s="309"/>
      <c r="M863" s="309"/>
      <c r="N863" s="177"/>
      <c r="AC863" s="260"/>
      <c r="AD863" s="260"/>
      <c r="AE863" s="260"/>
      <c r="AF863" s="260"/>
      <c r="AG863" s="260"/>
      <c r="AH863" s="177"/>
      <c r="AI863" s="177"/>
      <c r="AJ863" s="177"/>
      <c r="AK863" s="177"/>
      <c r="AL863" s="177"/>
      <c r="AM863" s="177"/>
      <c r="AN863" s="177"/>
      <c r="AO863" s="177"/>
      <c r="AP863" s="177"/>
      <c r="AQ863" s="177"/>
      <c r="AR863" s="177"/>
      <c r="AS863" s="177"/>
      <c r="AT863" s="177"/>
      <c r="AU863" s="297"/>
      <c r="AV863" s="298"/>
    </row>
    <row r="864" spans="2:48" x14ac:dyDescent="0.3">
      <c r="B864" s="259"/>
      <c r="C864" s="260"/>
      <c r="D864" s="260"/>
      <c r="E864" s="259"/>
      <c r="G864" s="177"/>
      <c r="H864" s="177"/>
      <c r="J864" s="177"/>
      <c r="K864" s="177"/>
      <c r="L864" s="309"/>
      <c r="M864" s="309"/>
      <c r="N864" s="177"/>
      <c r="AC864" s="260"/>
      <c r="AD864" s="260"/>
      <c r="AE864" s="260"/>
      <c r="AF864" s="260"/>
      <c r="AG864" s="260"/>
      <c r="AH864" s="177"/>
      <c r="AI864" s="177"/>
      <c r="AJ864" s="177"/>
      <c r="AK864" s="177"/>
      <c r="AL864" s="177"/>
      <c r="AM864" s="177"/>
      <c r="AN864" s="177"/>
      <c r="AO864" s="177"/>
      <c r="AP864" s="177"/>
      <c r="AQ864" s="177"/>
      <c r="AR864" s="177"/>
      <c r="AS864" s="177"/>
      <c r="AT864" s="177"/>
      <c r="AU864" s="297"/>
      <c r="AV864" s="298"/>
    </row>
    <row r="865" spans="2:48" x14ac:dyDescent="0.3">
      <c r="B865" s="259"/>
      <c r="C865" s="260"/>
      <c r="D865" s="260"/>
      <c r="E865" s="259"/>
      <c r="G865" s="177"/>
      <c r="H865" s="177"/>
      <c r="J865" s="177"/>
      <c r="K865" s="177"/>
      <c r="L865" s="309"/>
      <c r="M865" s="309"/>
      <c r="N865" s="177"/>
      <c r="AC865" s="260"/>
      <c r="AD865" s="260"/>
      <c r="AE865" s="260"/>
      <c r="AF865" s="260"/>
      <c r="AG865" s="260"/>
      <c r="AH865" s="177"/>
      <c r="AI865" s="177"/>
      <c r="AJ865" s="177"/>
      <c r="AK865" s="177"/>
      <c r="AL865" s="177"/>
      <c r="AM865" s="177"/>
      <c r="AN865" s="177"/>
      <c r="AO865" s="177"/>
      <c r="AP865" s="177"/>
      <c r="AQ865" s="177"/>
      <c r="AR865" s="177"/>
      <c r="AS865" s="177"/>
      <c r="AT865" s="177"/>
      <c r="AU865" s="297"/>
      <c r="AV865" s="298"/>
    </row>
    <row r="866" spans="2:48" x14ac:dyDescent="0.3">
      <c r="B866" s="259"/>
      <c r="C866" s="260"/>
      <c r="D866" s="260"/>
      <c r="E866" s="259"/>
      <c r="G866" s="177"/>
      <c r="H866" s="177"/>
      <c r="J866" s="177"/>
      <c r="K866" s="177"/>
      <c r="L866" s="309"/>
      <c r="M866" s="309"/>
      <c r="N866" s="177"/>
      <c r="AC866" s="260"/>
      <c r="AD866" s="260"/>
      <c r="AE866" s="260"/>
      <c r="AF866" s="260"/>
      <c r="AG866" s="260"/>
      <c r="AH866" s="177"/>
      <c r="AI866" s="177"/>
      <c r="AJ866" s="177"/>
      <c r="AK866" s="177"/>
      <c r="AL866" s="177"/>
      <c r="AM866" s="177"/>
      <c r="AN866" s="177"/>
      <c r="AO866" s="177"/>
      <c r="AP866" s="177"/>
      <c r="AQ866" s="177"/>
      <c r="AR866" s="177"/>
      <c r="AS866" s="177"/>
      <c r="AT866" s="177"/>
      <c r="AU866" s="297"/>
      <c r="AV866" s="298"/>
    </row>
    <row r="867" spans="2:48" x14ac:dyDescent="0.3">
      <c r="B867" s="259"/>
      <c r="C867" s="260"/>
      <c r="D867" s="260"/>
      <c r="E867" s="259"/>
      <c r="G867" s="177"/>
      <c r="H867" s="177"/>
      <c r="J867" s="177"/>
      <c r="K867" s="177"/>
      <c r="L867" s="309"/>
      <c r="M867" s="309"/>
      <c r="N867" s="177"/>
      <c r="AC867" s="260"/>
      <c r="AD867" s="260"/>
      <c r="AE867" s="260"/>
      <c r="AF867" s="260"/>
      <c r="AG867" s="260"/>
      <c r="AH867" s="177"/>
      <c r="AI867" s="177"/>
      <c r="AJ867" s="177"/>
      <c r="AK867" s="177"/>
      <c r="AL867" s="177"/>
      <c r="AM867" s="177"/>
      <c r="AN867" s="177"/>
      <c r="AO867" s="177"/>
      <c r="AP867" s="177"/>
      <c r="AQ867" s="177"/>
      <c r="AR867" s="177"/>
      <c r="AS867" s="177"/>
      <c r="AT867" s="177"/>
      <c r="AU867" s="297"/>
      <c r="AV867" s="298"/>
    </row>
    <row r="868" spans="2:48" x14ac:dyDescent="0.3">
      <c r="B868" s="259"/>
      <c r="C868" s="260"/>
      <c r="D868" s="260"/>
      <c r="E868" s="259"/>
      <c r="G868" s="177"/>
      <c r="H868" s="177"/>
      <c r="J868" s="177"/>
      <c r="K868" s="177"/>
      <c r="L868" s="309"/>
      <c r="M868" s="309"/>
      <c r="N868" s="177"/>
      <c r="AC868" s="260"/>
      <c r="AD868" s="260"/>
      <c r="AE868" s="260"/>
      <c r="AF868" s="260"/>
      <c r="AG868" s="260"/>
      <c r="AH868" s="177"/>
      <c r="AI868" s="177"/>
      <c r="AJ868" s="177"/>
      <c r="AK868" s="177"/>
      <c r="AL868" s="177"/>
      <c r="AM868" s="177"/>
      <c r="AN868" s="177"/>
      <c r="AO868" s="177"/>
      <c r="AP868" s="177"/>
      <c r="AQ868" s="177"/>
      <c r="AR868" s="177"/>
      <c r="AS868" s="177"/>
      <c r="AT868" s="177"/>
      <c r="AU868" s="297"/>
      <c r="AV868" s="298"/>
    </row>
    <row r="869" spans="2:48" x14ac:dyDescent="0.3">
      <c r="B869" s="259"/>
      <c r="C869" s="260"/>
      <c r="D869" s="260"/>
      <c r="E869" s="259"/>
      <c r="G869" s="177"/>
      <c r="H869" s="177"/>
      <c r="J869" s="177"/>
      <c r="K869" s="177"/>
      <c r="L869" s="309"/>
      <c r="M869" s="309"/>
      <c r="N869" s="177"/>
      <c r="AC869" s="260"/>
      <c r="AD869" s="260"/>
      <c r="AE869" s="260"/>
      <c r="AF869" s="260"/>
      <c r="AG869" s="260"/>
      <c r="AH869" s="177"/>
      <c r="AI869" s="177"/>
      <c r="AJ869" s="177"/>
      <c r="AK869" s="177"/>
      <c r="AL869" s="177"/>
      <c r="AM869" s="177"/>
      <c r="AN869" s="177"/>
      <c r="AO869" s="177"/>
      <c r="AP869" s="177"/>
      <c r="AQ869" s="177"/>
      <c r="AR869" s="177"/>
      <c r="AS869" s="177"/>
      <c r="AT869" s="177"/>
      <c r="AU869" s="297"/>
      <c r="AV869" s="298"/>
    </row>
    <row r="870" spans="2:48" x14ac:dyDescent="0.3">
      <c r="B870" s="259"/>
      <c r="C870" s="260"/>
      <c r="D870" s="260"/>
      <c r="E870" s="259"/>
      <c r="G870" s="177"/>
      <c r="H870" s="177"/>
      <c r="J870" s="177"/>
      <c r="K870" s="177"/>
      <c r="L870" s="309"/>
      <c r="M870" s="309"/>
      <c r="N870" s="177"/>
      <c r="AC870" s="260"/>
      <c r="AD870" s="260"/>
      <c r="AE870" s="260"/>
      <c r="AF870" s="260"/>
      <c r="AG870" s="260"/>
      <c r="AH870" s="177"/>
      <c r="AI870" s="177"/>
      <c r="AJ870" s="177"/>
      <c r="AK870" s="177"/>
      <c r="AL870" s="177"/>
      <c r="AM870" s="177"/>
      <c r="AN870" s="177"/>
      <c r="AO870" s="177"/>
      <c r="AP870" s="177"/>
      <c r="AQ870" s="177"/>
      <c r="AR870" s="177"/>
      <c r="AS870" s="177"/>
      <c r="AT870" s="177"/>
      <c r="AU870" s="297"/>
      <c r="AV870" s="298"/>
    </row>
    <row r="871" spans="2:48" x14ac:dyDescent="0.3">
      <c r="B871" s="259"/>
      <c r="C871" s="260"/>
      <c r="D871" s="260"/>
      <c r="E871" s="259"/>
      <c r="G871" s="177"/>
      <c r="H871" s="177"/>
      <c r="J871" s="177"/>
      <c r="K871" s="177"/>
      <c r="L871" s="309"/>
      <c r="M871" s="309"/>
      <c r="N871" s="177"/>
      <c r="AC871" s="260"/>
      <c r="AD871" s="260"/>
      <c r="AE871" s="260"/>
      <c r="AF871" s="260"/>
      <c r="AG871" s="260"/>
      <c r="AH871" s="177"/>
      <c r="AI871" s="177"/>
      <c r="AJ871" s="177"/>
      <c r="AK871" s="177"/>
      <c r="AL871" s="177"/>
      <c r="AM871" s="177"/>
      <c r="AN871" s="177"/>
      <c r="AO871" s="177"/>
      <c r="AP871" s="177"/>
      <c r="AQ871" s="177"/>
      <c r="AR871" s="177"/>
      <c r="AS871" s="177"/>
      <c r="AT871" s="177"/>
      <c r="AU871" s="297"/>
      <c r="AV871" s="298"/>
    </row>
    <row r="872" spans="2:48" x14ac:dyDescent="0.3">
      <c r="B872" s="259"/>
      <c r="C872" s="260"/>
      <c r="D872" s="260"/>
      <c r="E872" s="259"/>
      <c r="G872" s="177"/>
      <c r="H872" s="177"/>
      <c r="J872" s="177"/>
      <c r="K872" s="177"/>
      <c r="L872" s="309"/>
      <c r="M872" s="309"/>
      <c r="N872" s="177"/>
      <c r="AC872" s="260"/>
      <c r="AD872" s="260"/>
      <c r="AE872" s="260"/>
      <c r="AF872" s="260"/>
      <c r="AG872" s="260"/>
      <c r="AH872" s="177"/>
      <c r="AI872" s="177"/>
      <c r="AJ872" s="177"/>
      <c r="AK872" s="177"/>
      <c r="AL872" s="177"/>
      <c r="AM872" s="177"/>
      <c r="AN872" s="177"/>
      <c r="AO872" s="177"/>
      <c r="AP872" s="177"/>
      <c r="AQ872" s="177"/>
      <c r="AR872" s="177"/>
      <c r="AS872" s="177"/>
      <c r="AT872" s="177"/>
      <c r="AU872" s="297"/>
      <c r="AV872" s="298"/>
    </row>
    <row r="873" spans="2:48" x14ac:dyDescent="0.3">
      <c r="B873" s="259"/>
      <c r="C873" s="260"/>
      <c r="D873" s="260"/>
      <c r="E873" s="259"/>
      <c r="G873" s="177"/>
      <c r="H873" s="177"/>
      <c r="J873" s="177"/>
      <c r="K873" s="177"/>
      <c r="L873" s="309"/>
      <c r="M873" s="309"/>
      <c r="N873" s="177"/>
      <c r="AC873" s="260"/>
      <c r="AD873" s="260"/>
      <c r="AE873" s="260"/>
      <c r="AF873" s="260"/>
      <c r="AG873" s="260"/>
      <c r="AH873" s="177"/>
      <c r="AI873" s="177"/>
      <c r="AJ873" s="177"/>
      <c r="AK873" s="177"/>
      <c r="AL873" s="177"/>
      <c r="AM873" s="177"/>
      <c r="AN873" s="177"/>
      <c r="AO873" s="177"/>
      <c r="AP873" s="177"/>
      <c r="AQ873" s="177"/>
      <c r="AR873" s="177"/>
      <c r="AS873" s="177"/>
      <c r="AT873" s="177"/>
      <c r="AU873" s="297"/>
      <c r="AV873" s="298"/>
    </row>
    <row r="874" spans="2:48" x14ac:dyDescent="0.3">
      <c r="B874" s="259"/>
      <c r="C874" s="260"/>
      <c r="D874" s="260"/>
      <c r="E874" s="259"/>
      <c r="G874" s="177"/>
      <c r="H874" s="177"/>
      <c r="J874" s="177"/>
      <c r="K874" s="177"/>
      <c r="L874" s="309"/>
      <c r="M874" s="309"/>
      <c r="N874" s="177"/>
      <c r="AC874" s="260"/>
      <c r="AD874" s="260"/>
      <c r="AE874" s="260"/>
      <c r="AF874" s="260"/>
      <c r="AG874" s="260"/>
      <c r="AH874" s="177"/>
      <c r="AI874" s="177"/>
      <c r="AJ874" s="177"/>
      <c r="AK874" s="177"/>
      <c r="AL874" s="177"/>
      <c r="AM874" s="177"/>
      <c r="AN874" s="177"/>
      <c r="AO874" s="177"/>
      <c r="AP874" s="177"/>
      <c r="AQ874" s="177"/>
      <c r="AR874" s="177"/>
      <c r="AS874" s="177"/>
      <c r="AT874" s="177"/>
      <c r="AU874" s="297"/>
      <c r="AV874" s="298"/>
    </row>
    <row r="875" spans="2:48" x14ac:dyDescent="0.3">
      <c r="B875" s="259"/>
      <c r="C875" s="260"/>
      <c r="D875" s="260"/>
      <c r="E875" s="259"/>
      <c r="G875" s="177"/>
      <c r="H875" s="177"/>
      <c r="J875" s="177"/>
      <c r="K875" s="177"/>
      <c r="L875" s="309"/>
      <c r="M875" s="309"/>
      <c r="N875" s="177"/>
      <c r="AC875" s="260"/>
      <c r="AD875" s="260"/>
      <c r="AE875" s="260"/>
      <c r="AF875" s="260"/>
      <c r="AG875" s="260"/>
      <c r="AH875" s="177"/>
      <c r="AI875" s="177"/>
      <c r="AJ875" s="177"/>
      <c r="AK875" s="177"/>
      <c r="AL875" s="177"/>
      <c r="AM875" s="177"/>
      <c r="AN875" s="177"/>
      <c r="AO875" s="177"/>
      <c r="AP875" s="177"/>
      <c r="AQ875" s="177"/>
      <c r="AR875" s="177"/>
      <c r="AS875" s="177"/>
      <c r="AT875" s="177"/>
      <c r="AU875" s="297"/>
      <c r="AV875" s="298"/>
    </row>
    <row r="876" spans="2:48" x14ac:dyDescent="0.3">
      <c r="B876" s="259"/>
      <c r="C876" s="260"/>
      <c r="D876" s="260"/>
      <c r="E876" s="259"/>
      <c r="G876" s="177"/>
      <c r="H876" s="177"/>
      <c r="J876" s="177"/>
      <c r="K876" s="177"/>
      <c r="L876" s="309"/>
      <c r="M876" s="309"/>
      <c r="N876" s="177"/>
      <c r="AC876" s="260"/>
      <c r="AD876" s="260"/>
      <c r="AE876" s="260"/>
      <c r="AF876" s="260"/>
      <c r="AG876" s="260"/>
      <c r="AH876" s="177"/>
      <c r="AI876" s="177"/>
      <c r="AJ876" s="177"/>
      <c r="AK876" s="177"/>
      <c r="AL876" s="177"/>
      <c r="AM876" s="177"/>
      <c r="AN876" s="177"/>
      <c r="AO876" s="177"/>
      <c r="AP876" s="177"/>
      <c r="AQ876" s="177"/>
      <c r="AR876" s="177"/>
      <c r="AS876" s="177"/>
      <c r="AT876" s="177"/>
      <c r="AU876" s="297"/>
      <c r="AV876" s="298"/>
    </row>
    <row r="877" spans="2:48" x14ac:dyDescent="0.3">
      <c r="B877" s="259"/>
      <c r="C877" s="260"/>
      <c r="D877" s="260"/>
      <c r="E877" s="259"/>
      <c r="G877" s="177"/>
      <c r="H877" s="177"/>
      <c r="J877" s="177"/>
      <c r="K877" s="177"/>
      <c r="L877" s="309"/>
      <c r="M877" s="309"/>
      <c r="N877" s="177"/>
      <c r="AC877" s="260"/>
      <c r="AD877" s="260"/>
      <c r="AE877" s="260"/>
      <c r="AF877" s="260"/>
      <c r="AG877" s="260"/>
      <c r="AH877" s="177"/>
      <c r="AI877" s="177"/>
      <c r="AJ877" s="177"/>
      <c r="AK877" s="177"/>
      <c r="AL877" s="177"/>
      <c r="AM877" s="177"/>
      <c r="AN877" s="177"/>
      <c r="AO877" s="177"/>
      <c r="AP877" s="177"/>
      <c r="AQ877" s="177"/>
      <c r="AR877" s="177"/>
      <c r="AS877" s="177"/>
      <c r="AT877" s="177"/>
      <c r="AU877" s="297"/>
      <c r="AV877" s="298"/>
    </row>
    <row r="878" spans="2:48" x14ac:dyDescent="0.3">
      <c r="B878" s="259"/>
      <c r="C878" s="260"/>
      <c r="D878" s="260"/>
      <c r="E878" s="259"/>
      <c r="G878" s="177"/>
      <c r="H878" s="177"/>
      <c r="J878" s="177"/>
      <c r="K878" s="177"/>
      <c r="L878" s="309"/>
      <c r="M878" s="309"/>
      <c r="N878" s="177"/>
      <c r="AC878" s="260"/>
      <c r="AD878" s="260"/>
      <c r="AE878" s="260"/>
      <c r="AF878" s="260"/>
      <c r="AG878" s="260"/>
      <c r="AH878" s="177"/>
      <c r="AI878" s="177"/>
      <c r="AJ878" s="177"/>
      <c r="AK878" s="177"/>
      <c r="AL878" s="177"/>
      <c r="AM878" s="177"/>
      <c r="AN878" s="177"/>
      <c r="AO878" s="177"/>
      <c r="AP878" s="177"/>
      <c r="AQ878" s="177"/>
      <c r="AR878" s="177"/>
      <c r="AS878" s="177"/>
      <c r="AT878" s="177"/>
      <c r="AU878" s="297"/>
      <c r="AV878" s="298"/>
    </row>
    <row r="879" spans="2:48" x14ac:dyDescent="0.3">
      <c r="B879" s="259"/>
      <c r="C879" s="260"/>
      <c r="D879" s="260"/>
      <c r="E879" s="259"/>
      <c r="G879" s="177"/>
      <c r="H879" s="177"/>
      <c r="J879" s="177"/>
      <c r="K879" s="177"/>
      <c r="L879" s="309"/>
      <c r="M879" s="309"/>
      <c r="N879" s="177"/>
      <c r="AC879" s="260"/>
      <c r="AD879" s="260"/>
      <c r="AE879" s="260"/>
      <c r="AF879" s="260"/>
      <c r="AG879" s="260"/>
      <c r="AH879" s="177"/>
      <c r="AI879" s="177"/>
      <c r="AJ879" s="177"/>
      <c r="AK879" s="177"/>
      <c r="AL879" s="177"/>
      <c r="AM879" s="177"/>
      <c r="AN879" s="177"/>
      <c r="AO879" s="177"/>
      <c r="AP879" s="177"/>
      <c r="AQ879" s="177"/>
      <c r="AR879" s="177"/>
      <c r="AS879" s="177"/>
      <c r="AT879" s="177"/>
      <c r="AU879" s="297"/>
      <c r="AV879" s="298"/>
    </row>
    <row r="880" spans="2:48" x14ac:dyDescent="0.3">
      <c r="B880" s="259"/>
      <c r="C880" s="260"/>
      <c r="D880" s="260"/>
      <c r="E880" s="259"/>
      <c r="G880" s="177"/>
      <c r="H880" s="177"/>
      <c r="J880" s="177"/>
      <c r="K880" s="177"/>
      <c r="L880" s="309"/>
      <c r="M880" s="309"/>
      <c r="N880" s="177"/>
      <c r="AC880" s="260"/>
      <c r="AD880" s="260"/>
      <c r="AE880" s="260"/>
      <c r="AF880" s="260"/>
      <c r="AG880" s="260"/>
      <c r="AH880" s="177"/>
      <c r="AI880" s="177"/>
      <c r="AJ880" s="177"/>
      <c r="AK880" s="177"/>
      <c r="AL880" s="177"/>
      <c r="AM880" s="177"/>
      <c r="AN880" s="177"/>
      <c r="AO880" s="177"/>
      <c r="AP880" s="177"/>
      <c r="AQ880" s="177"/>
      <c r="AR880" s="177"/>
      <c r="AS880" s="177"/>
      <c r="AT880" s="177"/>
      <c r="AU880" s="297"/>
      <c r="AV880" s="298"/>
    </row>
    <row r="881" spans="2:48" x14ac:dyDescent="0.3">
      <c r="B881" s="259"/>
      <c r="C881" s="260"/>
      <c r="D881" s="260"/>
      <c r="E881" s="259"/>
      <c r="G881" s="177"/>
      <c r="H881" s="177"/>
      <c r="J881" s="177"/>
      <c r="K881" s="177"/>
      <c r="L881" s="309"/>
      <c r="M881" s="309"/>
      <c r="N881" s="177"/>
      <c r="AC881" s="260"/>
      <c r="AD881" s="260"/>
      <c r="AE881" s="260"/>
      <c r="AF881" s="260"/>
      <c r="AG881" s="260"/>
      <c r="AH881" s="177"/>
      <c r="AI881" s="177"/>
      <c r="AJ881" s="177"/>
      <c r="AK881" s="177"/>
      <c r="AL881" s="177"/>
      <c r="AM881" s="177"/>
      <c r="AN881" s="177"/>
      <c r="AO881" s="177"/>
      <c r="AP881" s="177"/>
      <c r="AQ881" s="177"/>
      <c r="AR881" s="177"/>
      <c r="AS881" s="177"/>
      <c r="AT881" s="177"/>
      <c r="AU881" s="297"/>
      <c r="AV881" s="298"/>
    </row>
    <row r="882" spans="2:48" x14ac:dyDescent="0.3">
      <c r="B882" s="259"/>
      <c r="C882" s="260"/>
      <c r="D882" s="260"/>
      <c r="E882" s="259"/>
      <c r="G882" s="177"/>
      <c r="H882" s="177"/>
      <c r="J882" s="177"/>
      <c r="K882" s="177"/>
      <c r="L882" s="309"/>
      <c r="M882" s="309"/>
      <c r="N882" s="177"/>
      <c r="AC882" s="260"/>
      <c r="AD882" s="260"/>
      <c r="AE882" s="260"/>
      <c r="AF882" s="260"/>
      <c r="AG882" s="260"/>
      <c r="AH882" s="177"/>
      <c r="AI882" s="177"/>
      <c r="AJ882" s="177"/>
      <c r="AK882" s="177"/>
      <c r="AL882" s="177"/>
      <c r="AM882" s="177"/>
      <c r="AN882" s="177"/>
      <c r="AO882" s="177"/>
      <c r="AP882" s="177"/>
      <c r="AQ882" s="177"/>
      <c r="AR882" s="177"/>
      <c r="AS882" s="177"/>
      <c r="AT882" s="177"/>
      <c r="AU882" s="297"/>
      <c r="AV882" s="298"/>
    </row>
    <row r="883" spans="2:48" x14ac:dyDescent="0.3">
      <c r="B883" s="259"/>
      <c r="C883" s="260"/>
      <c r="D883" s="260"/>
      <c r="E883" s="259"/>
      <c r="G883" s="177"/>
      <c r="H883" s="177"/>
      <c r="J883" s="177"/>
      <c r="K883" s="177"/>
      <c r="L883" s="309"/>
      <c r="M883" s="309"/>
      <c r="N883" s="177"/>
      <c r="AC883" s="260"/>
      <c r="AD883" s="260"/>
      <c r="AE883" s="260"/>
      <c r="AF883" s="260"/>
      <c r="AG883" s="260"/>
      <c r="AH883" s="177"/>
      <c r="AI883" s="177"/>
      <c r="AJ883" s="177"/>
      <c r="AK883" s="177"/>
      <c r="AL883" s="177"/>
      <c r="AM883" s="177"/>
      <c r="AN883" s="177"/>
      <c r="AO883" s="177"/>
      <c r="AP883" s="177"/>
      <c r="AQ883" s="177"/>
      <c r="AR883" s="177"/>
      <c r="AS883" s="177"/>
      <c r="AT883" s="177"/>
      <c r="AU883" s="297"/>
      <c r="AV883" s="298"/>
    </row>
    <row r="884" spans="2:48" x14ac:dyDescent="0.3">
      <c r="B884" s="259"/>
      <c r="C884" s="260"/>
      <c r="D884" s="260"/>
      <c r="E884" s="259"/>
      <c r="G884" s="177"/>
      <c r="H884" s="177"/>
      <c r="J884" s="177"/>
      <c r="K884" s="177"/>
      <c r="L884" s="309"/>
      <c r="M884" s="309"/>
      <c r="N884" s="177"/>
      <c r="AC884" s="260"/>
      <c r="AD884" s="260"/>
      <c r="AE884" s="260"/>
      <c r="AF884" s="260"/>
      <c r="AG884" s="260"/>
      <c r="AH884" s="177"/>
      <c r="AI884" s="177"/>
      <c r="AJ884" s="177"/>
      <c r="AK884" s="177"/>
      <c r="AL884" s="177"/>
      <c r="AM884" s="177"/>
      <c r="AN884" s="177"/>
      <c r="AO884" s="177"/>
      <c r="AP884" s="177"/>
      <c r="AQ884" s="177"/>
      <c r="AR884" s="177"/>
      <c r="AS884" s="177"/>
      <c r="AT884" s="177"/>
      <c r="AU884" s="297"/>
      <c r="AV884" s="298"/>
    </row>
    <row r="885" spans="2:48" x14ac:dyDescent="0.3">
      <c r="B885" s="259"/>
      <c r="C885" s="260"/>
      <c r="D885" s="260"/>
      <c r="E885" s="259"/>
      <c r="G885" s="177"/>
      <c r="H885" s="177"/>
      <c r="J885" s="177"/>
      <c r="K885" s="177"/>
      <c r="L885" s="309"/>
      <c r="M885" s="309"/>
      <c r="N885" s="177"/>
      <c r="AC885" s="260"/>
      <c r="AD885" s="260"/>
      <c r="AE885" s="260"/>
      <c r="AF885" s="260"/>
      <c r="AG885" s="260"/>
      <c r="AH885" s="177"/>
      <c r="AI885" s="177"/>
      <c r="AJ885" s="177"/>
      <c r="AK885" s="177"/>
      <c r="AL885" s="177"/>
      <c r="AM885" s="177"/>
      <c r="AN885" s="177"/>
      <c r="AO885" s="177"/>
      <c r="AP885" s="177"/>
      <c r="AQ885" s="177"/>
      <c r="AR885" s="177"/>
      <c r="AS885" s="177"/>
      <c r="AT885" s="177"/>
      <c r="AU885" s="297"/>
      <c r="AV885" s="298"/>
    </row>
    <row r="886" spans="2:48" x14ac:dyDescent="0.3">
      <c r="B886" s="259"/>
      <c r="C886" s="260"/>
      <c r="D886" s="260"/>
      <c r="E886" s="259"/>
      <c r="G886" s="177"/>
      <c r="H886" s="177"/>
      <c r="J886" s="177"/>
      <c r="K886" s="177"/>
      <c r="L886" s="309"/>
      <c r="M886" s="309"/>
      <c r="N886" s="177"/>
      <c r="AC886" s="260"/>
      <c r="AD886" s="260"/>
      <c r="AE886" s="260"/>
      <c r="AF886" s="260"/>
      <c r="AG886" s="260"/>
      <c r="AH886" s="177"/>
      <c r="AI886" s="177"/>
      <c r="AJ886" s="177"/>
      <c r="AK886" s="177"/>
      <c r="AL886" s="177"/>
      <c r="AM886" s="177"/>
      <c r="AN886" s="177"/>
      <c r="AO886" s="177"/>
      <c r="AP886" s="177"/>
      <c r="AQ886" s="177"/>
      <c r="AR886" s="177"/>
      <c r="AS886" s="177"/>
      <c r="AT886" s="177"/>
      <c r="AU886" s="297"/>
      <c r="AV886" s="298"/>
    </row>
    <row r="887" spans="2:48" x14ac:dyDescent="0.3">
      <c r="B887" s="259"/>
      <c r="C887" s="260"/>
      <c r="D887" s="260"/>
      <c r="E887" s="259"/>
      <c r="G887" s="177"/>
      <c r="H887" s="177"/>
      <c r="J887" s="177"/>
      <c r="K887" s="177"/>
      <c r="L887" s="309"/>
      <c r="M887" s="309"/>
      <c r="N887" s="177"/>
      <c r="AC887" s="260"/>
      <c r="AD887" s="260"/>
      <c r="AE887" s="260"/>
      <c r="AF887" s="260"/>
      <c r="AG887" s="260"/>
      <c r="AH887" s="177"/>
      <c r="AI887" s="177"/>
      <c r="AJ887" s="177"/>
      <c r="AK887" s="177"/>
      <c r="AL887" s="177"/>
      <c r="AM887" s="177"/>
      <c r="AN887" s="177"/>
      <c r="AO887" s="177"/>
      <c r="AP887" s="177"/>
      <c r="AQ887" s="177"/>
      <c r="AR887" s="177"/>
      <c r="AS887" s="177"/>
      <c r="AT887" s="177"/>
      <c r="AU887" s="297"/>
      <c r="AV887" s="298"/>
    </row>
    <row r="888" spans="2:48" x14ac:dyDescent="0.3">
      <c r="B888" s="259"/>
      <c r="C888" s="260"/>
      <c r="D888" s="260"/>
      <c r="E888" s="259"/>
      <c r="G888" s="177"/>
      <c r="H888" s="177"/>
      <c r="J888" s="177"/>
      <c r="K888" s="177"/>
      <c r="L888" s="309"/>
      <c r="M888" s="309"/>
      <c r="N888" s="177"/>
      <c r="AC888" s="260"/>
      <c r="AD888" s="260"/>
      <c r="AE888" s="260"/>
      <c r="AF888" s="260"/>
      <c r="AG888" s="260"/>
      <c r="AH888" s="177"/>
      <c r="AI888" s="177"/>
      <c r="AJ888" s="177"/>
      <c r="AK888" s="177"/>
      <c r="AL888" s="177"/>
      <c r="AM888" s="177"/>
      <c r="AN888" s="177"/>
      <c r="AO888" s="177"/>
      <c r="AP888" s="177"/>
      <c r="AQ888" s="177"/>
      <c r="AR888" s="177"/>
      <c r="AS888" s="177"/>
      <c r="AT888" s="177"/>
      <c r="AU888" s="297"/>
      <c r="AV888" s="298"/>
    </row>
    <row r="889" spans="2:48" x14ac:dyDescent="0.3">
      <c r="B889" s="259"/>
      <c r="C889" s="260"/>
      <c r="D889" s="260"/>
      <c r="E889" s="259"/>
      <c r="G889" s="177"/>
      <c r="H889" s="177"/>
      <c r="J889" s="177"/>
      <c r="K889" s="177"/>
      <c r="L889" s="309"/>
      <c r="M889" s="309"/>
      <c r="N889" s="177"/>
      <c r="AC889" s="260"/>
      <c r="AD889" s="260"/>
      <c r="AE889" s="260"/>
      <c r="AF889" s="260"/>
      <c r="AG889" s="260"/>
      <c r="AH889" s="177"/>
      <c r="AI889" s="177"/>
      <c r="AJ889" s="177"/>
      <c r="AK889" s="177"/>
      <c r="AL889" s="177"/>
      <c r="AM889" s="177"/>
      <c r="AN889" s="177"/>
      <c r="AO889" s="177"/>
      <c r="AP889" s="177"/>
      <c r="AQ889" s="177"/>
      <c r="AR889" s="177"/>
      <c r="AS889" s="177"/>
      <c r="AT889" s="177"/>
      <c r="AU889" s="297"/>
      <c r="AV889" s="298"/>
    </row>
    <row r="890" spans="2:48" x14ac:dyDescent="0.3">
      <c r="B890" s="259"/>
      <c r="C890" s="260"/>
      <c r="D890" s="260"/>
      <c r="E890" s="259"/>
      <c r="G890" s="177"/>
      <c r="H890" s="177"/>
      <c r="J890" s="177"/>
      <c r="K890" s="177"/>
      <c r="L890" s="309"/>
      <c r="M890" s="309"/>
      <c r="N890" s="177"/>
      <c r="AC890" s="260"/>
      <c r="AD890" s="260"/>
      <c r="AE890" s="260"/>
      <c r="AF890" s="260"/>
      <c r="AG890" s="260"/>
      <c r="AH890" s="177"/>
      <c r="AI890" s="177"/>
      <c r="AJ890" s="177"/>
      <c r="AK890" s="177"/>
      <c r="AL890" s="177"/>
      <c r="AM890" s="177"/>
      <c r="AN890" s="177"/>
      <c r="AO890" s="177"/>
      <c r="AP890" s="177"/>
      <c r="AQ890" s="177"/>
      <c r="AR890" s="177"/>
      <c r="AS890" s="177"/>
      <c r="AT890" s="177"/>
      <c r="AU890" s="297"/>
      <c r="AV890" s="298"/>
    </row>
    <row r="891" spans="2:48" x14ac:dyDescent="0.3">
      <c r="B891" s="259"/>
      <c r="C891" s="260"/>
      <c r="D891" s="260"/>
      <c r="E891" s="259"/>
      <c r="G891" s="177"/>
      <c r="H891" s="177"/>
      <c r="J891" s="177"/>
      <c r="K891" s="177"/>
      <c r="L891" s="309"/>
      <c r="M891" s="309"/>
      <c r="N891" s="177"/>
      <c r="AC891" s="260"/>
      <c r="AD891" s="260"/>
      <c r="AE891" s="260"/>
      <c r="AF891" s="260"/>
      <c r="AG891" s="260"/>
      <c r="AH891" s="177"/>
      <c r="AI891" s="177"/>
      <c r="AJ891" s="177"/>
      <c r="AK891" s="177"/>
      <c r="AL891" s="177"/>
      <c r="AM891" s="177"/>
      <c r="AN891" s="177"/>
      <c r="AO891" s="177"/>
      <c r="AP891" s="177"/>
      <c r="AQ891" s="177"/>
      <c r="AR891" s="177"/>
      <c r="AS891" s="177"/>
      <c r="AT891" s="177"/>
      <c r="AU891" s="297"/>
      <c r="AV891" s="298"/>
    </row>
    <row r="892" spans="2:48" x14ac:dyDescent="0.3">
      <c r="B892" s="259"/>
      <c r="C892" s="260"/>
      <c r="D892" s="260"/>
      <c r="E892" s="259"/>
      <c r="G892" s="177"/>
      <c r="H892" s="177"/>
      <c r="J892" s="177"/>
      <c r="K892" s="177"/>
      <c r="L892" s="309"/>
      <c r="M892" s="309"/>
      <c r="N892" s="177"/>
      <c r="AC892" s="260"/>
      <c r="AD892" s="260"/>
      <c r="AE892" s="260"/>
      <c r="AF892" s="260"/>
      <c r="AG892" s="260"/>
      <c r="AH892" s="177"/>
      <c r="AI892" s="177"/>
      <c r="AJ892" s="177"/>
      <c r="AK892" s="177"/>
      <c r="AL892" s="177"/>
      <c r="AM892" s="177"/>
      <c r="AN892" s="177"/>
      <c r="AO892" s="177"/>
      <c r="AP892" s="177"/>
      <c r="AQ892" s="177"/>
      <c r="AR892" s="177"/>
      <c r="AS892" s="177"/>
      <c r="AT892" s="177"/>
      <c r="AU892" s="297"/>
      <c r="AV892" s="298"/>
    </row>
    <row r="893" spans="2:48" x14ac:dyDescent="0.3">
      <c r="B893" s="259"/>
      <c r="C893" s="260"/>
      <c r="D893" s="260"/>
      <c r="E893" s="259"/>
      <c r="G893" s="177"/>
      <c r="H893" s="177"/>
      <c r="J893" s="177"/>
      <c r="K893" s="177"/>
      <c r="L893" s="309"/>
      <c r="M893" s="309"/>
      <c r="N893" s="177"/>
      <c r="AC893" s="260"/>
      <c r="AD893" s="260"/>
      <c r="AE893" s="260"/>
      <c r="AF893" s="260"/>
      <c r="AG893" s="260"/>
      <c r="AH893" s="177"/>
      <c r="AI893" s="177"/>
      <c r="AJ893" s="177"/>
      <c r="AK893" s="177"/>
      <c r="AL893" s="177"/>
      <c r="AM893" s="177"/>
      <c r="AN893" s="177"/>
      <c r="AO893" s="177"/>
      <c r="AP893" s="177"/>
      <c r="AQ893" s="177"/>
      <c r="AR893" s="177"/>
      <c r="AS893" s="177"/>
      <c r="AT893" s="177"/>
      <c r="AU893" s="297"/>
      <c r="AV893" s="298"/>
    </row>
    <row r="894" spans="2:48" x14ac:dyDescent="0.3">
      <c r="B894" s="259"/>
      <c r="C894" s="260"/>
      <c r="D894" s="260"/>
      <c r="E894" s="259"/>
      <c r="G894" s="177"/>
      <c r="H894" s="177"/>
      <c r="J894" s="177"/>
      <c r="K894" s="177"/>
      <c r="L894" s="309"/>
      <c r="M894" s="309"/>
      <c r="N894" s="177"/>
      <c r="AC894" s="260"/>
      <c r="AD894" s="260"/>
      <c r="AE894" s="260"/>
      <c r="AF894" s="260"/>
      <c r="AG894" s="260"/>
      <c r="AH894" s="177"/>
      <c r="AI894" s="177"/>
      <c r="AJ894" s="177"/>
      <c r="AK894" s="177"/>
      <c r="AL894" s="177"/>
      <c r="AM894" s="177"/>
      <c r="AN894" s="177"/>
      <c r="AO894" s="177"/>
      <c r="AP894" s="177"/>
      <c r="AQ894" s="177"/>
      <c r="AR894" s="177"/>
      <c r="AS894" s="177"/>
      <c r="AT894" s="177"/>
      <c r="AU894" s="297"/>
      <c r="AV894" s="298"/>
    </row>
    <row r="895" spans="2:48" x14ac:dyDescent="0.3">
      <c r="B895" s="259"/>
      <c r="C895" s="260"/>
      <c r="D895" s="260"/>
      <c r="E895" s="259"/>
      <c r="G895" s="177"/>
      <c r="H895" s="177"/>
      <c r="J895" s="177"/>
      <c r="K895" s="177"/>
      <c r="L895" s="309"/>
      <c r="M895" s="309"/>
      <c r="N895" s="177"/>
      <c r="AC895" s="260"/>
      <c r="AD895" s="260"/>
      <c r="AE895" s="260"/>
      <c r="AF895" s="260"/>
      <c r="AG895" s="260"/>
      <c r="AH895" s="177"/>
      <c r="AI895" s="177"/>
      <c r="AJ895" s="177"/>
      <c r="AK895" s="177"/>
      <c r="AL895" s="177"/>
      <c r="AM895" s="177"/>
      <c r="AN895" s="177"/>
      <c r="AO895" s="177"/>
      <c r="AP895" s="177"/>
      <c r="AQ895" s="177"/>
      <c r="AR895" s="177"/>
      <c r="AS895" s="177"/>
      <c r="AT895" s="177"/>
      <c r="AU895" s="297"/>
      <c r="AV895" s="298"/>
    </row>
    <row r="896" spans="2:48" x14ac:dyDescent="0.3">
      <c r="B896" s="259"/>
      <c r="C896" s="260"/>
      <c r="D896" s="260"/>
      <c r="E896" s="259"/>
      <c r="G896" s="177"/>
      <c r="H896" s="177"/>
      <c r="J896" s="177"/>
      <c r="K896" s="177"/>
      <c r="L896" s="309"/>
      <c r="M896" s="309"/>
      <c r="N896" s="177"/>
      <c r="AC896" s="260"/>
      <c r="AD896" s="260"/>
      <c r="AE896" s="260"/>
      <c r="AF896" s="260"/>
      <c r="AG896" s="260"/>
      <c r="AH896" s="177"/>
      <c r="AI896" s="177"/>
      <c r="AJ896" s="177"/>
      <c r="AK896" s="177"/>
      <c r="AL896" s="177"/>
      <c r="AM896" s="177"/>
      <c r="AN896" s="177"/>
      <c r="AO896" s="177"/>
      <c r="AP896" s="177"/>
      <c r="AQ896" s="177"/>
      <c r="AR896" s="177"/>
      <c r="AS896" s="177"/>
      <c r="AT896" s="177"/>
      <c r="AU896" s="297"/>
      <c r="AV896" s="298"/>
    </row>
    <row r="897" spans="2:48" x14ac:dyDescent="0.3">
      <c r="B897" s="259"/>
      <c r="C897" s="260"/>
      <c r="D897" s="260"/>
      <c r="E897" s="259"/>
      <c r="G897" s="177"/>
      <c r="H897" s="177"/>
      <c r="J897" s="177"/>
      <c r="K897" s="177"/>
      <c r="L897" s="309"/>
      <c r="M897" s="309"/>
      <c r="N897" s="177"/>
      <c r="AC897" s="260"/>
      <c r="AD897" s="260"/>
      <c r="AE897" s="260"/>
      <c r="AF897" s="260"/>
      <c r="AG897" s="260"/>
      <c r="AH897" s="177"/>
      <c r="AI897" s="177"/>
      <c r="AJ897" s="177"/>
      <c r="AK897" s="177"/>
      <c r="AL897" s="177"/>
      <c r="AM897" s="177"/>
      <c r="AN897" s="177"/>
      <c r="AO897" s="177"/>
      <c r="AP897" s="177"/>
      <c r="AQ897" s="177"/>
      <c r="AR897" s="177"/>
      <c r="AS897" s="177"/>
      <c r="AT897" s="177"/>
      <c r="AU897" s="297"/>
      <c r="AV897" s="298"/>
    </row>
    <row r="898" spans="2:48" x14ac:dyDescent="0.3">
      <c r="B898" s="259"/>
      <c r="C898" s="260"/>
      <c r="D898" s="260"/>
      <c r="E898" s="259"/>
      <c r="G898" s="177"/>
      <c r="H898" s="177"/>
      <c r="J898" s="177"/>
      <c r="K898" s="177"/>
      <c r="L898" s="309"/>
      <c r="M898" s="309"/>
      <c r="N898" s="177"/>
      <c r="AC898" s="260"/>
      <c r="AD898" s="260"/>
      <c r="AE898" s="260"/>
      <c r="AF898" s="260"/>
      <c r="AG898" s="260"/>
      <c r="AH898" s="177"/>
      <c r="AI898" s="177"/>
      <c r="AJ898" s="177"/>
      <c r="AK898" s="177"/>
      <c r="AL898" s="177"/>
      <c r="AM898" s="177"/>
      <c r="AN898" s="177"/>
      <c r="AO898" s="177"/>
      <c r="AP898" s="177"/>
      <c r="AQ898" s="177"/>
      <c r="AR898" s="177"/>
      <c r="AS898" s="177"/>
      <c r="AT898" s="177"/>
      <c r="AU898" s="297"/>
      <c r="AV898" s="298"/>
    </row>
    <row r="899" spans="2:48" x14ac:dyDescent="0.3">
      <c r="B899" s="259"/>
      <c r="C899" s="260"/>
      <c r="D899" s="260"/>
      <c r="E899" s="259"/>
      <c r="G899" s="177"/>
      <c r="H899" s="177"/>
      <c r="J899" s="177"/>
      <c r="K899" s="177"/>
      <c r="L899" s="309"/>
      <c r="M899" s="309"/>
      <c r="N899" s="177"/>
      <c r="AC899" s="260"/>
      <c r="AD899" s="260"/>
      <c r="AE899" s="260"/>
      <c r="AF899" s="260"/>
      <c r="AG899" s="260"/>
      <c r="AH899" s="177"/>
      <c r="AI899" s="177"/>
      <c r="AJ899" s="177"/>
      <c r="AK899" s="177"/>
      <c r="AL899" s="177"/>
      <c r="AM899" s="177"/>
      <c r="AN899" s="177"/>
      <c r="AO899" s="177"/>
      <c r="AP899" s="177"/>
      <c r="AQ899" s="177"/>
      <c r="AR899" s="177"/>
      <c r="AS899" s="177"/>
      <c r="AT899" s="177"/>
      <c r="AU899" s="297"/>
      <c r="AV899" s="298"/>
    </row>
    <row r="900" spans="2:48" x14ac:dyDescent="0.3">
      <c r="B900" s="259"/>
      <c r="C900" s="260"/>
      <c r="D900" s="260"/>
      <c r="E900" s="259"/>
      <c r="G900" s="177"/>
      <c r="H900" s="177"/>
      <c r="J900" s="177"/>
      <c r="K900" s="177"/>
      <c r="L900" s="309"/>
      <c r="M900" s="309"/>
      <c r="N900" s="177"/>
      <c r="AC900" s="260"/>
      <c r="AD900" s="260"/>
      <c r="AE900" s="260"/>
      <c r="AF900" s="260"/>
      <c r="AG900" s="260"/>
      <c r="AH900" s="177"/>
      <c r="AI900" s="177"/>
      <c r="AJ900" s="177"/>
      <c r="AK900" s="177"/>
      <c r="AL900" s="177"/>
      <c r="AM900" s="177"/>
      <c r="AN900" s="177"/>
      <c r="AO900" s="177"/>
      <c r="AP900" s="177"/>
      <c r="AQ900" s="177"/>
      <c r="AR900" s="177"/>
      <c r="AS900" s="177"/>
      <c r="AT900" s="177"/>
      <c r="AU900" s="297"/>
      <c r="AV900" s="298"/>
    </row>
    <row r="901" spans="2:48" x14ac:dyDescent="0.3">
      <c r="B901" s="259"/>
      <c r="C901" s="260"/>
      <c r="D901" s="260"/>
      <c r="E901" s="259"/>
      <c r="G901" s="177"/>
      <c r="H901" s="177"/>
      <c r="J901" s="177"/>
      <c r="K901" s="177"/>
      <c r="L901" s="309"/>
      <c r="M901" s="309"/>
      <c r="N901" s="177"/>
      <c r="AC901" s="260"/>
      <c r="AD901" s="260"/>
      <c r="AE901" s="260"/>
      <c r="AF901" s="260"/>
      <c r="AG901" s="260"/>
      <c r="AH901" s="177"/>
      <c r="AI901" s="177"/>
      <c r="AJ901" s="177"/>
      <c r="AK901" s="177"/>
      <c r="AL901" s="177"/>
      <c r="AM901" s="177"/>
      <c r="AN901" s="177"/>
      <c r="AO901" s="177"/>
      <c r="AP901" s="177"/>
      <c r="AQ901" s="177"/>
      <c r="AR901" s="177"/>
      <c r="AS901" s="177"/>
      <c r="AT901" s="177"/>
      <c r="AU901" s="297"/>
      <c r="AV901" s="298"/>
    </row>
    <row r="902" spans="2:48" x14ac:dyDescent="0.3">
      <c r="B902" s="259"/>
      <c r="C902" s="260"/>
      <c r="D902" s="260"/>
      <c r="E902" s="259"/>
      <c r="G902" s="177"/>
      <c r="H902" s="177"/>
      <c r="J902" s="177"/>
      <c r="K902" s="177"/>
      <c r="L902" s="309"/>
      <c r="M902" s="309"/>
      <c r="N902" s="177"/>
      <c r="AC902" s="260"/>
      <c r="AD902" s="260"/>
      <c r="AE902" s="260"/>
      <c r="AF902" s="260"/>
      <c r="AG902" s="260"/>
      <c r="AH902" s="177"/>
      <c r="AI902" s="177"/>
      <c r="AJ902" s="177"/>
      <c r="AK902" s="177"/>
      <c r="AL902" s="177"/>
      <c r="AM902" s="177"/>
      <c r="AN902" s="177"/>
      <c r="AO902" s="177"/>
      <c r="AP902" s="177"/>
      <c r="AQ902" s="177"/>
      <c r="AR902" s="177"/>
      <c r="AS902" s="177"/>
      <c r="AT902" s="177"/>
      <c r="AU902" s="297"/>
      <c r="AV902" s="298"/>
    </row>
    <row r="903" spans="2:48" x14ac:dyDescent="0.3">
      <c r="B903" s="259"/>
      <c r="C903" s="260"/>
      <c r="D903" s="260"/>
      <c r="E903" s="259"/>
      <c r="G903" s="177"/>
      <c r="H903" s="177"/>
      <c r="J903" s="177"/>
      <c r="K903" s="177"/>
      <c r="L903" s="309"/>
      <c r="M903" s="309"/>
      <c r="N903" s="177"/>
      <c r="AC903" s="260"/>
      <c r="AD903" s="260"/>
      <c r="AE903" s="260"/>
      <c r="AF903" s="260"/>
      <c r="AG903" s="260"/>
      <c r="AH903" s="177"/>
      <c r="AI903" s="177"/>
      <c r="AJ903" s="177"/>
      <c r="AK903" s="177"/>
      <c r="AL903" s="177"/>
      <c r="AM903" s="177"/>
      <c r="AN903" s="177"/>
      <c r="AO903" s="177"/>
      <c r="AP903" s="177"/>
      <c r="AQ903" s="177"/>
      <c r="AR903" s="177"/>
      <c r="AS903" s="177"/>
      <c r="AT903" s="177"/>
      <c r="AU903" s="297"/>
      <c r="AV903" s="298"/>
    </row>
    <row r="904" spans="2:48" x14ac:dyDescent="0.3">
      <c r="B904" s="259"/>
      <c r="C904" s="260"/>
      <c r="D904" s="260"/>
      <c r="E904" s="259"/>
      <c r="G904" s="177"/>
      <c r="H904" s="177"/>
      <c r="J904" s="177"/>
      <c r="K904" s="177"/>
      <c r="L904" s="309"/>
      <c r="M904" s="309"/>
      <c r="N904" s="177"/>
      <c r="AC904" s="260"/>
      <c r="AD904" s="260"/>
      <c r="AE904" s="260"/>
      <c r="AF904" s="260"/>
      <c r="AG904" s="260"/>
      <c r="AH904" s="177"/>
      <c r="AI904" s="177"/>
      <c r="AJ904" s="177"/>
      <c r="AK904" s="177"/>
      <c r="AL904" s="177"/>
      <c r="AM904" s="177"/>
      <c r="AN904" s="177"/>
      <c r="AO904" s="177"/>
      <c r="AP904" s="177"/>
      <c r="AQ904" s="177"/>
      <c r="AR904" s="177"/>
      <c r="AS904" s="177"/>
      <c r="AT904" s="177"/>
      <c r="AU904" s="297"/>
      <c r="AV904" s="298"/>
    </row>
    <row r="905" spans="2:48" x14ac:dyDescent="0.3">
      <c r="B905" s="259"/>
      <c r="C905" s="260"/>
      <c r="D905" s="260"/>
      <c r="E905" s="259"/>
      <c r="G905" s="177"/>
      <c r="H905" s="177"/>
      <c r="J905" s="177"/>
      <c r="K905" s="177"/>
      <c r="L905" s="309"/>
      <c r="M905" s="309"/>
      <c r="N905" s="177"/>
      <c r="AC905" s="260"/>
      <c r="AD905" s="260"/>
      <c r="AE905" s="260"/>
      <c r="AF905" s="260"/>
      <c r="AG905" s="260"/>
      <c r="AH905" s="177"/>
      <c r="AI905" s="177"/>
      <c r="AJ905" s="177"/>
      <c r="AK905" s="177"/>
      <c r="AL905" s="177"/>
      <c r="AM905" s="177"/>
      <c r="AN905" s="177"/>
      <c r="AO905" s="177"/>
      <c r="AP905" s="177"/>
      <c r="AQ905" s="177"/>
      <c r="AR905" s="177"/>
      <c r="AS905" s="177"/>
      <c r="AT905" s="177"/>
      <c r="AU905" s="297"/>
      <c r="AV905" s="298"/>
    </row>
    <row r="906" spans="2:48" x14ac:dyDescent="0.3">
      <c r="B906" s="259"/>
      <c r="C906" s="260"/>
      <c r="D906" s="260"/>
      <c r="E906" s="259"/>
      <c r="G906" s="177"/>
      <c r="H906" s="177"/>
      <c r="J906" s="177"/>
      <c r="K906" s="177"/>
      <c r="L906" s="309"/>
      <c r="M906" s="309"/>
      <c r="N906" s="177"/>
      <c r="AC906" s="260"/>
      <c r="AD906" s="260"/>
      <c r="AE906" s="260"/>
      <c r="AF906" s="260"/>
      <c r="AG906" s="260"/>
      <c r="AH906" s="177"/>
      <c r="AI906" s="177"/>
      <c r="AJ906" s="177"/>
      <c r="AK906" s="177"/>
      <c r="AL906" s="177"/>
      <c r="AM906" s="177"/>
      <c r="AN906" s="177"/>
      <c r="AO906" s="177"/>
      <c r="AP906" s="177"/>
      <c r="AQ906" s="177"/>
      <c r="AR906" s="177"/>
      <c r="AS906" s="177"/>
      <c r="AT906" s="177"/>
      <c r="AU906" s="297"/>
      <c r="AV906" s="298"/>
    </row>
    <row r="907" spans="2:48" x14ac:dyDescent="0.3">
      <c r="B907" s="259"/>
      <c r="C907" s="260"/>
      <c r="D907" s="260"/>
      <c r="E907" s="259"/>
      <c r="G907" s="177"/>
      <c r="H907" s="177"/>
      <c r="J907" s="177"/>
      <c r="K907" s="177"/>
      <c r="L907" s="309"/>
      <c r="M907" s="309"/>
      <c r="N907" s="177"/>
      <c r="AC907" s="260"/>
      <c r="AD907" s="260"/>
      <c r="AE907" s="260"/>
      <c r="AF907" s="260"/>
      <c r="AG907" s="260"/>
      <c r="AH907" s="177"/>
      <c r="AI907" s="177"/>
      <c r="AJ907" s="177"/>
      <c r="AK907" s="177"/>
      <c r="AL907" s="177"/>
      <c r="AM907" s="177"/>
      <c r="AN907" s="177"/>
      <c r="AO907" s="177"/>
      <c r="AP907" s="177"/>
      <c r="AQ907" s="177"/>
      <c r="AR907" s="177"/>
      <c r="AS907" s="177"/>
      <c r="AT907" s="177"/>
      <c r="AU907" s="297"/>
      <c r="AV907" s="298"/>
    </row>
    <row r="908" spans="2:48" x14ac:dyDescent="0.3">
      <c r="B908" s="259"/>
      <c r="C908" s="260"/>
      <c r="D908" s="260"/>
      <c r="E908" s="259"/>
      <c r="G908" s="177"/>
      <c r="H908" s="177"/>
      <c r="J908" s="177"/>
      <c r="K908" s="177"/>
      <c r="L908" s="309"/>
      <c r="M908" s="309"/>
      <c r="N908" s="177"/>
      <c r="AC908" s="260"/>
      <c r="AD908" s="260"/>
      <c r="AE908" s="260"/>
      <c r="AF908" s="260"/>
      <c r="AG908" s="260"/>
      <c r="AH908" s="177"/>
      <c r="AI908" s="177"/>
      <c r="AJ908" s="177"/>
      <c r="AK908" s="177"/>
      <c r="AL908" s="177"/>
      <c r="AM908" s="177"/>
      <c r="AN908" s="177"/>
      <c r="AO908" s="177"/>
      <c r="AP908" s="177"/>
      <c r="AQ908" s="177"/>
      <c r="AR908" s="177"/>
      <c r="AS908" s="177"/>
      <c r="AT908" s="177"/>
      <c r="AU908" s="297"/>
      <c r="AV908" s="298"/>
    </row>
    <row r="909" spans="2:48" x14ac:dyDescent="0.3">
      <c r="B909" s="259"/>
      <c r="C909" s="260"/>
      <c r="D909" s="260"/>
      <c r="E909" s="259"/>
      <c r="G909" s="177"/>
      <c r="H909" s="177"/>
      <c r="J909" s="177"/>
      <c r="K909" s="177"/>
      <c r="L909" s="309"/>
      <c r="M909" s="309"/>
      <c r="N909" s="177"/>
      <c r="AC909" s="260"/>
      <c r="AD909" s="260"/>
      <c r="AE909" s="260"/>
      <c r="AF909" s="260"/>
      <c r="AG909" s="260"/>
      <c r="AH909" s="177"/>
      <c r="AI909" s="177"/>
      <c r="AJ909" s="177"/>
      <c r="AK909" s="177"/>
      <c r="AL909" s="177"/>
      <c r="AM909" s="177"/>
      <c r="AN909" s="177"/>
      <c r="AO909" s="177"/>
      <c r="AP909" s="177"/>
      <c r="AQ909" s="177"/>
      <c r="AR909" s="177"/>
      <c r="AS909" s="177"/>
      <c r="AT909" s="177"/>
      <c r="AU909" s="297"/>
      <c r="AV909" s="298"/>
    </row>
    <row r="910" spans="2:48" x14ac:dyDescent="0.3">
      <c r="B910" s="259"/>
      <c r="C910" s="260"/>
      <c r="D910" s="260"/>
      <c r="E910" s="259"/>
      <c r="G910" s="177"/>
      <c r="H910" s="177"/>
      <c r="J910" s="177"/>
      <c r="K910" s="177"/>
      <c r="L910" s="309"/>
      <c r="M910" s="309"/>
      <c r="N910" s="177"/>
      <c r="AC910" s="260"/>
      <c r="AD910" s="260"/>
      <c r="AE910" s="260"/>
      <c r="AF910" s="260"/>
      <c r="AG910" s="260"/>
      <c r="AH910" s="177"/>
      <c r="AI910" s="177"/>
      <c r="AJ910" s="177"/>
      <c r="AK910" s="177"/>
      <c r="AL910" s="177"/>
      <c r="AM910" s="177"/>
      <c r="AN910" s="177"/>
      <c r="AO910" s="177"/>
      <c r="AP910" s="177"/>
      <c r="AQ910" s="177"/>
      <c r="AR910" s="177"/>
      <c r="AS910" s="177"/>
      <c r="AT910" s="177"/>
      <c r="AU910" s="297"/>
      <c r="AV910" s="298"/>
    </row>
    <row r="911" spans="2:48" x14ac:dyDescent="0.3">
      <c r="B911" s="259"/>
      <c r="C911" s="260"/>
      <c r="D911" s="260"/>
      <c r="E911" s="259"/>
      <c r="G911" s="177"/>
      <c r="H911" s="177"/>
      <c r="J911" s="177"/>
      <c r="K911" s="177"/>
      <c r="L911" s="309"/>
      <c r="M911" s="309"/>
      <c r="N911" s="177"/>
      <c r="AC911" s="260"/>
      <c r="AD911" s="260"/>
      <c r="AE911" s="260"/>
      <c r="AF911" s="260"/>
      <c r="AG911" s="260"/>
      <c r="AH911" s="177"/>
      <c r="AI911" s="177"/>
      <c r="AJ911" s="177"/>
      <c r="AK911" s="177"/>
      <c r="AL911" s="177"/>
      <c r="AM911" s="177"/>
      <c r="AN911" s="177"/>
      <c r="AO911" s="177"/>
      <c r="AP911" s="177"/>
      <c r="AQ911" s="177"/>
      <c r="AR911" s="177"/>
      <c r="AS911" s="177"/>
      <c r="AT911" s="177"/>
      <c r="AU911" s="297"/>
      <c r="AV911" s="298"/>
    </row>
    <row r="912" spans="2:48" x14ac:dyDescent="0.3">
      <c r="B912" s="259"/>
      <c r="C912" s="260"/>
      <c r="D912" s="260"/>
      <c r="E912" s="259"/>
      <c r="G912" s="177"/>
      <c r="H912" s="177"/>
      <c r="J912" s="177"/>
      <c r="K912" s="177"/>
      <c r="L912" s="309"/>
      <c r="M912" s="309"/>
      <c r="N912" s="177"/>
      <c r="AC912" s="260"/>
      <c r="AD912" s="260"/>
      <c r="AE912" s="260"/>
      <c r="AF912" s="260"/>
      <c r="AG912" s="260"/>
      <c r="AH912" s="177"/>
      <c r="AI912" s="177"/>
      <c r="AJ912" s="177"/>
      <c r="AK912" s="177"/>
      <c r="AL912" s="177"/>
      <c r="AM912" s="177"/>
      <c r="AN912" s="177"/>
      <c r="AO912" s="177"/>
      <c r="AP912" s="177"/>
      <c r="AQ912" s="177"/>
      <c r="AR912" s="177"/>
      <c r="AS912" s="177"/>
      <c r="AT912" s="177"/>
      <c r="AU912" s="297"/>
      <c r="AV912" s="298"/>
    </row>
    <row r="913" spans="2:48" x14ac:dyDescent="0.3">
      <c r="B913" s="259"/>
      <c r="C913" s="260"/>
      <c r="D913" s="260"/>
      <c r="E913" s="259"/>
      <c r="G913" s="177"/>
      <c r="H913" s="177"/>
      <c r="J913" s="177"/>
      <c r="K913" s="177"/>
      <c r="L913" s="309"/>
      <c r="M913" s="309"/>
      <c r="N913" s="177"/>
      <c r="AC913" s="260"/>
      <c r="AD913" s="260"/>
      <c r="AE913" s="260"/>
      <c r="AF913" s="260"/>
      <c r="AG913" s="260"/>
      <c r="AH913" s="177"/>
      <c r="AI913" s="177"/>
      <c r="AJ913" s="177"/>
      <c r="AK913" s="177"/>
      <c r="AL913" s="177"/>
      <c r="AM913" s="177"/>
      <c r="AN913" s="177"/>
      <c r="AO913" s="177"/>
      <c r="AP913" s="177"/>
      <c r="AQ913" s="177"/>
      <c r="AR913" s="177"/>
      <c r="AS913" s="177"/>
      <c r="AT913" s="177"/>
      <c r="AU913" s="297"/>
      <c r="AV913" s="298"/>
    </row>
    <row r="914" spans="2:48" x14ac:dyDescent="0.3">
      <c r="B914" s="259"/>
      <c r="C914" s="260"/>
      <c r="D914" s="260"/>
      <c r="E914" s="259"/>
      <c r="G914" s="177"/>
      <c r="H914" s="177"/>
      <c r="J914" s="177"/>
      <c r="K914" s="177"/>
      <c r="L914" s="309"/>
      <c r="M914" s="309"/>
      <c r="N914" s="177"/>
      <c r="AC914" s="260"/>
      <c r="AD914" s="260"/>
      <c r="AE914" s="260"/>
      <c r="AF914" s="260"/>
      <c r="AG914" s="260"/>
      <c r="AH914" s="177"/>
      <c r="AI914" s="177"/>
      <c r="AJ914" s="177"/>
      <c r="AK914" s="177"/>
      <c r="AL914" s="177"/>
      <c r="AM914" s="177"/>
      <c r="AN914" s="177"/>
      <c r="AO914" s="177"/>
      <c r="AP914" s="177"/>
      <c r="AQ914" s="177"/>
      <c r="AR914" s="177"/>
      <c r="AS914" s="177"/>
      <c r="AT914" s="177"/>
      <c r="AU914" s="297"/>
      <c r="AV914" s="298"/>
    </row>
    <row r="915" spans="2:48" x14ac:dyDescent="0.3">
      <c r="B915" s="259"/>
      <c r="C915" s="260"/>
      <c r="D915" s="260"/>
      <c r="E915" s="259"/>
      <c r="G915" s="177"/>
      <c r="H915" s="177"/>
      <c r="J915" s="177"/>
      <c r="K915" s="177"/>
      <c r="L915" s="309"/>
      <c r="M915" s="309"/>
      <c r="N915" s="177"/>
      <c r="AC915" s="260"/>
      <c r="AD915" s="260"/>
      <c r="AE915" s="260"/>
      <c r="AF915" s="260"/>
      <c r="AG915" s="260"/>
      <c r="AH915" s="177"/>
      <c r="AI915" s="177"/>
      <c r="AJ915" s="177"/>
      <c r="AK915" s="177"/>
      <c r="AL915" s="177"/>
      <c r="AM915" s="177"/>
      <c r="AN915" s="177"/>
      <c r="AO915" s="177"/>
      <c r="AP915" s="177"/>
      <c r="AQ915" s="177"/>
      <c r="AR915" s="177"/>
      <c r="AS915" s="177"/>
      <c r="AT915" s="177"/>
      <c r="AU915" s="297"/>
      <c r="AV915" s="298"/>
    </row>
    <row r="916" spans="2:48" x14ac:dyDescent="0.3">
      <c r="B916" s="259"/>
      <c r="C916" s="260"/>
      <c r="D916" s="260"/>
      <c r="E916" s="259"/>
      <c r="G916" s="177"/>
      <c r="H916" s="177"/>
      <c r="J916" s="177"/>
      <c r="K916" s="177"/>
      <c r="L916" s="309"/>
      <c r="M916" s="309"/>
      <c r="N916" s="177"/>
      <c r="AC916" s="260"/>
      <c r="AD916" s="260"/>
      <c r="AE916" s="260"/>
      <c r="AF916" s="260"/>
      <c r="AG916" s="260"/>
      <c r="AH916" s="177"/>
      <c r="AI916" s="177"/>
      <c r="AJ916" s="177"/>
      <c r="AK916" s="177"/>
      <c r="AL916" s="177"/>
      <c r="AM916" s="177"/>
      <c r="AN916" s="177"/>
      <c r="AO916" s="177"/>
      <c r="AP916" s="177"/>
      <c r="AQ916" s="177"/>
      <c r="AR916" s="177"/>
      <c r="AS916" s="177"/>
      <c r="AT916" s="177"/>
      <c r="AU916" s="297"/>
      <c r="AV916" s="298"/>
    </row>
    <row r="917" spans="2:48" x14ac:dyDescent="0.3">
      <c r="B917" s="259"/>
      <c r="C917" s="260"/>
      <c r="D917" s="260"/>
      <c r="E917" s="259"/>
      <c r="G917" s="177"/>
      <c r="H917" s="177"/>
      <c r="J917" s="177"/>
      <c r="K917" s="177"/>
      <c r="L917" s="309"/>
      <c r="M917" s="309"/>
      <c r="N917" s="177"/>
      <c r="AC917" s="260"/>
      <c r="AD917" s="260"/>
      <c r="AE917" s="260"/>
      <c r="AF917" s="260"/>
      <c r="AG917" s="260"/>
      <c r="AH917" s="177"/>
      <c r="AI917" s="177"/>
      <c r="AJ917" s="177"/>
      <c r="AK917" s="177"/>
      <c r="AL917" s="177"/>
      <c r="AM917" s="177"/>
      <c r="AN917" s="177"/>
      <c r="AO917" s="177"/>
      <c r="AP917" s="177"/>
      <c r="AQ917" s="177"/>
      <c r="AR917" s="177"/>
      <c r="AS917" s="177"/>
      <c r="AT917" s="177"/>
      <c r="AU917" s="297"/>
      <c r="AV917" s="298"/>
    </row>
    <row r="918" spans="2:48" x14ac:dyDescent="0.3">
      <c r="B918" s="259"/>
      <c r="C918" s="260"/>
      <c r="D918" s="260"/>
      <c r="E918" s="259"/>
      <c r="G918" s="177"/>
      <c r="H918" s="177"/>
      <c r="J918" s="177"/>
      <c r="K918" s="177"/>
      <c r="L918" s="309"/>
      <c r="M918" s="309"/>
      <c r="N918" s="177"/>
      <c r="AC918" s="260"/>
      <c r="AD918" s="260"/>
      <c r="AE918" s="260"/>
      <c r="AF918" s="260"/>
      <c r="AG918" s="260"/>
      <c r="AH918" s="177"/>
      <c r="AI918" s="177"/>
      <c r="AJ918" s="177"/>
      <c r="AK918" s="177"/>
      <c r="AL918" s="177"/>
      <c r="AM918" s="177"/>
      <c r="AN918" s="177"/>
      <c r="AO918" s="177"/>
      <c r="AP918" s="177"/>
      <c r="AQ918" s="177"/>
      <c r="AR918" s="177"/>
      <c r="AS918" s="177"/>
      <c r="AT918" s="177"/>
      <c r="AU918" s="297"/>
      <c r="AV918" s="298"/>
    </row>
    <row r="919" spans="2:48" x14ac:dyDescent="0.3">
      <c r="B919" s="259"/>
      <c r="C919" s="260"/>
      <c r="D919" s="260"/>
      <c r="E919" s="259"/>
      <c r="G919" s="177"/>
      <c r="H919" s="177"/>
      <c r="J919" s="177"/>
      <c r="K919" s="177"/>
      <c r="L919" s="309"/>
      <c r="M919" s="309"/>
      <c r="N919" s="177"/>
      <c r="AC919" s="260"/>
      <c r="AD919" s="260"/>
      <c r="AE919" s="260"/>
      <c r="AF919" s="260"/>
      <c r="AG919" s="260"/>
      <c r="AH919" s="177"/>
      <c r="AI919" s="177"/>
      <c r="AJ919" s="177"/>
      <c r="AK919" s="177"/>
      <c r="AL919" s="177"/>
      <c r="AM919" s="177"/>
      <c r="AN919" s="177"/>
      <c r="AO919" s="177"/>
      <c r="AP919" s="177"/>
      <c r="AQ919" s="177"/>
      <c r="AR919" s="177"/>
      <c r="AS919" s="177"/>
      <c r="AT919" s="177"/>
      <c r="AU919" s="297"/>
      <c r="AV919" s="298"/>
    </row>
    <row r="920" spans="2:48" x14ac:dyDescent="0.3">
      <c r="B920" s="259"/>
      <c r="C920" s="260"/>
      <c r="D920" s="260"/>
      <c r="E920" s="259"/>
      <c r="G920" s="177"/>
      <c r="H920" s="177"/>
      <c r="J920" s="177"/>
      <c r="K920" s="177"/>
      <c r="L920" s="309"/>
      <c r="M920" s="309"/>
      <c r="N920" s="177"/>
      <c r="AC920" s="260"/>
      <c r="AD920" s="260"/>
      <c r="AE920" s="260"/>
      <c r="AF920" s="260"/>
      <c r="AG920" s="260"/>
      <c r="AH920" s="177"/>
      <c r="AI920" s="177"/>
      <c r="AJ920" s="177"/>
      <c r="AK920" s="177"/>
      <c r="AL920" s="177"/>
      <c r="AM920" s="177"/>
      <c r="AN920" s="177"/>
      <c r="AO920" s="177"/>
      <c r="AP920" s="177"/>
      <c r="AQ920" s="177"/>
      <c r="AR920" s="177"/>
      <c r="AS920" s="177"/>
      <c r="AT920" s="177"/>
      <c r="AU920" s="297"/>
      <c r="AV920" s="298"/>
    </row>
    <row r="921" spans="2:48" x14ac:dyDescent="0.3">
      <c r="B921" s="259"/>
      <c r="C921" s="260"/>
      <c r="D921" s="260"/>
      <c r="E921" s="259"/>
      <c r="G921" s="177"/>
      <c r="H921" s="177"/>
      <c r="J921" s="177"/>
      <c r="K921" s="177"/>
      <c r="L921" s="309"/>
      <c r="M921" s="309"/>
      <c r="N921" s="177"/>
      <c r="AC921" s="260"/>
      <c r="AD921" s="260"/>
      <c r="AE921" s="260"/>
      <c r="AF921" s="260"/>
      <c r="AG921" s="260"/>
      <c r="AH921" s="177"/>
      <c r="AI921" s="177"/>
      <c r="AJ921" s="177"/>
      <c r="AK921" s="177"/>
      <c r="AL921" s="177"/>
      <c r="AM921" s="177"/>
      <c r="AN921" s="177"/>
      <c r="AO921" s="177"/>
      <c r="AP921" s="177"/>
      <c r="AQ921" s="177"/>
      <c r="AR921" s="177"/>
      <c r="AS921" s="177"/>
      <c r="AT921" s="177"/>
      <c r="AU921" s="297"/>
      <c r="AV921" s="298"/>
    </row>
    <row r="922" spans="2:48" x14ac:dyDescent="0.3">
      <c r="B922" s="259"/>
      <c r="C922" s="260"/>
      <c r="D922" s="260"/>
      <c r="E922" s="259"/>
      <c r="G922" s="177"/>
      <c r="H922" s="177"/>
      <c r="J922" s="177"/>
      <c r="K922" s="177"/>
      <c r="L922" s="309"/>
      <c r="M922" s="309"/>
      <c r="N922" s="177"/>
      <c r="AC922" s="260"/>
      <c r="AD922" s="260"/>
      <c r="AE922" s="260"/>
      <c r="AF922" s="260"/>
      <c r="AG922" s="260"/>
      <c r="AH922" s="177"/>
      <c r="AI922" s="177"/>
      <c r="AJ922" s="177"/>
      <c r="AK922" s="177"/>
      <c r="AL922" s="177"/>
      <c r="AM922" s="177"/>
      <c r="AN922" s="177"/>
      <c r="AO922" s="177"/>
      <c r="AP922" s="177"/>
      <c r="AQ922" s="177"/>
      <c r="AR922" s="177"/>
      <c r="AS922" s="177"/>
      <c r="AT922" s="177"/>
      <c r="AU922" s="297"/>
      <c r="AV922" s="298"/>
    </row>
    <row r="923" spans="2:48" x14ac:dyDescent="0.3">
      <c r="B923" s="259"/>
      <c r="C923" s="260"/>
      <c r="D923" s="260"/>
      <c r="E923" s="259"/>
      <c r="G923" s="177"/>
      <c r="H923" s="177"/>
      <c r="J923" s="177"/>
      <c r="K923" s="177"/>
      <c r="L923" s="309"/>
      <c r="M923" s="309"/>
      <c r="N923" s="177"/>
      <c r="AC923" s="260"/>
      <c r="AD923" s="260"/>
      <c r="AE923" s="260"/>
      <c r="AF923" s="260"/>
      <c r="AG923" s="260"/>
      <c r="AH923" s="177"/>
      <c r="AI923" s="177"/>
      <c r="AJ923" s="177"/>
      <c r="AK923" s="177"/>
      <c r="AL923" s="177"/>
      <c r="AM923" s="177"/>
      <c r="AN923" s="177"/>
      <c r="AO923" s="177"/>
      <c r="AP923" s="177"/>
      <c r="AQ923" s="177"/>
      <c r="AR923" s="177"/>
      <c r="AS923" s="177"/>
      <c r="AT923" s="177"/>
      <c r="AU923" s="297"/>
      <c r="AV923" s="298"/>
    </row>
    <row r="924" spans="2:48" x14ac:dyDescent="0.3">
      <c r="B924" s="259"/>
      <c r="C924" s="260"/>
      <c r="D924" s="260"/>
      <c r="E924" s="259"/>
      <c r="G924" s="177"/>
      <c r="H924" s="177"/>
      <c r="J924" s="177"/>
      <c r="K924" s="177"/>
      <c r="L924" s="309"/>
      <c r="M924" s="309"/>
      <c r="N924" s="177"/>
      <c r="AC924" s="260"/>
      <c r="AD924" s="260"/>
      <c r="AE924" s="260"/>
      <c r="AF924" s="260"/>
      <c r="AG924" s="260"/>
      <c r="AH924" s="177"/>
      <c r="AI924" s="177"/>
      <c r="AJ924" s="177"/>
      <c r="AK924" s="177"/>
      <c r="AL924" s="177"/>
      <c r="AM924" s="177"/>
      <c r="AN924" s="177"/>
      <c r="AO924" s="177"/>
      <c r="AP924" s="177"/>
      <c r="AQ924" s="177"/>
      <c r="AR924" s="177"/>
      <c r="AS924" s="177"/>
      <c r="AT924" s="177"/>
      <c r="AU924" s="297"/>
      <c r="AV924" s="298"/>
    </row>
    <row r="925" spans="2:48" x14ac:dyDescent="0.3">
      <c r="B925" s="259"/>
      <c r="C925" s="260"/>
      <c r="D925" s="260"/>
      <c r="E925" s="259"/>
      <c r="G925" s="177"/>
      <c r="H925" s="177"/>
      <c r="J925" s="177"/>
      <c r="K925" s="177"/>
      <c r="L925" s="309"/>
      <c r="M925" s="309"/>
      <c r="N925" s="177"/>
      <c r="AC925" s="260"/>
      <c r="AD925" s="260"/>
      <c r="AE925" s="260"/>
      <c r="AF925" s="260"/>
      <c r="AG925" s="260"/>
      <c r="AH925" s="177"/>
      <c r="AI925" s="177"/>
      <c r="AJ925" s="177"/>
      <c r="AK925" s="177"/>
      <c r="AL925" s="177"/>
      <c r="AM925" s="177"/>
      <c r="AN925" s="177"/>
      <c r="AO925" s="177"/>
      <c r="AP925" s="177"/>
      <c r="AQ925" s="177"/>
      <c r="AR925" s="177"/>
      <c r="AS925" s="177"/>
      <c r="AT925" s="177"/>
      <c r="AU925" s="297"/>
      <c r="AV925" s="298"/>
    </row>
    <row r="926" spans="2:48" x14ac:dyDescent="0.3">
      <c r="B926" s="259"/>
      <c r="C926" s="260"/>
      <c r="D926" s="260"/>
      <c r="E926" s="259"/>
      <c r="G926" s="177"/>
      <c r="H926" s="177"/>
      <c r="J926" s="177"/>
      <c r="K926" s="177"/>
      <c r="L926" s="309"/>
      <c r="M926" s="309"/>
      <c r="N926" s="177"/>
      <c r="AC926" s="260"/>
      <c r="AD926" s="260"/>
      <c r="AE926" s="260"/>
      <c r="AF926" s="260"/>
      <c r="AG926" s="260"/>
      <c r="AH926" s="177"/>
      <c r="AI926" s="177"/>
      <c r="AJ926" s="177"/>
      <c r="AK926" s="177"/>
      <c r="AL926" s="177"/>
      <c r="AM926" s="177"/>
      <c r="AN926" s="177"/>
      <c r="AO926" s="177"/>
      <c r="AP926" s="177"/>
      <c r="AQ926" s="177"/>
      <c r="AR926" s="177"/>
      <c r="AS926" s="177"/>
      <c r="AT926" s="177"/>
      <c r="AU926" s="297"/>
      <c r="AV926" s="298"/>
    </row>
    <row r="927" spans="2:48" x14ac:dyDescent="0.3">
      <c r="B927" s="259"/>
      <c r="C927" s="260"/>
      <c r="D927" s="260"/>
      <c r="E927" s="259"/>
      <c r="G927" s="177"/>
      <c r="H927" s="177"/>
      <c r="J927" s="177"/>
      <c r="K927" s="177"/>
      <c r="L927" s="309"/>
      <c r="M927" s="309"/>
      <c r="N927" s="177"/>
      <c r="AC927" s="260"/>
      <c r="AD927" s="260"/>
      <c r="AE927" s="260"/>
      <c r="AF927" s="260"/>
      <c r="AG927" s="260"/>
      <c r="AH927" s="177"/>
      <c r="AI927" s="177"/>
      <c r="AJ927" s="177"/>
      <c r="AK927" s="177"/>
      <c r="AL927" s="177"/>
      <c r="AM927" s="177"/>
      <c r="AN927" s="177"/>
      <c r="AO927" s="177"/>
      <c r="AP927" s="177"/>
      <c r="AQ927" s="177"/>
      <c r="AR927" s="177"/>
      <c r="AS927" s="177"/>
      <c r="AT927" s="177"/>
      <c r="AU927" s="297"/>
      <c r="AV927" s="298"/>
    </row>
    <row r="928" spans="2:48" x14ac:dyDescent="0.3">
      <c r="B928" s="259"/>
      <c r="C928" s="260"/>
      <c r="D928" s="260"/>
      <c r="E928" s="259"/>
      <c r="G928" s="177"/>
      <c r="H928" s="177"/>
      <c r="J928" s="177"/>
      <c r="K928" s="177"/>
      <c r="L928" s="309"/>
      <c r="M928" s="309"/>
      <c r="N928" s="177"/>
      <c r="AC928" s="260"/>
      <c r="AD928" s="260"/>
      <c r="AE928" s="260"/>
      <c r="AF928" s="260"/>
      <c r="AG928" s="260"/>
      <c r="AH928" s="177"/>
      <c r="AI928" s="177"/>
      <c r="AJ928" s="177"/>
      <c r="AK928" s="177"/>
      <c r="AL928" s="177"/>
      <c r="AM928" s="177"/>
      <c r="AN928" s="177"/>
      <c r="AO928" s="177"/>
      <c r="AP928" s="177"/>
      <c r="AQ928" s="177"/>
      <c r="AR928" s="177"/>
      <c r="AS928" s="177"/>
      <c r="AT928" s="177"/>
      <c r="AU928" s="297"/>
      <c r="AV928" s="298"/>
    </row>
    <row r="929" spans="2:48" x14ac:dyDescent="0.3">
      <c r="B929" s="259"/>
      <c r="C929" s="260"/>
      <c r="D929" s="260"/>
      <c r="E929" s="259"/>
      <c r="G929" s="177"/>
      <c r="H929" s="177"/>
      <c r="J929" s="177"/>
      <c r="K929" s="177"/>
      <c r="L929" s="309"/>
      <c r="M929" s="309"/>
      <c r="N929" s="177"/>
      <c r="AC929" s="260"/>
      <c r="AD929" s="260"/>
      <c r="AE929" s="260"/>
      <c r="AF929" s="260"/>
      <c r="AG929" s="260"/>
      <c r="AH929" s="177"/>
      <c r="AI929" s="177"/>
      <c r="AJ929" s="177"/>
      <c r="AK929" s="177"/>
      <c r="AL929" s="177"/>
      <c r="AM929" s="177"/>
      <c r="AN929" s="177"/>
      <c r="AO929" s="177"/>
      <c r="AP929" s="177"/>
      <c r="AQ929" s="177"/>
      <c r="AR929" s="177"/>
      <c r="AS929" s="177"/>
      <c r="AT929" s="177"/>
      <c r="AU929" s="297"/>
      <c r="AV929" s="298"/>
    </row>
    <row r="930" spans="2:48" x14ac:dyDescent="0.3">
      <c r="B930" s="259"/>
      <c r="C930" s="260"/>
      <c r="D930" s="260"/>
      <c r="E930" s="259"/>
      <c r="G930" s="177"/>
      <c r="H930" s="177"/>
      <c r="J930" s="177"/>
      <c r="K930" s="177"/>
      <c r="L930" s="309"/>
      <c r="M930" s="309"/>
      <c r="N930" s="177"/>
      <c r="AC930" s="260"/>
      <c r="AD930" s="260"/>
      <c r="AE930" s="260"/>
      <c r="AF930" s="260"/>
      <c r="AG930" s="260"/>
      <c r="AH930" s="177"/>
      <c r="AI930" s="177"/>
      <c r="AJ930" s="177"/>
      <c r="AK930" s="177"/>
      <c r="AL930" s="177"/>
      <c r="AM930" s="177"/>
      <c r="AN930" s="177"/>
      <c r="AO930" s="177"/>
      <c r="AP930" s="177"/>
      <c r="AQ930" s="177"/>
      <c r="AR930" s="177"/>
      <c r="AS930" s="177"/>
      <c r="AT930" s="177"/>
      <c r="AU930" s="297"/>
      <c r="AV930" s="298"/>
    </row>
    <row r="931" spans="2:48" x14ac:dyDescent="0.3">
      <c r="B931" s="259"/>
      <c r="C931" s="260"/>
      <c r="D931" s="260"/>
      <c r="E931" s="259"/>
      <c r="G931" s="177"/>
      <c r="H931" s="177"/>
      <c r="J931" s="177"/>
      <c r="K931" s="177"/>
      <c r="L931" s="309"/>
      <c r="M931" s="309"/>
      <c r="N931" s="177"/>
      <c r="AC931" s="260"/>
      <c r="AD931" s="260"/>
      <c r="AE931" s="260"/>
      <c r="AF931" s="260"/>
      <c r="AG931" s="260"/>
      <c r="AH931" s="177"/>
      <c r="AI931" s="177"/>
      <c r="AJ931" s="177"/>
      <c r="AK931" s="177"/>
      <c r="AL931" s="177"/>
      <c r="AM931" s="177"/>
      <c r="AN931" s="177"/>
      <c r="AO931" s="177"/>
      <c r="AP931" s="177"/>
      <c r="AQ931" s="177"/>
      <c r="AR931" s="177"/>
      <c r="AS931" s="177"/>
      <c r="AT931" s="177"/>
      <c r="AU931" s="297"/>
      <c r="AV931" s="298"/>
    </row>
    <row r="932" spans="2:48" x14ac:dyDescent="0.3">
      <c r="B932" s="259"/>
      <c r="C932" s="260"/>
      <c r="D932" s="260"/>
      <c r="E932" s="259"/>
      <c r="G932" s="177"/>
      <c r="H932" s="177"/>
      <c r="J932" s="177"/>
      <c r="K932" s="177"/>
      <c r="L932" s="309"/>
      <c r="M932" s="309"/>
      <c r="N932" s="177"/>
      <c r="AC932" s="260"/>
      <c r="AD932" s="260"/>
      <c r="AE932" s="260"/>
      <c r="AF932" s="260"/>
      <c r="AG932" s="260"/>
      <c r="AH932" s="177"/>
      <c r="AI932" s="177"/>
      <c r="AJ932" s="177"/>
      <c r="AK932" s="177"/>
      <c r="AL932" s="177"/>
      <c r="AM932" s="177"/>
      <c r="AN932" s="177"/>
      <c r="AO932" s="177"/>
      <c r="AP932" s="177"/>
      <c r="AQ932" s="177"/>
      <c r="AR932" s="177"/>
      <c r="AS932" s="177"/>
      <c r="AT932" s="177"/>
      <c r="AU932" s="297"/>
      <c r="AV932" s="298"/>
    </row>
    <row r="933" spans="2:48" x14ac:dyDescent="0.3">
      <c r="B933" s="259"/>
      <c r="C933" s="260"/>
      <c r="D933" s="260"/>
      <c r="E933" s="259"/>
      <c r="G933" s="177"/>
      <c r="H933" s="177"/>
      <c r="J933" s="177"/>
      <c r="K933" s="177"/>
      <c r="L933" s="309"/>
      <c r="M933" s="309"/>
      <c r="N933" s="177"/>
      <c r="AC933" s="260"/>
      <c r="AD933" s="260"/>
      <c r="AE933" s="260"/>
      <c r="AF933" s="260"/>
      <c r="AG933" s="260"/>
      <c r="AH933" s="177"/>
      <c r="AI933" s="177"/>
      <c r="AJ933" s="177"/>
      <c r="AK933" s="177"/>
      <c r="AL933" s="177"/>
      <c r="AM933" s="177"/>
      <c r="AN933" s="177"/>
      <c r="AO933" s="177"/>
      <c r="AP933" s="177"/>
      <c r="AQ933" s="177"/>
      <c r="AR933" s="177"/>
      <c r="AS933" s="177"/>
      <c r="AT933" s="177"/>
      <c r="AU933" s="297"/>
      <c r="AV933" s="298"/>
    </row>
    <row r="934" spans="2:48" x14ac:dyDescent="0.3">
      <c r="B934" s="259"/>
      <c r="C934" s="260"/>
      <c r="D934" s="260"/>
      <c r="E934" s="259"/>
      <c r="G934" s="177"/>
      <c r="H934" s="177"/>
      <c r="J934" s="177"/>
      <c r="K934" s="177"/>
      <c r="L934" s="309"/>
      <c r="M934" s="309"/>
      <c r="N934" s="177"/>
      <c r="AC934" s="260"/>
      <c r="AD934" s="260"/>
      <c r="AE934" s="260"/>
      <c r="AF934" s="260"/>
      <c r="AG934" s="260"/>
      <c r="AH934" s="177"/>
      <c r="AI934" s="177"/>
      <c r="AJ934" s="177"/>
      <c r="AK934" s="177"/>
      <c r="AL934" s="177"/>
      <c r="AM934" s="177"/>
      <c r="AN934" s="177"/>
      <c r="AO934" s="177"/>
      <c r="AP934" s="177"/>
      <c r="AQ934" s="177"/>
      <c r="AR934" s="177"/>
      <c r="AS934" s="177"/>
      <c r="AT934" s="177"/>
      <c r="AU934" s="297"/>
      <c r="AV934" s="298"/>
    </row>
    <row r="935" spans="2:48" x14ac:dyDescent="0.3">
      <c r="B935" s="259"/>
      <c r="C935" s="260"/>
      <c r="D935" s="260"/>
      <c r="E935" s="259"/>
      <c r="G935" s="177"/>
      <c r="H935" s="177"/>
      <c r="J935" s="177"/>
      <c r="K935" s="177"/>
      <c r="L935" s="309"/>
      <c r="M935" s="309"/>
      <c r="N935" s="177"/>
      <c r="AC935" s="260"/>
      <c r="AD935" s="260"/>
      <c r="AE935" s="260"/>
      <c r="AF935" s="260"/>
      <c r="AG935" s="260"/>
      <c r="AH935" s="177"/>
      <c r="AI935" s="177"/>
      <c r="AJ935" s="177"/>
      <c r="AK935" s="177"/>
      <c r="AL935" s="177"/>
      <c r="AM935" s="177"/>
      <c r="AN935" s="177"/>
      <c r="AO935" s="177"/>
      <c r="AP935" s="177"/>
      <c r="AQ935" s="177"/>
      <c r="AR935" s="177"/>
      <c r="AS935" s="177"/>
      <c r="AT935" s="177"/>
      <c r="AU935" s="297"/>
      <c r="AV935" s="298"/>
    </row>
    <row r="936" spans="2:48" x14ac:dyDescent="0.3">
      <c r="B936" s="259"/>
      <c r="C936" s="260"/>
      <c r="D936" s="260"/>
      <c r="E936" s="259"/>
      <c r="G936" s="177"/>
      <c r="H936" s="177"/>
      <c r="J936" s="177"/>
      <c r="K936" s="177"/>
      <c r="L936" s="309"/>
      <c r="M936" s="309"/>
      <c r="N936" s="177"/>
      <c r="AC936" s="260"/>
      <c r="AD936" s="260"/>
      <c r="AE936" s="260"/>
      <c r="AF936" s="260"/>
      <c r="AG936" s="260"/>
      <c r="AH936" s="177"/>
      <c r="AI936" s="177"/>
      <c r="AJ936" s="177"/>
      <c r="AK936" s="177"/>
      <c r="AL936" s="177"/>
      <c r="AM936" s="177"/>
      <c r="AN936" s="177"/>
      <c r="AO936" s="177"/>
      <c r="AP936" s="177"/>
      <c r="AQ936" s="177"/>
      <c r="AR936" s="177"/>
      <c r="AS936" s="177"/>
      <c r="AT936" s="177"/>
      <c r="AU936" s="297"/>
      <c r="AV936" s="298"/>
    </row>
    <row r="937" spans="2:48" x14ac:dyDescent="0.3">
      <c r="B937" s="259"/>
      <c r="C937" s="260"/>
      <c r="D937" s="260"/>
      <c r="E937" s="259"/>
      <c r="G937" s="177"/>
      <c r="H937" s="177"/>
      <c r="J937" s="177"/>
      <c r="K937" s="177"/>
      <c r="L937" s="309"/>
      <c r="M937" s="309"/>
      <c r="N937" s="177"/>
      <c r="AC937" s="260"/>
      <c r="AD937" s="260"/>
      <c r="AE937" s="260"/>
      <c r="AF937" s="260"/>
      <c r="AG937" s="260"/>
      <c r="AH937" s="177"/>
      <c r="AI937" s="177"/>
      <c r="AJ937" s="177"/>
      <c r="AK937" s="177"/>
      <c r="AL937" s="177"/>
      <c r="AM937" s="177"/>
      <c r="AN937" s="177"/>
      <c r="AO937" s="177"/>
      <c r="AP937" s="177"/>
      <c r="AQ937" s="177"/>
      <c r="AR937" s="177"/>
      <c r="AS937" s="177"/>
      <c r="AT937" s="177"/>
      <c r="AU937" s="297"/>
      <c r="AV937" s="298"/>
    </row>
    <row r="938" spans="2:48" x14ac:dyDescent="0.3">
      <c r="B938" s="259"/>
      <c r="C938" s="260"/>
      <c r="D938" s="260"/>
      <c r="E938" s="259"/>
      <c r="G938" s="177"/>
      <c r="H938" s="177"/>
      <c r="J938" s="177"/>
      <c r="K938" s="177"/>
      <c r="L938" s="309"/>
      <c r="M938" s="309"/>
      <c r="N938" s="177"/>
      <c r="AC938" s="260"/>
      <c r="AD938" s="260"/>
      <c r="AE938" s="260"/>
      <c r="AF938" s="260"/>
      <c r="AG938" s="260"/>
      <c r="AH938" s="177"/>
      <c r="AI938" s="177"/>
      <c r="AJ938" s="177"/>
      <c r="AK938" s="177"/>
      <c r="AL938" s="177"/>
      <c r="AM938" s="177"/>
      <c r="AN938" s="177"/>
      <c r="AO938" s="177"/>
      <c r="AP938" s="177"/>
      <c r="AQ938" s="177"/>
      <c r="AR938" s="177"/>
      <c r="AS938" s="177"/>
      <c r="AT938" s="177"/>
      <c r="AU938" s="297"/>
      <c r="AV938" s="298"/>
    </row>
    <row r="939" spans="2:48" x14ac:dyDescent="0.3">
      <c r="B939" s="259"/>
      <c r="C939" s="260"/>
      <c r="D939" s="260"/>
      <c r="E939" s="259"/>
      <c r="G939" s="177"/>
      <c r="H939" s="177"/>
      <c r="J939" s="177"/>
      <c r="K939" s="177"/>
      <c r="L939" s="309"/>
      <c r="M939" s="309"/>
      <c r="N939" s="177"/>
      <c r="AC939" s="260"/>
      <c r="AD939" s="260"/>
      <c r="AE939" s="260"/>
      <c r="AF939" s="260"/>
      <c r="AG939" s="260"/>
      <c r="AH939" s="177"/>
      <c r="AI939" s="177"/>
      <c r="AJ939" s="177"/>
      <c r="AK939" s="177"/>
      <c r="AL939" s="177"/>
      <c r="AM939" s="177"/>
      <c r="AN939" s="177"/>
      <c r="AO939" s="177"/>
      <c r="AP939" s="177"/>
      <c r="AQ939" s="177"/>
      <c r="AR939" s="177"/>
      <c r="AS939" s="177"/>
      <c r="AT939" s="177"/>
      <c r="AU939" s="297"/>
      <c r="AV939" s="298"/>
    </row>
    <row r="940" spans="2:48" x14ac:dyDescent="0.3">
      <c r="B940" s="259"/>
      <c r="C940" s="260"/>
      <c r="D940" s="260"/>
      <c r="E940" s="259"/>
      <c r="G940" s="177"/>
      <c r="H940" s="177"/>
      <c r="J940" s="177"/>
      <c r="K940" s="177"/>
      <c r="L940" s="309"/>
      <c r="M940" s="309"/>
      <c r="N940" s="177"/>
      <c r="AC940" s="260"/>
      <c r="AD940" s="260"/>
      <c r="AE940" s="260"/>
      <c r="AF940" s="260"/>
      <c r="AG940" s="260"/>
      <c r="AH940" s="177"/>
      <c r="AI940" s="177"/>
      <c r="AJ940" s="177"/>
      <c r="AK940" s="177"/>
      <c r="AL940" s="177"/>
      <c r="AM940" s="177"/>
      <c r="AN940" s="177"/>
      <c r="AO940" s="177"/>
      <c r="AP940" s="177"/>
      <c r="AQ940" s="177"/>
      <c r="AR940" s="177"/>
      <c r="AS940" s="177"/>
      <c r="AT940" s="177"/>
      <c r="AU940" s="297"/>
      <c r="AV940" s="298"/>
    </row>
    <row r="941" spans="2:48" x14ac:dyDescent="0.3">
      <c r="B941" s="259"/>
      <c r="C941" s="260"/>
      <c r="D941" s="260"/>
      <c r="E941" s="259"/>
      <c r="G941" s="177"/>
      <c r="H941" s="177"/>
      <c r="J941" s="177"/>
      <c r="K941" s="177"/>
      <c r="L941" s="309"/>
      <c r="M941" s="309"/>
      <c r="N941" s="177"/>
      <c r="AC941" s="260"/>
      <c r="AD941" s="260"/>
      <c r="AE941" s="260"/>
      <c r="AF941" s="260"/>
      <c r="AG941" s="260"/>
      <c r="AH941" s="177"/>
      <c r="AI941" s="177"/>
      <c r="AJ941" s="177"/>
      <c r="AK941" s="177"/>
      <c r="AL941" s="177"/>
      <c r="AM941" s="177"/>
      <c r="AN941" s="177"/>
      <c r="AO941" s="177"/>
      <c r="AP941" s="177"/>
      <c r="AQ941" s="177"/>
      <c r="AR941" s="177"/>
      <c r="AS941" s="177"/>
      <c r="AT941" s="177"/>
      <c r="AU941" s="297"/>
      <c r="AV941" s="298"/>
    </row>
    <row r="942" spans="2:48" x14ac:dyDescent="0.3">
      <c r="B942" s="259"/>
      <c r="C942" s="260"/>
      <c r="D942" s="260"/>
      <c r="E942" s="259"/>
      <c r="G942" s="177"/>
      <c r="H942" s="177"/>
      <c r="J942" s="177"/>
      <c r="K942" s="177"/>
      <c r="L942" s="309"/>
      <c r="M942" s="309"/>
      <c r="N942" s="177"/>
      <c r="AC942" s="260"/>
      <c r="AD942" s="260"/>
      <c r="AE942" s="260"/>
      <c r="AF942" s="260"/>
      <c r="AG942" s="260"/>
      <c r="AH942" s="177"/>
      <c r="AI942" s="177"/>
      <c r="AJ942" s="177"/>
      <c r="AK942" s="177"/>
      <c r="AL942" s="177"/>
      <c r="AM942" s="177"/>
      <c r="AN942" s="177"/>
      <c r="AO942" s="177"/>
      <c r="AP942" s="177"/>
      <c r="AQ942" s="177"/>
      <c r="AR942" s="177"/>
      <c r="AS942" s="177"/>
      <c r="AT942" s="177"/>
      <c r="AU942" s="297"/>
      <c r="AV942" s="298"/>
    </row>
    <row r="943" spans="2:48" x14ac:dyDescent="0.3">
      <c r="B943" s="259"/>
      <c r="C943" s="260"/>
      <c r="D943" s="260"/>
      <c r="E943" s="259"/>
      <c r="G943" s="177"/>
      <c r="H943" s="177"/>
      <c r="J943" s="177"/>
      <c r="K943" s="177"/>
      <c r="L943" s="309"/>
      <c r="M943" s="309"/>
      <c r="N943" s="177"/>
      <c r="AC943" s="260"/>
      <c r="AD943" s="260"/>
      <c r="AE943" s="260"/>
      <c r="AF943" s="260"/>
      <c r="AG943" s="260"/>
      <c r="AH943" s="177"/>
      <c r="AI943" s="177"/>
      <c r="AJ943" s="177"/>
      <c r="AK943" s="177"/>
      <c r="AL943" s="177"/>
      <c r="AM943" s="177"/>
      <c r="AN943" s="177"/>
      <c r="AO943" s="177"/>
      <c r="AP943" s="177"/>
      <c r="AQ943" s="177"/>
      <c r="AR943" s="177"/>
      <c r="AS943" s="177"/>
      <c r="AT943" s="177"/>
      <c r="AU943" s="297"/>
      <c r="AV943" s="298"/>
    </row>
    <row r="944" spans="2:48" x14ac:dyDescent="0.3">
      <c r="B944" s="259"/>
      <c r="C944" s="260"/>
      <c r="D944" s="260"/>
      <c r="E944" s="259"/>
      <c r="G944" s="177"/>
      <c r="H944" s="177"/>
      <c r="J944" s="177"/>
      <c r="K944" s="177"/>
      <c r="L944" s="309"/>
      <c r="M944" s="309"/>
      <c r="N944" s="177"/>
      <c r="AC944" s="260"/>
      <c r="AD944" s="260"/>
      <c r="AE944" s="260"/>
      <c r="AF944" s="260"/>
      <c r="AG944" s="260"/>
      <c r="AH944" s="177"/>
      <c r="AI944" s="177"/>
      <c r="AJ944" s="177"/>
      <c r="AK944" s="177"/>
      <c r="AL944" s="177"/>
      <c r="AM944" s="177"/>
      <c r="AN944" s="177"/>
      <c r="AO944" s="177"/>
      <c r="AP944" s="177"/>
      <c r="AQ944" s="177"/>
      <c r="AR944" s="177"/>
      <c r="AS944" s="177"/>
      <c r="AT944" s="177"/>
      <c r="AU944" s="297"/>
      <c r="AV944" s="298"/>
    </row>
    <row r="945" spans="2:48" x14ac:dyDescent="0.3">
      <c r="B945" s="259"/>
      <c r="C945" s="260"/>
      <c r="D945" s="260"/>
      <c r="E945" s="259"/>
      <c r="G945" s="177"/>
      <c r="H945" s="177"/>
      <c r="J945" s="177"/>
      <c r="K945" s="177"/>
      <c r="L945" s="309"/>
      <c r="M945" s="309"/>
      <c r="N945" s="177"/>
      <c r="AC945" s="260"/>
      <c r="AD945" s="260"/>
      <c r="AE945" s="260"/>
      <c r="AF945" s="260"/>
      <c r="AG945" s="260"/>
      <c r="AH945" s="177"/>
      <c r="AI945" s="177"/>
      <c r="AJ945" s="177"/>
      <c r="AK945" s="177"/>
      <c r="AL945" s="177"/>
      <c r="AM945" s="177"/>
      <c r="AN945" s="177"/>
      <c r="AO945" s="177"/>
      <c r="AP945" s="177"/>
      <c r="AQ945" s="177"/>
      <c r="AR945" s="177"/>
      <c r="AS945" s="177"/>
      <c r="AT945" s="177"/>
      <c r="AU945" s="297"/>
      <c r="AV945" s="298"/>
    </row>
    <row r="946" spans="2:48" x14ac:dyDescent="0.3">
      <c r="B946" s="259"/>
      <c r="C946" s="260"/>
      <c r="D946" s="260"/>
      <c r="E946" s="259"/>
      <c r="G946" s="177"/>
      <c r="H946" s="177"/>
      <c r="J946" s="177"/>
      <c r="K946" s="177"/>
      <c r="L946" s="309"/>
      <c r="M946" s="309"/>
      <c r="N946" s="177"/>
      <c r="AC946" s="260"/>
      <c r="AD946" s="260"/>
      <c r="AE946" s="260"/>
      <c r="AF946" s="260"/>
      <c r="AG946" s="260"/>
      <c r="AH946" s="177"/>
      <c r="AI946" s="177"/>
      <c r="AJ946" s="177"/>
      <c r="AK946" s="177"/>
      <c r="AL946" s="177"/>
      <c r="AM946" s="177"/>
      <c r="AN946" s="177"/>
      <c r="AO946" s="177"/>
      <c r="AP946" s="177"/>
      <c r="AQ946" s="177"/>
      <c r="AR946" s="177"/>
      <c r="AS946" s="177"/>
      <c r="AT946" s="177"/>
      <c r="AU946" s="297"/>
      <c r="AV946" s="298"/>
    </row>
    <row r="947" spans="2:48" x14ac:dyDescent="0.3">
      <c r="B947" s="259"/>
      <c r="C947" s="260"/>
      <c r="D947" s="260"/>
      <c r="E947" s="259"/>
      <c r="G947" s="177"/>
      <c r="H947" s="177"/>
      <c r="J947" s="177"/>
      <c r="K947" s="177"/>
      <c r="L947" s="309"/>
      <c r="M947" s="309"/>
      <c r="N947" s="177"/>
      <c r="AC947" s="260"/>
      <c r="AD947" s="260"/>
      <c r="AE947" s="260"/>
      <c r="AF947" s="260"/>
      <c r="AG947" s="260"/>
      <c r="AH947" s="177"/>
      <c r="AI947" s="177"/>
      <c r="AJ947" s="177"/>
      <c r="AK947" s="177"/>
      <c r="AL947" s="177"/>
      <c r="AM947" s="177"/>
      <c r="AN947" s="177"/>
      <c r="AO947" s="177"/>
      <c r="AP947" s="177"/>
      <c r="AQ947" s="177"/>
      <c r="AR947" s="177"/>
      <c r="AS947" s="177"/>
      <c r="AT947" s="177"/>
      <c r="AU947" s="297"/>
      <c r="AV947" s="298"/>
    </row>
    <row r="948" spans="2:48" x14ac:dyDescent="0.3">
      <c r="B948" s="259"/>
      <c r="C948" s="260"/>
      <c r="D948" s="260"/>
      <c r="E948" s="259"/>
      <c r="G948" s="177"/>
      <c r="H948" s="177"/>
      <c r="J948" s="177"/>
      <c r="K948" s="177"/>
      <c r="L948" s="309"/>
      <c r="M948" s="309"/>
      <c r="N948" s="177"/>
      <c r="AC948" s="260"/>
      <c r="AD948" s="260"/>
      <c r="AE948" s="260"/>
      <c r="AF948" s="260"/>
      <c r="AG948" s="260"/>
      <c r="AH948" s="177"/>
      <c r="AI948" s="177"/>
      <c r="AJ948" s="177"/>
      <c r="AK948" s="177"/>
      <c r="AL948" s="177"/>
      <c r="AM948" s="177"/>
      <c r="AN948" s="177"/>
      <c r="AO948" s="177"/>
      <c r="AP948" s="177"/>
      <c r="AQ948" s="177"/>
      <c r="AR948" s="177"/>
      <c r="AS948" s="177"/>
      <c r="AT948" s="177"/>
      <c r="AU948" s="297"/>
      <c r="AV948" s="298"/>
    </row>
    <row r="949" spans="2:48" x14ac:dyDescent="0.3">
      <c r="B949" s="259"/>
      <c r="C949" s="260"/>
      <c r="D949" s="260"/>
      <c r="E949" s="259"/>
      <c r="G949" s="177"/>
      <c r="H949" s="177"/>
      <c r="J949" s="177"/>
      <c r="K949" s="177"/>
      <c r="L949" s="309"/>
      <c r="M949" s="309"/>
      <c r="N949" s="177"/>
      <c r="AC949" s="260"/>
      <c r="AD949" s="260"/>
      <c r="AE949" s="260"/>
      <c r="AF949" s="260"/>
      <c r="AG949" s="260"/>
      <c r="AH949" s="177"/>
      <c r="AI949" s="177"/>
      <c r="AJ949" s="177"/>
      <c r="AK949" s="177"/>
      <c r="AL949" s="177"/>
      <c r="AM949" s="177"/>
      <c r="AN949" s="177"/>
      <c r="AO949" s="177"/>
      <c r="AP949" s="177"/>
      <c r="AQ949" s="177"/>
      <c r="AR949" s="177"/>
      <c r="AS949" s="177"/>
      <c r="AT949" s="177"/>
      <c r="AU949" s="297"/>
      <c r="AV949" s="298"/>
    </row>
    <row r="950" spans="2:48" x14ac:dyDescent="0.3">
      <c r="B950" s="259"/>
      <c r="C950" s="260"/>
      <c r="D950" s="260"/>
      <c r="E950" s="259"/>
      <c r="G950" s="177"/>
      <c r="H950" s="177"/>
      <c r="J950" s="177"/>
      <c r="K950" s="177"/>
      <c r="L950" s="309"/>
      <c r="M950" s="309"/>
      <c r="N950" s="177"/>
      <c r="AC950" s="260"/>
      <c r="AD950" s="260"/>
      <c r="AE950" s="260"/>
      <c r="AF950" s="260"/>
      <c r="AG950" s="260"/>
      <c r="AH950" s="177"/>
      <c r="AI950" s="177"/>
      <c r="AJ950" s="177"/>
      <c r="AK950" s="177"/>
      <c r="AL950" s="177"/>
      <c r="AM950" s="177"/>
      <c r="AN950" s="177"/>
      <c r="AO950" s="177"/>
      <c r="AP950" s="177"/>
      <c r="AQ950" s="177"/>
      <c r="AR950" s="177"/>
      <c r="AS950" s="177"/>
      <c r="AT950" s="177"/>
      <c r="AU950" s="297"/>
      <c r="AV950" s="298"/>
    </row>
    <row r="951" spans="2:48" x14ac:dyDescent="0.3">
      <c r="B951" s="259"/>
      <c r="C951" s="260"/>
      <c r="D951" s="260"/>
      <c r="E951" s="259"/>
      <c r="G951" s="177"/>
      <c r="H951" s="177"/>
      <c r="J951" s="177"/>
      <c r="K951" s="177"/>
      <c r="L951" s="309"/>
      <c r="M951" s="309"/>
      <c r="N951" s="177"/>
      <c r="AC951" s="260"/>
      <c r="AD951" s="260"/>
      <c r="AE951" s="260"/>
      <c r="AF951" s="260"/>
      <c r="AG951" s="260"/>
      <c r="AH951" s="177"/>
      <c r="AI951" s="177"/>
      <c r="AJ951" s="177"/>
      <c r="AK951" s="177"/>
      <c r="AL951" s="177"/>
      <c r="AM951" s="177"/>
      <c r="AN951" s="177"/>
      <c r="AO951" s="177"/>
      <c r="AP951" s="177"/>
      <c r="AQ951" s="177"/>
      <c r="AR951" s="177"/>
      <c r="AS951" s="177"/>
      <c r="AT951" s="177"/>
      <c r="AU951" s="297"/>
      <c r="AV951" s="298"/>
    </row>
    <row r="952" spans="2:48" x14ac:dyDescent="0.3">
      <c r="B952" s="259"/>
      <c r="C952" s="260"/>
      <c r="D952" s="260"/>
      <c r="E952" s="259"/>
      <c r="G952" s="177"/>
      <c r="H952" s="177"/>
      <c r="J952" s="177"/>
      <c r="K952" s="177"/>
      <c r="L952" s="309"/>
      <c r="M952" s="309"/>
      <c r="N952" s="177"/>
      <c r="AC952" s="260"/>
      <c r="AD952" s="260"/>
      <c r="AE952" s="260"/>
      <c r="AF952" s="260"/>
      <c r="AG952" s="260"/>
      <c r="AH952" s="177"/>
      <c r="AI952" s="177"/>
      <c r="AJ952" s="177"/>
      <c r="AK952" s="177"/>
      <c r="AL952" s="177"/>
      <c r="AM952" s="177"/>
      <c r="AN952" s="177"/>
      <c r="AO952" s="177"/>
      <c r="AP952" s="177"/>
      <c r="AQ952" s="177"/>
      <c r="AR952" s="177"/>
      <c r="AS952" s="177"/>
      <c r="AT952" s="177"/>
      <c r="AU952" s="297"/>
      <c r="AV952" s="298"/>
    </row>
    <row r="953" spans="2:48" x14ac:dyDescent="0.3">
      <c r="B953" s="259"/>
      <c r="C953" s="260"/>
      <c r="D953" s="260"/>
      <c r="E953" s="259"/>
      <c r="G953" s="177"/>
      <c r="H953" s="177"/>
      <c r="J953" s="177"/>
      <c r="K953" s="177"/>
      <c r="L953" s="309"/>
      <c r="M953" s="309"/>
      <c r="N953" s="177"/>
      <c r="AC953" s="260"/>
      <c r="AD953" s="260"/>
      <c r="AE953" s="260"/>
      <c r="AF953" s="260"/>
      <c r="AG953" s="260"/>
      <c r="AH953" s="177"/>
      <c r="AI953" s="177"/>
      <c r="AJ953" s="177"/>
      <c r="AK953" s="177"/>
      <c r="AL953" s="177"/>
      <c r="AM953" s="177"/>
      <c r="AN953" s="177"/>
      <c r="AO953" s="177"/>
      <c r="AP953" s="177"/>
      <c r="AQ953" s="177"/>
      <c r="AR953" s="177"/>
      <c r="AS953" s="177"/>
      <c r="AT953" s="177"/>
      <c r="AU953" s="297"/>
      <c r="AV953" s="298"/>
    </row>
    <row r="954" spans="2:48" x14ac:dyDescent="0.3">
      <c r="B954" s="259"/>
      <c r="C954" s="260"/>
      <c r="D954" s="260"/>
      <c r="E954" s="259"/>
      <c r="G954" s="177"/>
      <c r="H954" s="177"/>
      <c r="J954" s="177"/>
      <c r="K954" s="177"/>
      <c r="L954" s="309"/>
      <c r="M954" s="309"/>
      <c r="N954" s="177"/>
      <c r="AC954" s="260"/>
      <c r="AD954" s="260"/>
      <c r="AE954" s="260"/>
      <c r="AF954" s="260"/>
      <c r="AG954" s="260"/>
      <c r="AH954" s="177"/>
      <c r="AI954" s="177"/>
      <c r="AJ954" s="177"/>
      <c r="AK954" s="177"/>
      <c r="AL954" s="177"/>
      <c r="AM954" s="177"/>
      <c r="AN954" s="177"/>
      <c r="AO954" s="177"/>
      <c r="AP954" s="177"/>
      <c r="AQ954" s="177"/>
      <c r="AR954" s="177"/>
      <c r="AS954" s="177"/>
      <c r="AT954" s="177"/>
      <c r="AU954" s="297"/>
      <c r="AV954" s="298"/>
    </row>
    <row r="955" spans="2:48" x14ac:dyDescent="0.3">
      <c r="B955" s="259"/>
      <c r="C955" s="260"/>
      <c r="D955" s="260"/>
      <c r="E955" s="259"/>
      <c r="G955" s="177"/>
      <c r="H955" s="177"/>
      <c r="J955" s="177"/>
      <c r="K955" s="177"/>
      <c r="L955" s="309"/>
      <c r="M955" s="309"/>
      <c r="N955" s="177"/>
      <c r="AC955" s="260"/>
      <c r="AD955" s="260"/>
      <c r="AE955" s="260"/>
      <c r="AF955" s="260"/>
      <c r="AG955" s="260"/>
      <c r="AH955" s="177"/>
      <c r="AI955" s="177"/>
      <c r="AJ955" s="177"/>
      <c r="AK955" s="177"/>
      <c r="AL955" s="177"/>
      <c r="AM955" s="177"/>
      <c r="AN955" s="177"/>
      <c r="AO955" s="177"/>
      <c r="AP955" s="177"/>
      <c r="AQ955" s="177"/>
      <c r="AR955" s="177"/>
      <c r="AS955" s="177"/>
      <c r="AT955" s="177"/>
      <c r="AU955" s="297"/>
      <c r="AV955" s="298"/>
    </row>
    <row r="956" spans="2:48" x14ac:dyDescent="0.3">
      <c r="B956" s="259"/>
      <c r="C956" s="260"/>
      <c r="D956" s="260"/>
      <c r="E956" s="259"/>
      <c r="G956" s="177"/>
      <c r="H956" s="177"/>
      <c r="J956" s="177"/>
      <c r="K956" s="177"/>
      <c r="L956" s="309"/>
      <c r="M956" s="309"/>
      <c r="N956" s="177"/>
      <c r="AC956" s="260"/>
      <c r="AD956" s="260"/>
      <c r="AE956" s="260"/>
      <c r="AF956" s="260"/>
      <c r="AG956" s="260"/>
      <c r="AH956" s="177"/>
      <c r="AI956" s="177"/>
      <c r="AJ956" s="177"/>
      <c r="AK956" s="177"/>
      <c r="AL956" s="177"/>
      <c r="AM956" s="177"/>
      <c r="AN956" s="177"/>
      <c r="AO956" s="177"/>
      <c r="AP956" s="177"/>
      <c r="AQ956" s="177"/>
      <c r="AR956" s="177"/>
      <c r="AS956" s="177"/>
      <c r="AT956" s="177"/>
      <c r="AU956" s="297"/>
      <c r="AV956" s="298"/>
    </row>
    <row r="957" spans="2:48" x14ac:dyDescent="0.3">
      <c r="B957" s="259"/>
      <c r="C957" s="260"/>
      <c r="D957" s="260"/>
      <c r="E957" s="259"/>
      <c r="G957" s="177"/>
      <c r="H957" s="177"/>
      <c r="J957" s="177"/>
      <c r="K957" s="177"/>
      <c r="L957" s="309"/>
      <c r="M957" s="309"/>
      <c r="N957" s="177"/>
      <c r="AC957" s="260"/>
      <c r="AD957" s="260"/>
      <c r="AE957" s="260"/>
      <c r="AF957" s="260"/>
      <c r="AG957" s="260"/>
      <c r="AH957" s="177"/>
      <c r="AI957" s="177"/>
      <c r="AJ957" s="177"/>
      <c r="AK957" s="177"/>
      <c r="AL957" s="177"/>
      <c r="AM957" s="177"/>
      <c r="AN957" s="177"/>
      <c r="AO957" s="177"/>
      <c r="AP957" s="177"/>
      <c r="AQ957" s="177"/>
      <c r="AR957" s="177"/>
      <c r="AS957" s="177"/>
      <c r="AT957" s="177"/>
      <c r="AU957" s="297"/>
      <c r="AV957" s="298"/>
    </row>
    <row r="958" spans="2:48" x14ac:dyDescent="0.3">
      <c r="B958" s="259"/>
      <c r="C958" s="260"/>
      <c r="D958" s="260"/>
      <c r="E958" s="259"/>
      <c r="G958" s="177"/>
      <c r="H958" s="177"/>
      <c r="J958" s="177"/>
      <c r="K958" s="177"/>
      <c r="L958" s="309"/>
      <c r="M958" s="309"/>
      <c r="N958" s="177"/>
      <c r="AC958" s="260"/>
      <c r="AD958" s="260"/>
      <c r="AE958" s="260"/>
      <c r="AF958" s="260"/>
      <c r="AG958" s="260"/>
      <c r="AH958" s="177"/>
      <c r="AI958" s="177"/>
      <c r="AJ958" s="177"/>
      <c r="AK958" s="177"/>
      <c r="AL958" s="177"/>
      <c r="AM958" s="177"/>
      <c r="AN958" s="177"/>
      <c r="AO958" s="177"/>
      <c r="AP958" s="177"/>
      <c r="AQ958" s="177"/>
      <c r="AR958" s="177"/>
      <c r="AS958" s="177"/>
      <c r="AT958" s="177"/>
      <c r="AU958" s="297"/>
      <c r="AV958" s="298"/>
    </row>
    <row r="959" spans="2:48" x14ac:dyDescent="0.3">
      <c r="B959" s="259"/>
      <c r="C959" s="260"/>
      <c r="D959" s="260"/>
      <c r="E959" s="259"/>
      <c r="G959" s="177"/>
      <c r="H959" s="177"/>
      <c r="J959" s="177"/>
      <c r="K959" s="177"/>
      <c r="L959" s="309"/>
      <c r="M959" s="309"/>
      <c r="N959" s="177"/>
      <c r="AC959" s="260"/>
      <c r="AD959" s="260"/>
      <c r="AE959" s="260"/>
      <c r="AF959" s="260"/>
      <c r="AG959" s="260"/>
      <c r="AH959" s="177"/>
      <c r="AI959" s="177"/>
      <c r="AJ959" s="177"/>
      <c r="AK959" s="177"/>
      <c r="AL959" s="177"/>
      <c r="AM959" s="177"/>
      <c r="AN959" s="177"/>
      <c r="AO959" s="177"/>
      <c r="AP959" s="177"/>
      <c r="AQ959" s="177"/>
      <c r="AR959" s="177"/>
      <c r="AS959" s="177"/>
      <c r="AT959" s="177"/>
      <c r="AU959" s="297"/>
      <c r="AV959" s="298"/>
    </row>
    <row r="960" spans="2:48" x14ac:dyDescent="0.3">
      <c r="B960" s="259"/>
      <c r="C960" s="260"/>
      <c r="D960" s="260"/>
      <c r="E960" s="259"/>
      <c r="G960" s="177"/>
      <c r="H960" s="177"/>
      <c r="J960" s="177"/>
      <c r="K960" s="177"/>
      <c r="L960" s="309"/>
      <c r="M960" s="309"/>
      <c r="N960" s="177"/>
      <c r="AC960" s="260"/>
      <c r="AD960" s="260"/>
      <c r="AE960" s="260"/>
      <c r="AF960" s="260"/>
      <c r="AG960" s="260"/>
      <c r="AH960" s="177"/>
      <c r="AI960" s="177"/>
      <c r="AJ960" s="177"/>
      <c r="AK960" s="177"/>
      <c r="AL960" s="177"/>
      <c r="AM960" s="177"/>
      <c r="AN960" s="177"/>
      <c r="AO960" s="177"/>
      <c r="AP960" s="177"/>
      <c r="AQ960" s="177"/>
      <c r="AR960" s="177"/>
      <c r="AS960" s="177"/>
      <c r="AT960" s="177"/>
      <c r="AU960" s="297"/>
      <c r="AV960" s="298"/>
    </row>
    <row r="961" spans="2:48" x14ac:dyDescent="0.3">
      <c r="B961" s="259"/>
      <c r="C961" s="260"/>
      <c r="D961" s="260"/>
      <c r="E961" s="259"/>
      <c r="G961" s="177"/>
      <c r="H961" s="177"/>
      <c r="J961" s="177"/>
      <c r="K961" s="177"/>
      <c r="L961" s="309"/>
      <c r="M961" s="309"/>
      <c r="N961" s="177"/>
      <c r="AC961" s="260"/>
      <c r="AD961" s="260"/>
      <c r="AE961" s="260"/>
      <c r="AF961" s="260"/>
      <c r="AG961" s="260"/>
      <c r="AH961" s="177"/>
      <c r="AI961" s="177"/>
      <c r="AJ961" s="177"/>
      <c r="AK961" s="177"/>
      <c r="AL961" s="177"/>
      <c r="AM961" s="177"/>
      <c r="AN961" s="177"/>
      <c r="AO961" s="177"/>
      <c r="AP961" s="177"/>
      <c r="AQ961" s="177"/>
      <c r="AR961" s="177"/>
      <c r="AS961" s="177"/>
      <c r="AT961" s="177"/>
      <c r="AU961" s="297"/>
      <c r="AV961" s="298"/>
    </row>
    <row r="962" spans="2:48" x14ac:dyDescent="0.3">
      <c r="B962" s="259"/>
      <c r="C962" s="260"/>
      <c r="D962" s="260"/>
      <c r="E962" s="259"/>
      <c r="G962" s="177"/>
      <c r="H962" s="177"/>
      <c r="J962" s="177"/>
      <c r="K962" s="177"/>
      <c r="L962" s="309"/>
      <c r="M962" s="309"/>
      <c r="N962" s="177"/>
      <c r="AC962" s="260"/>
      <c r="AD962" s="260"/>
      <c r="AE962" s="260"/>
      <c r="AF962" s="260"/>
      <c r="AG962" s="260"/>
      <c r="AH962" s="177"/>
      <c r="AI962" s="177"/>
      <c r="AJ962" s="177"/>
      <c r="AK962" s="177"/>
      <c r="AL962" s="177"/>
      <c r="AM962" s="177"/>
      <c r="AN962" s="177"/>
      <c r="AO962" s="177"/>
      <c r="AP962" s="177"/>
      <c r="AQ962" s="177"/>
      <c r="AR962" s="177"/>
      <c r="AS962" s="177"/>
      <c r="AT962" s="177"/>
      <c r="AU962" s="297"/>
      <c r="AV962" s="298"/>
    </row>
    <row r="963" spans="2:48" x14ac:dyDescent="0.3">
      <c r="B963" s="259"/>
      <c r="C963" s="260"/>
      <c r="D963" s="260"/>
      <c r="E963" s="259"/>
      <c r="G963" s="177"/>
      <c r="H963" s="177"/>
      <c r="J963" s="177"/>
      <c r="K963" s="177"/>
      <c r="L963" s="309"/>
      <c r="M963" s="309"/>
      <c r="N963" s="177"/>
      <c r="AC963" s="260"/>
      <c r="AD963" s="260"/>
      <c r="AE963" s="260"/>
      <c r="AF963" s="260"/>
      <c r="AG963" s="260"/>
      <c r="AH963" s="177"/>
      <c r="AI963" s="177"/>
      <c r="AJ963" s="177"/>
      <c r="AK963" s="177"/>
      <c r="AL963" s="177"/>
      <c r="AM963" s="177"/>
      <c r="AN963" s="177"/>
      <c r="AO963" s="177"/>
      <c r="AP963" s="177"/>
      <c r="AQ963" s="177"/>
      <c r="AR963" s="177"/>
      <c r="AS963" s="177"/>
      <c r="AT963" s="177"/>
      <c r="AU963" s="297"/>
      <c r="AV963" s="298"/>
    </row>
    <row r="964" spans="2:48" x14ac:dyDescent="0.3">
      <c r="B964" s="259"/>
      <c r="C964" s="260"/>
      <c r="D964" s="260"/>
      <c r="E964" s="259"/>
      <c r="G964" s="177"/>
      <c r="H964" s="177"/>
      <c r="J964" s="177"/>
      <c r="K964" s="177"/>
      <c r="L964" s="309"/>
      <c r="M964" s="309"/>
      <c r="N964" s="177"/>
      <c r="AC964" s="260"/>
      <c r="AD964" s="260"/>
      <c r="AE964" s="260"/>
      <c r="AF964" s="260"/>
      <c r="AG964" s="260"/>
      <c r="AH964" s="177"/>
      <c r="AI964" s="177"/>
      <c r="AJ964" s="177"/>
      <c r="AK964" s="177"/>
      <c r="AL964" s="177"/>
      <c r="AM964" s="177"/>
      <c r="AN964" s="177"/>
      <c r="AO964" s="177"/>
      <c r="AP964" s="177"/>
      <c r="AQ964" s="177"/>
      <c r="AR964" s="177"/>
      <c r="AS964" s="177"/>
      <c r="AT964" s="177"/>
      <c r="AU964" s="297"/>
      <c r="AV964" s="298"/>
    </row>
    <row r="965" spans="2:48" x14ac:dyDescent="0.3">
      <c r="B965" s="259"/>
      <c r="C965" s="260"/>
      <c r="D965" s="260"/>
      <c r="E965" s="259"/>
      <c r="G965" s="177"/>
      <c r="H965" s="177"/>
      <c r="J965" s="177"/>
      <c r="K965" s="177"/>
      <c r="L965" s="309"/>
      <c r="M965" s="309"/>
      <c r="N965" s="177"/>
      <c r="AC965" s="260"/>
      <c r="AD965" s="260"/>
      <c r="AE965" s="260"/>
      <c r="AF965" s="260"/>
      <c r="AG965" s="260"/>
      <c r="AH965" s="177"/>
      <c r="AI965" s="177"/>
      <c r="AJ965" s="177"/>
      <c r="AK965" s="177"/>
      <c r="AL965" s="177"/>
      <c r="AM965" s="177"/>
      <c r="AN965" s="177"/>
      <c r="AO965" s="177"/>
      <c r="AP965" s="177"/>
      <c r="AQ965" s="177"/>
      <c r="AR965" s="177"/>
      <c r="AS965" s="177"/>
      <c r="AT965" s="177"/>
      <c r="AU965" s="297"/>
      <c r="AV965" s="298"/>
    </row>
    <row r="966" spans="2:48" x14ac:dyDescent="0.3">
      <c r="B966" s="259"/>
      <c r="C966" s="260"/>
      <c r="D966" s="260"/>
      <c r="E966" s="259"/>
      <c r="G966" s="177"/>
      <c r="H966" s="177"/>
      <c r="J966" s="177"/>
      <c r="K966" s="177"/>
      <c r="L966" s="309"/>
      <c r="M966" s="309"/>
      <c r="N966" s="177"/>
      <c r="AC966" s="260"/>
      <c r="AD966" s="260"/>
      <c r="AE966" s="260"/>
      <c r="AF966" s="260"/>
      <c r="AG966" s="260"/>
      <c r="AH966" s="177"/>
      <c r="AI966" s="177"/>
      <c r="AJ966" s="177"/>
      <c r="AK966" s="177"/>
      <c r="AL966" s="177"/>
      <c r="AM966" s="177"/>
      <c r="AN966" s="177"/>
      <c r="AO966" s="177"/>
      <c r="AP966" s="177"/>
      <c r="AQ966" s="177"/>
      <c r="AR966" s="177"/>
      <c r="AS966" s="177"/>
      <c r="AT966" s="177"/>
      <c r="AU966" s="297"/>
      <c r="AV966" s="298"/>
    </row>
    <row r="967" spans="2:48" x14ac:dyDescent="0.3">
      <c r="B967" s="259"/>
      <c r="C967" s="260"/>
      <c r="D967" s="260"/>
      <c r="E967" s="259"/>
      <c r="G967" s="177"/>
      <c r="H967" s="177"/>
      <c r="J967" s="177"/>
      <c r="K967" s="177"/>
      <c r="L967" s="309"/>
      <c r="M967" s="309"/>
      <c r="N967" s="177"/>
      <c r="AC967" s="260"/>
      <c r="AD967" s="260"/>
      <c r="AE967" s="260"/>
      <c r="AF967" s="260"/>
      <c r="AG967" s="260"/>
      <c r="AH967" s="177"/>
      <c r="AI967" s="177"/>
      <c r="AJ967" s="177"/>
      <c r="AK967" s="177"/>
      <c r="AL967" s="177"/>
      <c r="AM967" s="177"/>
      <c r="AN967" s="177"/>
      <c r="AO967" s="177"/>
      <c r="AP967" s="177"/>
      <c r="AQ967" s="177"/>
      <c r="AR967" s="177"/>
      <c r="AS967" s="177"/>
      <c r="AT967" s="177"/>
      <c r="AU967" s="297"/>
      <c r="AV967" s="298"/>
    </row>
    <row r="968" spans="2:48" x14ac:dyDescent="0.3">
      <c r="B968" s="259"/>
      <c r="C968" s="260"/>
      <c r="D968" s="260"/>
      <c r="E968" s="259"/>
      <c r="G968" s="177"/>
      <c r="H968" s="177"/>
      <c r="J968" s="177"/>
      <c r="K968" s="177"/>
      <c r="L968" s="309"/>
      <c r="M968" s="309"/>
      <c r="N968" s="177"/>
      <c r="AC968" s="260"/>
      <c r="AD968" s="260"/>
      <c r="AE968" s="260"/>
      <c r="AF968" s="260"/>
      <c r="AG968" s="260"/>
      <c r="AH968" s="177"/>
      <c r="AI968" s="177"/>
      <c r="AJ968" s="177"/>
      <c r="AK968" s="177"/>
      <c r="AL968" s="177"/>
      <c r="AM968" s="177"/>
      <c r="AN968" s="177"/>
      <c r="AO968" s="177"/>
      <c r="AP968" s="177"/>
      <c r="AQ968" s="177"/>
      <c r="AR968" s="177"/>
      <c r="AS968" s="177"/>
      <c r="AT968" s="177"/>
      <c r="AU968" s="297"/>
      <c r="AV968" s="298"/>
    </row>
    <row r="969" spans="2:48" x14ac:dyDescent="0.3">
      <c r="B969" s="259"/>
      <c r="C969" s="260"/>
      <c r="D969" s="260"/>
      <c r="E969" s="259"/>
      <c r="G969" s="177"/>
      <c r="H969" s="177"/>
      <c r="J969" s="177"/>
      <c r="K969" s="177"/>
      <c r="L969" s="309"/>
      <c r="M969" s="309"/>
      <c r="N969" s="177"/>
      <c r="AC969" s="260"/>
      <c r="AD969" s="260"/>
      <c r="AE969" s="260"/>
      <c r="AF969" s="260"/>
      <c r="AG969" s="260"/>
      <c r="AH969" s="177"/>
      <c r="AI969" s="177"/>
      <c r="AJ969" s="177"/>
      <c r="AK969" s="177"/>
      <c r="AL969" s="177"/>
      <c r="AM969" s="177"/>
      <c r="AN969" s="177"/>
      <c r="AO969" s="177"/>
      <c r="AP969" s="177"/>
      <c r="AQ969" s="177"/>
      <c r="AR969" s="177"/>
      <c r="AS969" s="177"/>
      <c r="AT969" s="177"/>
      <c r="AU969" s="297"/>
      <c r="AV969" s="298"/>
    </row>
    <row r="970" spans="2:48" x14ac:dyDescent="0.3">
      <c r="B970" s="259"/>
      <c r="C970" s="260"/>
      <c r="D970" s="260"/>
      <c r="E970" s="259"/>
      <c r="G970" s="177"/>
      <c r="H970" s="177"/>
      <c r="J970" s="177"/>
      <c r="K970" s="177"/>
      <c r="L970" s="309"/>
      <c r="M970" s="309"/>
      <c r="N970" s="177"/>
      <c r="AC970" s="260"/>
      <c r="AD970" s="260"/>
      <c r="AE970" s="260"/>
      <c r="AF970" s="260"/>
      <c r="AG970" s="260"/>
      <c r="AH970" s="177"/>
      <c r="AI970" s="177"/>
      <c r="AJ970" s="177"/>
      <c r="AK970" s="177"/>
      <c r="AL970" s="177"/>
      <c r="AM970" s="177"/>
      <c r="AN970" s="177"/>
      <c r="AO970" s="177"/>
      <c r="AP970" s="177"/>
      <c r="AQ970" s="177"/>
      <c r="AR970" s="177"/>
      <c r="AS970" s="177"/>
      <c r="AT970" s="177"/>
      <c r="AU970" s="297"/>
      <c r="AV970" s="298"/>
    </row>
    <row r="971" spans="2:48" x14ac:dyDescent="0.3">
      <c r="B971" s="259"/>
      <c r="C971" s="260"/>
      <c r="D971" s="260"/>
      <c r="E971" s="259"/>
      <c r="G971" s="177"/>
      <c r="H971" s="177"/>
      <c r="J971" s="177"/>
      <c r="K971" s="177"/>
      <c r="L971" s="309"/>
      <c r="M971" s="309"/>
      <c r="N971" s="177"/>
      <c r="AC971" s="260"/>
      <c r="AD971" s="260"/>
      <c r="AE971" s="260"/>
      <c r="AF971" s="260"/>
      <c r="AG971" s="260"/>
      <c r="AH971" s="177"/>
      <c r="AI971" s="177"/>
      <c r="AJ971" s="177"/>
      <c r="AK971" s="177"/>
      <c r="AL971" s="177"/>
      <c r="AM971" s="177"/>
      <c r="AN971" s="177"/>
      <c r="AO971" s="177"/>
      <c r="AP971" s="177"/>
      <c r="AQ971" s="177"/>
      <c r="AR971" s="177"/>
      <c r="AS971" s="177"/>
      <c r="AT971" s="177"/>
      <c r="AU971" s="297"/>
      <c r="AV971" s="298"/>
    </row>
    <row r="972" spans="2:48" x14ac:dyDescent="0.3">
      <c r="B972" s="259"/>
      <c r="C972" s="260"/>
      <c r="D972" s="260"/>
      <c r="E972" s="259"/>
      <c r="G972" s="177"/>
      <c r="H972" s="177"/>
      <c r="J972" s="177"/>
      <c r="K972" s="177"/>
      <c r="L972" s="309"/>
      <c r="M972" s="309"/>
      <c r="N972" s="177"/>
      <c r="AC972" s="260"/>
      <c r="AD972" s="260"/>
      <c r="AE972" s="260"/>
      <c r="AF972" s="260"/>
      <c r="AG972" s="260"/>
      <c r="AH972" s="177"/>
      <c r="AI972" s="177"/>
      <c r="AJ972" s="177"/>
      <c r="AK972" s="177"/>
      <c r="AL972" s="177"/>
      <c r="AM972" s="177"/>
      <c r="AN972" s="177"/>
      <c r="AO972" s="177"/>
      <c r="AP972" s="177"/>
      <c r="AQ972" s="177"/>
      <c r="AR972" s="177"/>
      <c r="AS972" s="177"/>
      <c r="AT972" s="177"/>
      <c r="AU972" s="297"/>
      <c r="AV972" s="298"/>
    </row>
    <row r="973" spans="2:48" x14ac:dyDescent="0.3">
      <c r="B973" s="259"/>
      <c r="C973" s="260"/>
      <c r="D973" s="260"/>
      <c r="E973" s="259"/>
      <c r="G973" s="177"/>
      <c r="H973" s="177"/>
      <c r="J973" s="177"/>
      <c r="K973" s="177"/>
      <c r="L973" s="309"/>
      <c r="M973" s="309"/>
      <c r="N973" s="177"/>
      <c r="AC973" s="260"/>
      <c r="AD973" s="260"/>
      <c r="AE973" s="260"/>
      <c r="AF973" s="260"/>
      <c r="AG973" s="260"/>
      <c r="AH973" s="177"/>
      <c r="AI973" s="177"/>
      <c r="AJ973" s="177"/>
      <c r="AK973" s="177"/>
      <c r="AL973" s="177"/>
      <c r="AM973" s="177"/>
      <c r="AN973" s="177"/>
      <c r="AO973" s="177"/>
      <c r="AP973" s="177"/>
      <c r="AQ973" s="177"/>
      <c r="AR973" s="177"/>
      <c r="AS973" s="177"/>
      <c r="AT973" s="177"/>
      <c r="AU973" s="297"/>
      <c r="AV973" s="298"/>
    </row>
    <row r="974" spans="2:48" x14ac:dyDescent="0.3">
      <c r="B974" s="259"/>
      <c r="C974" s="260"/>
      <c r="D974" s="260"/>
      <c r="E974" s="259"/>
      <c r="G974" s="177"/>
      <c r="H974" s="177"/>
      <c r="J974" s="177"/>
      <c r="K974" s="177"/>
      <c r="L974" s="309"/>
      <c r="M974" s="309"/>
      <c r="N974" s="177"/>
      <c r="AC974" s="260"/>
      <c r="AD974" s="260"/>
      <c r="AE974" s="260"/>
      <c r="AF974" s="260"/>
      <c r="AG974" s="260"/>
      <c r="AH974" s="177"/>
      <c r="AI974" s="177"/>
      <c r="AJ974" s="177"/>
      <c r="AK974" s="177"/>
      <c r="AL974" s="177"/>
      <c r="AM974" s="177"/>
      <c r="AN974" s="177"/>
      <c r="AO974" s="177"/>
      <c r="AP974" s="177"/>
      <c r="AQ974" s="177"/>
      <c r="AR974" s="177"/>
      <c r="AS974" s="177"/>
      <c r="AT974" s="177"/>
      <c r="AU974" s="297"/>
      <c r="AV974" s="298"/>
    </row>
    <row r="975" spans="2:48" x14ac:dyDescent="0.3">
      <c r="B975" s="259"/>
      <c r="C975" s="260"/>
      <c r="D975" s="260"/>
      <c r="E975" s="259"/>
      <c r="G975" s="177"/>
      <c r="H975" s="177"/>
      <c r="J975" s="177"/>
      <c r="K975" s="177"/>
      <c r="L975" s="309"/>
      <c r="M975" s="309"/>
      <c r="N975" s="177"/>
      <c r="AC975" s="260"/>
      <c r="AD975" s="260"/>
      <c r="AE975" s="260"/>
      <c r="AF975" s="260"/>
      <c r="AG975" s="260"/>
      <c r="AH975" s="177"/>
      <c r="AI975" s="177"/>
      <c r="AJ975" s="177"/>
      <c r="AK975" s="177"/>
      <c r="AL975" s="177"/>
      <c r="AM975" s="177"/>
      <c r="AN975" s="177"/>
      <c r="AO975" s="177"/>
      <c r="AP975" s="177"/>
      <c r="AQ975" s="177"/>
      <c r="AR975" s="177"/>
      <c r="AS975" s="177"/>
      <c r="AT975" s="177"/>
      <c r="AU975" s="297"/>
      <c r="AV975" s="298"/>
    </row>
    <row r="976" spans="2:48" x14ac:dyDescent="0.3">
      <c r="B976" s="259"/>
      <c r="C976" s="260"/>
      <c r="D976" s="260"/>
      <c r="E976" s="259"/>
      <c r="G976" s="177"/>
      <c r="H976" s="177"/>
      <c r="J976" s="177"/>
      <c r="K976" s="177"/>
      <c r="L976" s="309"/>
      <c r="M976" s="309"/>
      <c r="N976" s="177"/>
      <c r="AC976" s="260"/>
      <c r="AD976" s="260"/>
      <c r="AE976" s="260"/>
      <c r="AF976" s="260"/>
      <c r="AG976" s="260"/>
      <c r="AH976" s="177"/>
      <c r="AI976" s="177"/>
      <c r="AJ976" s="177"/>
      <c r="AK976" s="177"/>
      <c r="AL976" s="177"/>
      <c r="AM976" s="177"/>
      <c r="AN976" s="177"/>
      <c r="AO976" s="177"/>
      <c r="AP976" s="177"/>
      <c r="AQ976" s="177"/>
      <c r="AR976" s="177"/>
      <c r="AS976" s="177"/>
      <c r="AT976" s="177"/>
      <c r="AU976" s="297"/>
      <c r="AV976" s="298"/>
    </row>
    <row r="977" spans="2:48" x14ac:dyDescent="0.3">
      <c r="B977" s="259"/>
      <c r="C977" s="260"/>
      <c r="D977" s="260"/>
      <c r="E977" s="259"/>
      <c r="G977" s="177"/>
      <c r="H977" s="177"/>
      <c r="J977" s="177"/>
      <c r="K977" s="177"/>
      <c r="L977" s="309"/>
      <c r="M977" s="309"/>
      <c r="N977" s="177"/>
      <c r="AC977" s="260"/>
      <c r="AD977" s="260"/>
      <c r="AE977" s="260"/>
      <c r="AF977" s="260"/>
      <c r="AG977" s="260"/>
      <c r="AH977" s="177"/>
      <c r="AI977" s="177"/>
      <c r="AJ977" s="177"/>
      <c r="AK977" s="177"/>
      <c r="AL977" s="177"/>
      <c r="AM977" s="177"/>
      <c r="AN977" s="177"/>
      <c r="AO977" s="177"/>
      <c r="AP977" s="177"/>
      <c r="AQ977" s="177"/>
      <c r="AR977" s="177"/>
      <c r="AS977" s="177"/>
      <c r="AT977" s="177"/>
      <c r="AU977" s="297"/>
      <c r="AV977" s="298"/>
    </row>
    <row r="978" spans="2:48" x14ac:dyDescent="0.3">
      <c r="B978" s="259"/>
      <c r="C978" s="260"/>
      <c r="D978" s="260"/>
      <c r="E978" s="259"/>
      <c r="G978" s="177"/>
      <c r="H978" s="177"/>
      <c r="J978" s="177"/>
      <c r="K978" s="177"/>
      <c r="L978" s="309"/>
      <c r="M978" s="309"/>
      <c r="N978" s="177"/>
      <c r="AC978" s="260"/>
      <c r="AD978" s="260"/>
      <c r="AE978" s="260"/>
      <c r="AF978" s="260"/>
      <c r="AG978" s="260"/>
      <c r="AH978" s="177"/>
      <c r="AI978" s="177"/>
      <c r="AJ978" s="177"/>
      <c r="AK978" s="177"/>
      <c r="AL978" s="177"/>
      <c r="AM978" s="177"/>
      <c r="AN978" s="177"/>
      <c r="AO978" s="177"/>
      <c r="AP978" s="177"/>
      <c r="AQ978" s="177"/>
      <c r="AR978" s="177"/>
      <c r="AS978" s="177"/>
      <c r="AT978" s="177"/>
      <c r="AU978" s="297"/>
      <c r="AV978" s="298"/>
    </row>
    <row r="979" spans="2:48" x14ac:dyDescent="0.3">
      <c r="B979" s="259"/>
      <c r="C979" s="260"/>
      <c r="D979" s="260"/>
      <c r="E979" s="259"/>
      <c r="G979" s="177"/>
      <c r="H979" s="177"/>
      <c r="J979" s="177"/>
      <c r="K979" s="177"/>
      <c r="L979" s="309"/>
      <c r="M979" s="309"/>
      <c r="N979" s="177"/>
      <c r="AC979" s="260"/>
      <c r="AD979" s="260"/>
      <c r="AE979" s="260"/>
      <c r="AF979" s="260"/>
      <c r="AG979" s="260"/>
      <c r="AH979" s="177"/>
      <c r="AI979" s="177"/>
      <c r="AJ979" s="177"/>
      <c r="AK979" s="177"/>
      <c r="AL979" s="177"/>
      <c r="AM979" s="177"/>
      <c r="AN979" s="177"/>
      <c r="AO979" s="177"/>
      <c r="AP979" s="177"/>
      <c r="AQ979" s="177"/>
      <c r="AR979" s="177"/>
      <c r="AS979" s="177"/>
      <c r="AT979" s="177"/>
      <c r="AU979" s="297"/>
      <c r="AV979" s="298"/>
    </row>
    <row r="980" spans="2:48" x14ac:dyDescent="0.3">
      <c r="B980" s="259"/>
      <c r="C980" s="260"/>
      <c r="D980" s="260"/>
      <c r="E980" s="259"/>
      <c r="G980" s="177"/>
      <c r="H980" s="177"/>
      <c r="J980" s="177"/>
      <c r="K980" s="177"/>
      <c r="L980" s="309"/>
      <c r="M980" s="309"/>
      <c r="N980" s="177"/>
      <c r="AC980" s="260"/>
      <c r="AD980" s="260"/>
      <c r="AE980" s="260"/>
      <c r="AF980" s="260"/>
      <c r="AG980" s="260"/>
      <c r="AH980" s="177"/>
      <c r="AI980" s="177"/>
      <c r="AJ980" s="177"/>
      <c r="AK980" s="177"/>
      <c r="AL980" s="177"/>
      <c r="AM980" s="177"/>
      <c r="AN980" s="177"/>
      <c r="AO980" s="177"/>
      <c r="AP980" s="177"/>
      <c r="AQ980" s="177"/>
      <c r="AR980" s="177"/>
      <c r="AS980" s="177"/>
      <c r="AT980" s="177"/>
      <c r="AU980" s="297"/>
      <c r="AV980" s="298"/>
    </row>
    <row r="981" spans="2:48" x14ac:dyDescent="0.3">
      <c r="B981" s="259"/>
      <c r="C981" s="260"/>
      <c r="D981" s="260"/>
      <c r="E981" s="259"/>
      <c r="G981" s="177"/>
      <c r="H981" s="177"/>
      <c r="J981" s="177"/>
      <c r="K981" s="177"/>
      <c r="L981" s="309"/>
      <c r="M981" s="309"/>
      <c r="N981" s="177"/>
      <c r="AC981" s="260"/>
      <c r="AD981" s="260"/>
      <c r="AE981" s="260"/>
      <c r="AF981" s="260"/>
      <c r="AG981" s="260"/>
      <c r="AH981" s="177"/>
      <c r="AI981" s="177"/>
      <c r="AJ981" s="177"/>
      <c r="AK981" s="177"/>
      <c r="AL981" s="177"/>
      <c r="AM981" s="177"/>
      <c r="AN981" s="177"/>
      <c r="AO981" s="177"/>
      <c r="AP981" s="177"/>
      <c r="AQ981" s="177"/>
      <c r="AR981" s="177"/>
      <c r="AS981" s="177"/>
      <c r="AT981" s="177"/>
      <c r="AU981" s="297"/>
      <c r="AV981" s="298"/>
    </row>
    <row r="982" spans="2:48" x14ac:dyDescent="0.3">
      <c r="B982" s="259"/>
      <c r="C982" s="260"/>
      <c r="D982" s="260"/>
      <c r="E982" s="259"/>
      <c r="G982" s="177"/>
      <c r="H982" s="177"/>
      <c r="J982" s="177"/>
      <c r="K982" s="177"/>
      <c r="L982" s="309"/>
      <c r="M982" s="309"/>
      <c r="N982" s="177"/>
      <c r="AC982" s="260"/>
      <c r="AD982" s="260"/>
      <c r="AE982" s="260"/>
      <c r="AF982" s="260"/>
      <c r="AG982" s="260"/>
      <c r="AH982" s="177"/>
      <c r="AI982" s="177"/>
      <c r="AJ982" s="177"/>
      <c r="AK982" s="177"/>
      <c r="AL982" s="177"/>
      <c r="AM982" s="177"/>
      <c r="AN982" s="177"/>
      <c r="AO982" s="177"/>
      <c r="AP982" s="177"/>
      <c r="AQ982" s="177"/>
      <c r="AR982" s="177"/>
      <c r="AS982" s="177"/>
      <c r="AT982" s="177"/>
      <c r="AU982" s="297"/>
      <c r="AV982" s="298"/>
    </row>
    <row r="983" spans="2:48" x14ac:dyDescent="0.3">
      <c r="B983" s="259"/>
      <c r="C983" s="260"/>
      <c r="D983" s="260"/>
      <c r="E983" s="259"/>
      <c r="G983" s="177"/>
      <c r="H983" s="177"/>
      <c r="J983" s="177"/>
      <c r="K983" s="177"/>
      <c r="L983" s="309"/>
      <c r="M983" s="309"/>
      <c r="N983" s="177"/>
      <c r="AC983" s="260"/>
      <c r="AD983" s="260"/>
      <c r="AE983" s="260"/>
      <c r="AF983" s="260"/>
      <c r="AG983" s="260"/>
      <c r="AH983" s="177"/>
      <c r="AI983" s="177"/>
      <c r="AJ983" s="177"/>
      <c r="AK983" s="177"/>
      <c r="AL983" s="177"/>
      <c r="AM983" s="177"/>
      <c r="AN983" s="177"/>
      <c r="AO983" s="177"/>
      <c r="AP983" s="177"/>
      <c r="AQ983" s="177"/>
      <c r="AR983" s="177"/>
      <c r="AS983" s="177"/>
      <c r="AT983" s="177"/>
      <c r="AU983" s="297"/>
      <c r="AV983" s="298"/>
    </row>
    <row r="984" spans="2:48" x14ac:dyDescent="0.3">
      <c r="B984" s="259"/>
      <c r="C984" s="260"/>
      <c r="D984" s="260"/>
      <c r="E984" s="259"/>
      <c r="G984" s="177"/>
      <c r="H984" s="177"/>
      <c r="J984" s="177"/>
      <c r="K984" s="177"/>
      <c r="L984" s="309"/>
      <c r="M984" s="309"/>
      <c r="N984" s="177"/>
      <c r="AC984" s="260"/>
      <c r="AD984" s="260"/>
      <c r="AE984" s="260"/>
      <c r="AF984" s="260"/>
      <c r="AG984" s="260"/>
      <c r="AH984" s="177"/>
      <c r="AI984" s="177"/>
      <c r="AJ984" s="177"/>
      <c r="AK984" s="177"/>
      <c r="AL984" s="177"/>
      <c r="AM984" s="177"/>
      <c r="AN984" s="177"/>
      <c r="AO984" s="177"/>
      <c r="AP984" s="177"/>
      <c r="AQ984" s="177"/>
      <c r="AR984" s="177"/>
      <c r="AS984" s="177"/>
      <c r="AT984" s="177"/>
      <c r="AU984" s="297"/>
      <c r="AV984" s="298"/>
    </row>
    <row r="985" spans="2:48" x14ac:dyDescent="0.3">
      <c r="B985" s="259"/>
      <c r="C985" s="260"/>
      <c r="D985" s="260"/>
      <c r="E985" s="259"/>
      <c r="G985" s="177"/>
      <c r="H985" s="177"/>
      <c r="J985" s="177"/>
      <c r="K985" s="177"/>
      <c r="L985" s="309"/>
      <c r="M985" s="309"/>
      <c r="N985" s="177"/>
      <c r="AC985" s="260"/>
      <c r="AD985" s="260"/>
      <c r="AE985" s="260"/>
      <c r="AF985" s="260"/>
      <c r="AG985" s="260"/>
      <c r="AH985" s="177"/>
      <c r="AI985" s="177"/>
      <c r="AJ985" s="177"/>
      <c r="AK985" s="177"/>
      <c r="AL985" s="177"/>
      <c r="AM985" s="177"/>
      <c r="AN985" s="177"/>
      <c r="AO985" s="177"/>
      <c r="AP985" s="177"/>
      <c r="AQ985" s="177"/>
      <c r="AR985" s="177"/>
      <c r="AS985" s="177"/>
      <c r="AT985" s="177"/>
      <c r="AU985" s="297"/>
      <c r="AV985" s="298"/>
    </row>
    <row r="986" spans="2:48" x14ac:dyDescent="0.3">
      <c r="B986" s="259"/>
      <c r="C986" s="260"/>
      <c r="D986" s="260"/>
      <c r="E986" s="259"/>
      <c r="G986" s="177"/>
      <c r="H986" s="177"/>
      <c r="J986" s="177"/>
      <c r="K986" s="177"/>
      <c r="L986" s="309"/>
      <c r="M986" s="309"/>
      <c r="N986" s="177"/>
      <c r="AC986" s="260"/>
      <c r="AD986" s="260"/>
      <c r="AE986" s="260"/>
      <c r="AF986" s="260"/>
      <c r="AG986" s="260"/>
      <c r="AH986" s="177"/>
      <c r="AI986" s="177"/>
      <c r="AJ986" s="177"/>
      <c r="AK986" s="177"/>
      <c r="AL986" s="177"/>
      <c r="AM986" s="177"/>
      <c r="AN986" s="177"/>
      <c r="AO986" s="177"/>
      <c r="AP986" s="177"/>
      <c r="AQ986" s="177"/>
      <c r="AR986" s="177"/>
      <c r="AS986" s="177"/>
      <c r="AT986" s="177"/>
      <c r="AU986" s="297"/>
      <c r="AV986" s="298"/>
    </row>
    <row r="987" spans="2:48" x14ac:dyDescent="0.3">
      <c r="B987" s="259"/>
      <c r="C987" s="260"/>
      <c r="D987" s="260"/>
      <c r="E987" s="259"/>
      <c r="G987" s="177"/>
      <c r="H987" s="177"/>
      <c r="J987" s="177"/>
      <c r="K987" s="177"/>
      <c r="L987" s="309"/>
      <c r="M987" s="309"/>
      <c r="N987" s="177"/>
      <c r="AC987" s="260"/>
      <c r="AD987" s="260"/>
      <c r="AE987" s="260"/>
      <c r="AF987" s="260"/>
      <c r="AG987" s="260"/>
      <c r="AH987" s="177"/>
      <c r="AI987" s="177"/>
      <c r="AJ987" s="177"/>
      <c r="AK987" s="177"/>
      <c r="AL987" s="177"/>
      <c r="AM987" s="177"/>
      <c r="AN987" s="177"/>
      <c r="AO987" s="177"/>
      <c r="AP987" s="177"/>
      <c r="AQ987" s="177"/>
      <c r="AR987" s="177"/>
      <c r="AS987" s="177"/>
      <c r="AT987" s="177"/>
      <c r="AU987" s="297"/>
      <c r="AV987" s="298"/>
    </row>
    <row r="988" spans="2:48" x14ac:dyDescent="0.3">
      <c r="B988" s="259"/>
      <c r="C988" s="260"/>
      <c r="D988" s="260"/>
      <c r="E988" s="259"/>
      <c r="G988" s="177"/>
      <c r="H988" s="177"/>
      <c r="J988" s="177"/>
      <c r="K988" s="177"/>
      <c r="L988" s="309"/>
      <c r="M988" s="309"/>
      <c r="N988" s="177"/>
      <c r="AC988" s="260"/>
      <c r="AD988" s="260"/>
      <c r="AE988" s="260"/>
      <c r="AF988" s="260"/>
      <c r="AG988" s="260"/>
      <c r="AH988" s="177"/>
      <c r="AI988" s="177"/>
      <c r="AJ988" s="177"/>
      <c r="AK988" s="177"/>
      <c r="AL988" s="177"/>
      <c r="AM988" s="177"/>
      <c r="AN988" s="177"/>
      <c r="AO988" s="177"/>
      <c r="AP988" s="177"/>
      <c r="AQ988" s="177"/>
      <c r="AR988" s="177"/>
      <c r="AS988" s="177"/>
      <c r="AT988" s="177"/>
      <c r="AU988" s="297"/>
      <c r="AV988" s="298"/>
    </row>
    <row r="989" spans="2:48" x14ac:dyDescent="0.3">
      <c r="B989" s="259"/>
      <c r="C989" s="260"/>
      <c r="D989" s="260"/>
      <c r="E989" s="259"/>
      <c r="G989" s="177"/>
      <c r="H989" s="177"/>
      <c r="J989" s="177"/>
      <c r="K989" s="177"/>
      <c r="L989" s="309"/>
      <c r="M989" s="309"/>
      <c r="N989" s="177"/>
      <c r="AC989" s="260"/>
      <c r="AD989" s="260"/>
      <c r="AE989" s="260"/>
      <c r="AF989" s="260"/>
      <c r="AG989" s="260"/>
      <c r="AH989" s="177"/>
      <c r="AI989" s="177"/>
      <c r="AJ989" s="177"/>
      <c r="AK989" s="177"/>
      <c r="AL989" s="177"/>
      <c r="AM989" s="177"/>
      <c r="AN989" s="177"/>
      <c r="AO989" s="177"/>
      <c r="AP989" s="177"/>
      <c r="AQ989" s="177"/>
      <c r="AR989" s="177"/>
      <c r="AS989" s="177"/>
      <c r="AT989" s="177"/>
      <c r="AU989" s="297"/>
      <c r="AV989" s="298"/>
    </row>
    <row r="990" spans="2:48" x14ac:dyDescent="0.3">
      <c r="B990" s="259"/>
      <c r="C990" s="260"/>
      <c r="D990" s="260"/>
      <c r="E990" s="259"/>
      <c r="G990" s="177"/>
      <c r="H990" s="177"/>
      <c r="J990" s="177"/>
      <c r="K990" s="177"/>
      <c r="L990" s="309"/>
      <c r="M990" s="309"/>
      <c r="N990" s="177"/>
      <c r="AC990" s="260"/>
      <c r="AD990" s="260"/>
      <c r="AE990" s="260"/>
      <c r="AF990" s="260"/>
      <c r="AG990" s="260"/>
      <c r="AH990" s="177"/>
      <c r="AI990" s="177"/>
      <c r="AJ990" s="177"/>
      <c r="AK990" s="177"/>
      <c r="AL990" s="177"/>
      <c r="AM990" s="177"/>
      <c r="AN990" s="177"/>
      <c r="AO990" s="177"/>
      <c r="AP990" s="177"/>
      <c r="AQ990" s="177"/>
      <c r="AR990" s="177"/>
      <c r="AS990" s="177"/>
      <c r="AT990" s="177"/>
      <c r="AU990" s="297"/>
      <c r="AV990" s="298"/>
    </row>
    <row r="991" spans="2:48" x14ac:dyDescent="0.3">
      <c r="B991" s="259"/>
      <c r="C991" s="260"/>
      <c r="D991" s="260"/>
      <c r="E991" s="259"/>
      <c r="G991" s="177"/>
      <c r="H991" s="177"/>
      <c r="J991" s="177"/>
      <c r="K991" s="177"/>
      <c r="L991" s="309"/>
      <c r="M991" s="309"/>
      <c r="N991" s="177"/>
      <c r="AC991" s="260"/>
      <c r="AD991" s="260"/>
      <c r="AE991" s="260"/>
      <c r="AF991" s="260"/>
      <c r="AG991" s="260"/>
      <c r="AH991" s="177"/>
      <c r="AI991" s="177"/>
      <c r="AJ991" s="177"/>
      <c r="AK991" s="177"/>
      <c r="AL991" s="177"/>
      <c r="AM991" s="177"/>
      <c r="AN991" s="177"/>
      <c r="AO991" s="177"/>
      <c r="AP991" s="177"/>
      <c r="AQ991" s="177"/>
      <c r="AR991" s="177"/>
      <c r="AS991" s="177"/>
      <c r="AT991" s="177"/>
      <c r="AU991" s="297"/>
      <c r="AV991" s="298"/>
    </row>
    <row r="992" spans="2:48" x14ac:dyDescent="0.3">
      <c r="B992" s="259"/>
      <c r="C992" s="260"/>
      <c r="D992" s="260"/>
      <c r="E992" s="259"/>
      <c r="G992" s="177"/>
      <c r="H992" s="177"/>
      <c r="J992" s="177"/>
      <c r="K992" s="177"/>
      <c r="L992" s="309"/>
      <c r="M992" s="309"/>
      <c r="N992" s="177"/>
      <c r="AC992" s="260"/>
      <c r="AD992" s="260"/>
      <c r="AE992" s="260"/>
      <c r="AF992" s="260"/>
      <c r="AG992" s="260"/>
      <c r="AH992" s="177"/>
      <c r="AI992" s="177"/>
      <c r="AJ992" s="177"/>
      <c r="AK992" s="177"/>
      <c r="AL992" s="177"/>
      <c r="AM992" s="177"/>
      <c r="AN992" s="177"/>
      <c r="AO992" s="177"/>
      <c r="AP992" s="177"/>
      <c r="AQ992" s="177"/>
      <c r="AR992" s="177"/>
      <c r="AS992" s="177"/>
      <c r="AT992" s="177"/>
      <c r="AU992" s="297"/>
      <c r="AV992" s="298"/>
    </row>
    <row r="993" spans="29:48" x14ac:dyDescent="0.3">
      <c r="AC993" s="260"/>
      <c r="AD993" s="260"/>
      <c r="AE993" s="260"/>
      <c r="AF993" s="260"/>
      <c r="AG993" s="260"/>
      <c r="AH993" s="177"/>
      <c r="AI993" s="177"/>
      <c r="AJ993" s="177"/>
      <c r="AK993" s="177"/>
      <c r="AL993" s="177"/>
      <c r="AM993" s="177"/>
      <c r="AN993" s="177"/>
      <c r="AO993" s="177"/>
      <c r="AP993" s="177"/>
      <c r="AQ993" s="177"/>
      <c r="AR993" s="177"/>
      <c r="AS993" s="177"/>
      <c r="AT993" s="177"/>
      <c r="AU993" s="297"/>
      <c r="AV993" s="298"/>
    </row>
    <row r="994" spans="29:48" x14ac:dyDescent="0.3">
      <c r="AC994" s="260"/>
      <c r="AD994" s="260"/>
      <c r="AE994" s="260"/>
      <c r="AF994" s="260"/>
      <c r="AG994" s="260"/>
      <c r="AH994" s="177"/>
      <c r="AI994" s="177"/>
      <c r="AJ994" s="177"/>
      <c r="AK994" s="177"/>
      <c r="AL994" s="177"/>
      <c r="AM994" s="177"/>
      <c r="AN994" s="177"/>
      <c r="AO994" s="177"/>
      <c r="AP994" s="177"/>
      <c r="AQ994" s="177"/>
      <c r="AR994" s="177"/>
      <c r="AS994" s="177"/>
      <c r="AT994" s="177"/>
      <c r="AU994" s="297"/>
      <c r="AV994" s="298"/>
    </row>
    <row r="995" spans="29:48" x14ac:dyDescent="0.3">
      <c r="AC995" s="260"/>
      <c r="AD995" s="260"/>
      <c r="AE995" s="260"/>
      <c r="AF995" s="260"/>
      <c r="AG995" s="260"/>
      <c r="AH995" s="177"/>
      <c r="AI995" s="177"/>
      <c r="AJ995" s="177"/>
      <c r="AK995" s="177"/>
      <c r="AL995" s="177"/>
      <c r="AM995" s="177"/>
      <c r="AN995" s="177"/>
      <c r="AO995" s="177"/>
      <c r="AP995" s="177"/>
      <c r="AQ995" s="177"/>
      <c r="AR995" s="177"/>
      <c r="AS995" s="177"/>
      <c r="AT995" s="177"/>
      <c r="AU995" s="297"/>
      <c r="AV995" s="298"/>
    </row>
    <row r="996" spans="29:48" x14ac:dyDescent="0.3">
      <c r="AC996" s="260"/>
      <c r="AD996" s="260"/>
      <c r="AE996" s="260"/>
      <c r="AF996" s="260"/>
      <c r="AG996" s="260"/>
      <c r="AH996" s="177"/>
      <c r="AI996" s="177"/>
      <c r="AJ996" s="177"/>
      <c r="AK996" s="177"/>
      <c r="AL996" s="177"/>
      <c r="AM996" s="177"/>
      <c r="AN996" s="177"/>
      <c r="AO996" s="177"/>
      <c r="AP996" s="177"/>
      <c r="AQ996" s="177"/>
      <c r="AR996" s="177"/>
      <c r="AS996" s="177"/>
      <c r="AT996" s="177"/>
      <c r="AU996" s="297"/>
      <c r="AV996" s="298"/>
    </row>
    <row r="997" spans="29:48" x14ac:dyDescent="0.3">
      <c r="AC997" s="260"/>
      <c r="AD997" s="260"/>
      <c r="AE997" s="260"/>
      <c r="AF997" s="260"/>
      <c r="AG997" s="260"/>
      <c r="AH997" s="177"/>
      <c r="AI997" s="177"/>
      <c r="AJ997" s="177"/>
      <c r="AK997" s="177"/>
      <c r="AL997" s="177"/>
      <c r="AM997" s="177"/>
      <c r="AN997" s="177"/>
      <c r="AO997" s="177"/>
      <c r="AP997" s="177"/>
      <c r="AQ997" s="177"/>
      <c r="AR997" s="177"/>
      <c r="AS997" s="177"/>
      <c r="AT997" s="177"/>
      <c r="AU997" s="297"/>
      <c r="AV997" s="298"/>
    </row>
    <row r="998" spans="29:48" x14ac:dyDescent="0.3">
      <c r="AC998" s="260"/>
      <c r="AD998" s="260"/>
      <c r="AE998" s="260"/>
      <c r="AF998" s="260"/>
      <c r="AG998" s="260"/>
      <c r="AH998" s="177"/>
      <c r="AI998" s="177"/>
      <c r="AJ998" s="177"/>
      <c r="AK998" s="177"/>
      <c r="AL998" s="177"/>
      <c r="AM998" s="177"/>
      <c r="AN998" s="177"/>
      <c r="AO998" s="177"/>
      <c r="AP998" s="177"/>
      <c r="AQ998" s="177"/>
      <c r="AR998" s="177"/>
      <c r="AS998" s="177"/>
      <c r="AT998" s="177"/>
      <c r="AU998" s="297"/>
      <c r="AV998" s="298"/>
    </row>
    <row r="999" spans="29:48" x14ac:dyDescent="0.3">
      <c r="AC999" s="260"/>
      <c r="AD999" s="260"/>
      <c r="AE999" s="260"/>
      <c r="AF999" s="260"/>
      <c r="AG999" s="260"/>
      <c r="AH999" s="177"/>
      <c r="AI999" s="177"/>
      <c r="AJ999" s="177"/>
      <c r="AK999" s="177"/>
      <c r="AL999" s="177"/>
      <c r="AM999" s="177"/>
      <c r="AN999" s="177"/>
      <c r="AO999" s="177"/>
      <c r="AP999" s="177"/>
      <c r="AQ999" s="177"/>
      <c r="AR999" s="177"/>
      <c r="AS999" s="177"/>
      <c r="AT999" s="177"/>
      <c r="AU999" s="297"/>
      <c r="AV999" s="298"/>
    </row>
    <row r="1000" spans="29:48" x14ac:dyDescent="0.3">
      <c r="AC1000" s="260"/>
      <c r="AD1000" s="260"/>
      <c r="AE1000" s="260"/>
      <c r="AF1000" s="260"/>
      <c r="AG1000" s="260"/>
      <c r="AH1000" s="177"/>
      <c r="AI1000" s="177"/>
      <c r="AJ1000" s="177"/>
      <c r="AK1000" s="177"/>
      <c r="AL1000" s="177"/>
      <c r="AM1000" s="177"/>
      <c r="AN1000" s="177"/>
      <c r="AO1000" s="177"/>
      <c r="AP1000" s="177"/>
      <c r="AQ1000" s="177"/>
      <c r="AR1000" s="177"/>
      <c r="AS1000" s="177"/>
      <c r="AT1000" s="177"/>
      <c r="AU1000" s="297"/>
      <c r="AV1000" s="298"/>
    </row>
    <row r="1001" spans="29:48" x14ac:dyDescent="0.3">
      <c r="AC1001" s="260"/>
      <c r="AD1001" s="260"/>
      <c r="AE1001" s="260"/>
      <c r="AF1001" s="260"/>
      <c r="AG1001" s="260"/>
      <c r="AH1001" s="177"/>
      <c r="AI1001" s="177"/>
      <c r="AJ1001" s="177"/>
      <c r="AK1001" s="177"/>
      <c r="AL1001" s="177"/>
      <c r="AM1001" s="177"/>
      <c r="AN1001" s="177"/>
      <c r="AO1001" s="177"/>
      <c r="AP1001" s="177"/>
      <c r="AQ1001" s="177"/>
      <c r="AR1001" s="177"/>
      <c r="AS1001" s="177"/>
      <c r="AT1001" s="177"/>
      <c r="AU1001" s="297"/>
      <c r="AV1001" s="298"/>
    </row>
    <row r="1002" spans="29:48" x14ac:dyDescent="0.3">
      <c r="AC1002" s="260"/>
      <c r="AD1002" s="260"/>
      <c r="AE1002" s="260"/>
      <c r="AF1002" s="260"/>
      <c r="AG1002" s="260"/>
      <c r="AH1002" s="177"/>
      <c r="AI1002" s="177"/>
      <c r="AJ1002" s="177"/>
      <c r="AK1002" s="177"/>
      <c r="AL1002" s="177"/>
      <c r="AM1002" s="177"/>
      <c r="AN1002" s="177"/>
      <c r="AO1002" s="177"/>
      <c r="AP1002" s="177"/>
      <c r="AQ1002" s="177"/>
      <c r="AR1002" s="177"/>
      <c r="AS1002" s="177"/>
      <c r="AT1002" s="177"/>
      <c r="AU1002" s="297"/>
      <c r="AV1002" s="298"/>
    </row>
    <row r="1003" spans="29:48" x14ac:dyDescent="0.3">
      <c r="AC1003" s="260"/>
      <c r="AD1003" s="260"/>
      <c r="AE1003" s="260"/>
      <c r="AF1003" s="260"/>
      <c r="AG1003" s="260"/>
      <c r="AH1003" s="177"/>
      <c r="AI1003" s="177"/>
      <c r="AJ1003" s="177"/>
      <c r="AK1003" s="177"/>
      <c r="AL1003" s="177"/>
      <c r="AM1003" s="177"/>
      <c r="AN1003" s="177"/>
      <c r="AO1003" s="177"/>
      <c r="AP1003" s="177"/>
      <c r="AQ1003" s="177"/>
      <c r="AR1003" s="177"/>
      <c r="AS1003" s="177"/>
      <c r="AT1003" s="177"/>
      <c r="AU1003" s="297"/>
      <c r="AV1003" s="298"/>
    </row>
    <row r="1004" spans="29:48" x14ac:dyDescent="0.3">
      <c r="AC1004" s="260"/>
      <c r="AD1004" s="260"/>
      <c r="AE1004" s="260"/>
      <c r="AF1004" s="260"/>
      <c r="AG1004" s="260"/>
      <c r="AH1004" s="177"/>
      <c r="AI1004" s="177"/>
      <c r="AJ1004" s="177"/>
      <c r="AK1004" s="177"/>
      <c r="AL1004" s="177"/>
      <c r="AM1004" s="177"/>
      <c r="AN1004" s="177"/>
      <c r="AO1004" s="177"/>
      <c r="AP1004" s="177"/>
      <c r="AQ1004" s="177"/>
      <c r="AR1004" s="177"/>
      <c r="AS1004" s="177"/>
      <c r="AT1004" s="177"/>
      <c r="AU1004" s="297"/>
      <c r="AV1004" s="298"/>
    </row>
    <row r="1005" spans="29:48" x14ac:dyDescent="0.3">
      <c r="AC1005" s="260"/>
      <c r="AD1005" s="260"/>
      <c r="AE1005" s="260"/>
      <c r="AF1005" s="260"/>
      <c r="AG1005" s="260"/>
      <c r="AH1005" s="177"/>
      <c r="AI1005" s="177"/>
      <c r="AJ1005" s="177"/>
      <c r="AK1005" s="177"/>
      <c r="AL1005" s="177"/>
      <c r="AM1005" s="177"/>
      <c r="AN1005" s="177"/>
      <c r="AO1005" s="177"/>
      <c r="AP1005" s="177"/>
      <c r="AQ1005" s="177"/>
      <c r="AR1005" s="177"/>
      <c r="AS1005" s="177"/>
      <c r="AT1005" s="177"/>
      <c r="AU1005" s="297"/>
      <c r="AV1005" s="298"/>
    </row>
    <row r="1006" spans="29:48" x14ac:dyDescent="0.3">
      <c r="AC1006" s="260"/>
      <c r="AD1006" s="260"/>
      <c r="AE1006" s="260"/>
      <c r="AF1006" s="260"/>
      <c r="AG1006" s="260"/>
      <c r="AH1006" s="177"/>
      <c r="AI1006" s="177"/>
      <c r="AJ1006" s="177"/>
      <c r="AK1006" s="177"/>
      <c r="AL1006" s="177"/>
      <c r="AM1006" s="177"/>
      <c r="AN1006" s="177"/>
      <c r="AO1006" s="177"/>
      <c r="AP1006" s="177"/>
      <c r="AQ1006" s="177"/>
      <c r="AR1006" s="177"/>
      <c r="AS1006" s="177"/>
      <c r="AT1006" s="177"/>
      <c r="AU1006" s="297"/>
      <c r="AV1006" s="298"/>
    </row>
    <row r="1007" spans="29:48" x14ac:dyDescent="0.3">
      <c r="AC1007" s="260"/>
      <c r="AD1007" s="260"/>
      <c r="AE1007" s="260"/>
      <c r="AF1007" s="260"/>
      <c r="AG1007" s="260"/>
      <c r="AH1007" s="177"/>
      <c r="AI1007" s="177"/>
      <c r="AJ1007" s="177"/>
      <c r="AK1007" s="177"/>
      <c r="AL1007" s="177"/>
      <c r="AM1007" s="177"/>
      <c r="AN1007" s="177"/>
      <c r="AO1007" s="177"/>
      <c r="AP1007" s="177"/>
      <c r="AQ1007" s="177"/>
      <c r="AR1007" s="177"/>
      <c r="AS1007" s="177"/>
      <c r="AT1007" s="177"/>
      <c r="AU1007" s="297"/>
      <c r="AV1007" s="298"/>
    </row>
    <row r="1008" spans="29:48" x14ac:dyDescent="0.3">
      <c r="AC1008" s="260"/>
      <c r="AD1008" s="260"/>
      <c r="AE1008" s="260"/>
      <c r="AF1008" s="260"/>
      <c r="AG1008" s="260"/>
      <c r="AH1008" s="177"/>
      <c r="AI1008" s="177"/>
      <c r="AJ1008" s="177"/>
      <c r="AK1008" s="177"/>
      <c r="AL1008" s="177"/>
      <c r="AM1008" s="177"/>
      <c r="AN1008" s="177"/>
      <c r="AO1008" s="177"/>
      <c r="AP1008" s="177"/>
      <c r="AQ1008" s="177"/>
      <c r="AR1008" s="177"/>
      <c r="AS1008" s="177"/>
      <c r="AT1008" s="177"/>
      <c r="AU1008" s="297"/>
      <c r="AV1008" s="298"/>
    </row>
    <row r="1009" spans="29:48" x14ac:dyDescent="0.3">
      <c r="AC1009" s="260"/>
      <c r="AD1009" s="260"/>
      <c r="AE1009" s="260"/>
      <c r="AF1009" s="260"/>
      <c r="AG1009" s="260"/>
      <c r="AH1009" s="177"/>
      <c r="AI1009" s="177"/>
      <c r="AJ1009" s="177"/>
      <c r="AK1009" s="177"/>
      <c r="AL1009" s="177"/>
      <c r="AM1009" s="177"/>
      <c r="AN1009" s="177"/>
      <c r="AO1009" s="177"/>
      <c r="AP1009" s="177"/>
      <c r="AQ1009" s="177"/>
      <c r="AR1009" s="177"/>
      <c r="AS1009" s="177"/>
      <c r="AT1009" s="177"/>
      <c r="AU1009" s="297"/>
      <c r="AV1009" s="298"/>
    </row>
    <row r="1010" spans="29:48" x14ac:dyDescent="0.3">
      <c r="AC1010" s="260"/>
      <c r="AD1010" s="260"/>
      <c r="AE1010" s="260"/>
      <c r="AF1010" s="260"/>
      <c r="AG1010" s="260"/>
      <c r="AH1010" s="177"/>
      <c r="AI1010" s="177"/>
      <c r="AJ1010" s="177"/>
      <c r="AK1010" s="177"/>
      <c r="AL1010" s="177"/>
      <c r="AM1010" s="177"/>
      <c r="AN1010" s="177"/>
      <c r="AO1010" s="177"/>
      <c r="AP1010" s="177"/>
      <c r="AQ1010" s="177"/>
      <c r="AR1010" s="177"/>
      <c r="AS1010" s="177"/>
      <c r="AT1010" s="177"/>
      <c r="AU1010" s="297"/>
      <c r="AV1010" s="298"/>
    </row>
    <row r="1011" spans="29:48" x14ac:dyDescent="0.3">
      <c r="AC1011" s="260"/>
      <c r="AD1011" s="260"/>
      <c r="AE1011" s="260"/>
      <c r="AF1011" s="260"/>
      <c r="AG1011" s="260"/>
      <c r="AH1011" s="177"/>
      <c r="AI1011" s="177"/>
      <c r="AJ1011" s="177"/>
      <c r="AK1011" s="177"/>
      <c r="AL1011" s="177"/>
      <c r="AM1011" s="177"/>
      <c r="AN1011" s="177"/>
      <c r="AO1011" s="177"/>
      <c r="AP1011" s="177"/>
      <c r="AQ1011" s="177"/>
      <c r="AR1011" s="177"/>
      <c r="AS1011" s="177"/>
      <c r="AT1011" s="177"/>
      <c r="AU1011" s="297"/>
      <c r="AV1011" s="298"/>
    </row>
    <row r="1012" spans="29:48" x14ac:dyDescent="0.3">
      <c r="AC1012" s="260"/>
      <c r="AD1012" s="260"/>
      <c r="AE1012" s="260"/>
      <c r="AF1012" s="260"/>
      <c r="AG1012" s="260"/>
      <c r="AH1012" s="177"/>
      <c r="AI1012" s="177"/>
      <c r="AJ1012" s="177"/>
      <c r="AK1012" s="177"/>
      <c r="AL1012" s="177"/>
      <c r="AM1012" s="177"/>
      <c r="AN1012" s="177"/>
      <c r="AO1012" s="177"/>
      <c r="AP1012" s="177"/>
      <c r="AQ1012" s="177"/>
      <c r="AR1012" s="177"/>
      <c r="AS1012" s="177"/>
      <c r="AT1012" s="177"/>
      <c r="AU1012" s="297"/>
      <c r="AV1012" s="298"/>
    </row>
    <row r="1013" spans="29:48" x14ac:dyDescent="0.3">
      <c r="AC1013" s="260"/>
      <c r="AD1013" s="260"/>
      <c r="AE1013" s="260"/>
      <c r="AF1013" s="260"/>
      <c r="AG1013" s="260"/>
      <c r="AH1013" s="177"/>
      <c r="AI1013" s="177"/>
      <c r="AJ1013" s="177"/>
      <c r="AK1013" s="177"/>
      <c r="AL1013" s="177"/>
      <c r="AM1013" s="177"/>
      <c r="AN1013" s="177"/>
      <c r="AO1013" s="177"/>
      <c r="AP1013" s="177"/>
      <c r="AQ1013" s="177"/>
      <c r="AR1013" s="177"/>
      <c r="AS1013" s="177"/>
      <c r="AT1013" s="177"/>
      <c r="AU1013" s="297"/>
      <c r="AV1013" s="298"/>
    </row>
    <row r="1014" spans="29:48" x14ac:dyDescent="0.3">
      <c r="AC1014" s="260"/>
      <c r="AD1014" s="260"/>
      <c r="AE1014" s="260"/>
      <c r="AF1014" s="260"/>
      <c r="AG1014" s="260"/>
      <c r="AH1014" s="177"/>
      <c r="AI1014" s="177"/>
      <c r="AJ1014" s="177"/>
      <c r="AK1014" s="177"/>
      <c r="AL1014" s="177"/>
      <c r="AM1014" s="177"/>
      <c r="AN1014" s="177"/>
      <c r="AO1014" s="177"/>
      <c r="AP1014" s="177"/>
      <c r="AQ1014" s="177"/>
      <c r="AR1014" s="177"/>
      <c r="AS1014" s="177"/>
      <c r="AT1014" s="177"/>
      <c r="AU1014" s="297"/>
      <c r="AV1014" s="298"/>
    </row>
    <row r="1015" spans="29:48" x14ac:dyDescent="0.3">
      <c r="AC1015" s="260"/>
      <c r="AD1015" s="260"/>
      <c r="AE1015" s="260"/>
      <c r="AF1015" s="260"/>
      <c r="AG1015" s="260"/>
      <c r="AH1015" s="177"/>
      <c r="AI1015" s="177"/>
      <c r="AJ1015" s="177"/>
      <c r="AK1015" s="177"/>
      <c r="AL1015" s="177"/>
      <c r="AM1015" s="177"/>
      <c r="AN1015" s="177"/>
      <c r="AO1015" s="177"/>
      <c r="AP1015" s="177"/>
      <c r="AQ1015" s="177"/>
      <c r="AR1015" s="177"/>
      <c r="AS1015" s="177"/>
      <c r="AT1015" s="177"/>
      <c r="AU1015" s="297"/>
      <c r="AV1015" s="298"/>
    </row>
    <row r="1016" spans="29:48" x14ac:dyDescent="0.3">
      <c r="AC1016" s="260"/>
      <c r="AD1016" s="260"/>
      <c r="AE1016" s="260"/>
      <c r="AF1016" s="260"/>
      <c r="AG1016" s="260"/>
      <c r="AH1016" s="177"/>
      <c r="AI1016" s="177"/>
      <c r="AJ1016" s="177"/>
      <c r="AK1016" s="177"/>
      <c r="AL1016" s="177"/>
      <c r="AM1016" s="177"/>
      <c r="AN1016" s="177"/>
      <c r="AO1016" s="177"/>
      <c r="AP1016" s="177"/>
      <c r="AQ1016" s="177"/>
      <c r="AR1016" s="177"/>
      <c r="AS1016" s="177"/>
      <c r="AT1016" s="177"/>
      <c r="AU1016" s="297"/>
      <c r="AV1016" s="298"/>
    </row>
    <row r="1017" spans="29:48" x14ac:dyDescent="0.3">
      <c r="AC1017" s="260"/>
      <c r="AD1017" s="260"/>
      <c r="AE1017" s="260"/>
      <c r="AF1017" s="260"/>
      <c r="AG1017" s="260"/>
      <c r="AH1017" s="177"/>
      <c r="AI1017" s="177"/>
      <c r="AJ1017" s="177"/>
      <c r="AK1017" s="177"/>
      <c r="AL1017" s="177"/>
      <c r="AM1017" s="177"/>
      <c r="AN1017" s="177"/>
      <c r="AO1017" s="177"/>
      <c r="AP1017" s="177"/>
      <c r="AQ1017" s="177"/>
      <c r="AR1017" s="177"/>
      <c r="AS1017" s="177"/>
      <c r="AT1017" s="177"/>
      <c r="AU1017" s="297"/>
      <c r="AV1017" s="298"/>
    </row>
    <row r="1018" spans="29:48" x14ac:dyDescent="0.3">
      <c r="AC1018" s="260"/>
      <c r="AD1018" s="260"/>
      <c r="AE1018" s="260"/>
      <c r="AF1018" s="260"/>
      <c r="AG1018" s="260"/>
      <c r="AH1018" s="177"/>
      <c r="AI1018" s="177"/>
      <c r="AJ1018" s="177"/>
      <c r="AK1018" s="177"/>
      <c r="AL1018" s="177"/>
      <c r="AM1018" s="177"/>
      <c r="AN1018" s="177"/>
      <c r="AO1018" s="177"/>
      <c r="AP1018" s="177"/>
      <c r="AQ1018" s="177"/>
      <c r="AR1018" s="177"/>
      <c r="AS1018" s="177"/>
      <c r="AT1018" s="177"/>
      <c r="AU1018" s="297"/>
      <c r="AV1018" s="298"/>
    </row>
    <row r="1019" spans="29:48" x14ac:dyDescent="0.3">
      <c r="AC1019" s="260"/>
      <c r="AD1019" s="260"/>
      <c r="AE1019" s="260"/>
      <c r="AF1019" s="260"/>
      <c r="AG1019" s="260"/>
      <c r="AH1019" s="177"/>
      <c r="AI1019" s="177"/>
      <c r="AJ1019" s="177"/>
      <c r="AK1019" s="177"/>
      <c r="AL1019" s="177"/>
      <c r="AM1019" s="177"/>
      <c r="AN1019" s="177"/>
      <c r="AO1019" s="177"/>
      <c r="AP1019" s="177"/>
      <c r="AQ1019" s="177"/>
      <c r="AR1019" s="177"/>
      <c r="AS1019" s="177"/>
      <c r="AT1019" s="177"/>
      <c r="AU1019" s="297"/>
      <c r="AV1019" s="298"/>
    </row>
    <row r="1020" spans="29:48" x14ac:dyDescent="0.3">
      <c r="AC1020" s="260"/>
      <c r="AD1020" s="260"/>
      <c r="AE1020" s="260"/>
      <c r="AF1020" s="260"/>
      <c r="AG1020" s="260"/>
      <c r="AH1020" s="177"/>
      <c r="AI1020" s="177"/>
      <c r="AJ1020" s="177"/>
      <c r="AK1020" s="177"/>
      <c r="AL1020" s="177"/>
      <c r="AM1020" s="177"/>
      <c r="AN1020" s="177"/>
      <c r="AO1020" s="177"/>
      <c r="AP1020" s="177"/>
      <c r="AQ1020" s="177"/>
      <c r="AR1020" s="177"/>
      <c r="AS1020" s="177"/>
      <c r="AT1020" s="177"/>
      <c r="AU1020" s="297"/>
      <c r="AV1020" s="298"/>
    </row>
    <row r="1021" spans="29:48" x14ac:dyDescent="0.3">
      <c r="AC1021" s="260"/>
      <c r="AD1021" s="260"/>
      <c r="AE1021" s="260"/>
      <c r="AF1021" s="260"/>
      <c r="AG1021" s="260"/>
      <c r="AH1021" s="177"/>
      <c r="AI1021" s="177"/>
      <c r="AJ1021" s="177"/>
      <c r="AK1021" s="177"/>
      <c r="AL1021" s="177"/>
      <c r="AM1021" s="177"/>
      <c r="AN1021" s="177"/>
      <c r="AO1021" s="177"/>
      <c r="AP1021" s="177"/>
      <c r="AQ1021" s="177"/>
      <c r="AR1021" s="177"/>
      <c r="AS1021" s="177"/>
      <c r="AT1021" s="177"/>
      <c r="AU1021" s="297"/>
      <c r="AV1021" s="298"/>
    </row>
    <row r="1022" spans="29:48" x14ac:dyDescent="0.3">
      <c r="AC1022" s="260"/>
      <c r="AD1022" s="260"/>
      <c r="AE1022" s="260"/>
      <c r="AF1022" s="260"/>
      <c r="AG1022" s="260"/>
      <c r="AH1022" s="177"/>
      <c r="AI1022" s="177"/>
      <c r="AJ1022" s="177"/>
      <c r="AK1022" s="177"/>
      <c r="AL1022" s="177"/>
      <c r="AM1022" s="177"/>
      <c r="AN1022" s="177"/>
      <c r="AO1022" s="177"/>
      <c r="AP1022" s="177"/>
      <c r="AQ1022" s="177"/>
      <c r="AR1022" s="177"/>
      <c r="AS1022" s="177"/>
      <c r="AT1022" s="177"/>
      <c r="AU1022" s="297"/>
      <c r="AV1022" s="298"/>
    </row>
    <row r="1023" spans="29:48" x14ac:dyDescent="0.3">
      <c r="AC1023" s="260"/>
      <c r="AD1023" s="260"/>
      <c r="AE1023" s="260"/>
      <c r="AF1023" s="260"/>
      <c r="AG1023" s="260"/>
      <c r="AH1023" s="177"/>
      <c r="AI1023" s="177"/>
      <c r="AJ1023" s="177"/>
      <c r="AK1023" s="177"/>
      <c r="AL1023" s="177"/>
      <c r="AM1023" s="177"/>
      <c r="AN1023" s="177"/>
      <c r="AO1023" s="177"/>
      <c r="AP1023" s="177"/>
      <c r="AQ1023" s="177"/>
      <c r="AR1023" s="177"/>
      <c r="AS1023" s="177"/>
      <c r="AT1023" s="177"/>
      <c r="AU1023" s="297"/>
      <c r="AV1023" s="298"/>
    </row>
    <row r="1024" spans="29:48" x14ac:dyDescent="0.3">
      <c r="AC1024" s="260"/>
      <c r="AD1024" s="260"/>
      <c r="AE1024" s="260"/>
      <c r="AF1024" s="260"/>
      <c r="AG1024" s="260"/>
      <c r="AH1024" s="177"/>
      <c r="AI1024" s="177"/>
      <c r="AJ1024" s="177"/>
      <c r="AK1024" s="177"/>
      <c r="AL1024" s="177"/>
      <c r="AM1024" s="177"/>
      <c r="AN1024" s="177"/>
      <c r="AO1024" s="177"/>
      <c r="AP1024" s="177"/>
      <c r="AQ1024" s="177"/>
      <c r="AR1024" s="177"/>
      <c r="AS1024" s="177"/>
      <c r="AT1024" s="177"/>
      <c r="AU1024" s="297"/>
      <c r="AV1024" s="298"/>
    </row>
    <row r="1025" spans="29:48" x14ac:dyDescent="0.3">
      <c r="AC1025" s="260"/>
      <c r="AD1025" s="260"/>
      <c r="AE1025" s="260"/>
      <c r="AF1025" s="260"/>
      <c r="AG1025" s="260"/>
      <c r="AH1025" s="177"/>
      <c r="AI1025" s="177"/>
      <c r="AJ1025" s="177"/>
      <c r="AK1025" s="177"/>
      <c r="AL1025" s="177"/>
      <c r="AM1025" s="177"/>
      <c r="AN1025" s="177"/>
      <c r="AO1025" s="177"/>
      <c r="AP1025" s="177"/>
      <c r="AQ1025" s="177"/>
      <c r="AR1025" s="177"/>
      <c r="AS1025" s="177"/>
      <c r="AT1025" s="177"/>
      <c r="AU1025" s="297"/>
      <c r="AV1025" s="298"/>
    </row>
    <row r="1026" spans="29:48" x14ac:dyDescent="0.3">
      <c r="AC1026" s="260"/>
      <c r="AD1026" s="260"/>
      <c r="AE1026" s="260"/>
      <c r="AF1026" s="260"/>
      <c r="AG1026" s="260"/>
      <c r="AH1026" s="177"/>
      <c r="AI1026" s="177"/>
      <c r="AJ1026" s="177"/>
      <c r="AK1026" s="177"/>
      <c r="AL1026" s="177"/>
      <c r="AM1026" s="177"/>
      <c r="AN1026" s="177"/>
      <c r="AO1026" s="177"/>
      <c r="AP1026" s="177"/>
      <c r="AQ1026" s="177"/>
      <c r="AR1026" s="177"/>
      <c r="AS1026" s="177"/>
      <c r="AT1026" s="177"/>
      <c r="AU1026" s="297"/>
      <c r="AV1026" s="298"/>
    </row>
    <row r="1027" spans="29:48" x14ac:dyDescent="0.3">
      <c r="AC1027" s="260"/>
      <c r="AD1027" s="260"/>
      <c r="AE1027" s="260"/>
      <c r="AF1027" s="260"/>
      <c r="AG1027" s="260"/>
      <c r="AH1027" s="177"/>
      <c r="AI1027" s="177"/>
      <c r="AJ1027" s="177"/>
      <c r="AK1027" s="177"/>
      <c r="AL1027" s="177"/>
      <c r="AM1027" s="177"/>
      <c r="AN1027" s="177"/>
      <c r="AO1027" s="177"/>
      <c r="AP1027" s="177"/>
      <c r="AQ1027" s="177"/>
      <c r="AR1027" s="177"/>
      <c r="AS1027" s="177"/>
      <c r="AT1027" s="177"/>
      <c r="AU1027" s="297"/>
      <c r="AV1027" s="298"/>
    </row>
    <row r="1028" spans="29:48" x14ac:dyDescent="0.3">
      <c r="AC1028" s="260"/>
      <c r="AD1028" s="260"/>
      <c r="AE1028" s="260"/>
      <c r="AF1028" s="260"/>
      <c r="AG1028" s="260"/>
      <c r="AH1028" s="177"/>
      <c r="AI1028" s="177"/>
      <c r="AJ1028" s="177"/>
      <c r="AK1028" s="177"/>
      <c r="AL1028" s="177"/>
      <c r="AM1028" s="177"/>
      <c r="AN1028" s="177"/>
      <c r="AO1028" s="177"/>
      <c r="AP1028" s="177"/>
      <c r="AQ1028" s="177"/>
      <c r="AR1028" s="177"/>
      <c r="AS1028" s="177"/>
      <c r="AT1028" s="177"/>
      <c r="AU1028" s="297"/>
      <c r="AV1028" s="298"/>
    </row>
    <row r="1029" spans="29:48" x14ac:dyDescent="0.3">
      <c r="AC1029" s="260"/>
      <c r="AD1029" s="260"/>
      <c r="AE1029" s="260"/>
      <c r="AF1029" s="260"/>
      <c r="AG1029" s="260"/>
      <c r="AH1029" s="177"/>
      <c r="AI1029" s="177"/>
      <c r="AJ1029" s="177"/>
      <c r="AK1029" s="177"/>
      <c r="AL1029" s="177"/>
      <c r="AM1029" s="177"/>
      <c r="AN1029" s="177"/>
      <c r="AO1029" s="177"/>
      <c r="AP1029" s="177"/>
      <c r="AQ1029" s="177"/>
      <c r="AR1029" s="177"/>
      <c r="AS1029" s="177"/>
      <c r="AT1029" s="177"/>
      <c r="AU1029" s="297"/>
      <c r="AV1029" s="298"/>
    </row>
    <row r="1030" spans="29:48" x14ac:dyDescent="0.3">
      <c r="AC1030" s="260"/>
      <c r="AD1030" s="260"/>
      <c r="AE1030" s="260"/>
      <c r="AF1030" s="260"/>
      <c r="AG1030" s="260"/>
      <c r="AH1030" s="177"/>
      <c r="AI1030" s="177"/>
      <c r="AJ1030" s="177"/>
      <c r="AK1030" s="177"/>
      <c r="AL1030" s="177"/>
      <c r="AM1030" s="177"/>
      <c r="AN1030" s="177"/>
      <c r="AO1030" s="177"/>
      <c r="AP1030" s="177"/>
      <c r="AQ1030" s="177"/>
      <c r="AR1030" s="177"/>
      <c r="AS1030" s="177"/>
      <c r="AT1030" s="177"/>
      <c r="AU1030" s="297"/>
      <c r="AV1030" s="298"/>
    </row>
    <row r="1031" spans="29:48" x14ac:dyDescent="0.3">
      <c r="AC1031" s="260"/>
      <c r="AD1031" s="260"/>
      <c r="AE1031" s="260"/>
      <c r="AF1031" s="260"/>
      <c r="AG1031" s="260"/>
      <c r="AH1031" s="177"/>
      <c r="AI1031" s="177"/>
      <c r="AJ1031" s="177"/>
      <c r="AK1031" s="177"/>
      <c r="AL1031" s="177"/>
      <c r="AM1031" s="177"/>
      <c r="AN1031" s="177"/>
      <c r="AO1031" s="177"/>
      <c r="AP1031" s="177"/>
      <c r="AQ1031" s="177"/>
      <c r="AR1031" s="177"/>
      <c r="AS1031" s="177"/>
      <c r="AT1031" s="177"/>
      <c r="AU1031" s="297"/>
      <c r="AV1031" s="298"/>
    </row>
    <row r="1032" spans="29:48" x14ac:dyDescent="0.3">
      <c r="AC1032" s="260"/>
      <c r="AD1032" s="260"/>
      <c r="AE1032" s="260"/>
      <c r="AF1032" s="260"/>
      <c r="AG1032" s="260"/>
      <c r="AH1032" s="177"/>
      <c r="AI1032" s="177"/>
      <c r="AJ1032" s="177"/>
      <c r="AK1032" s="177"/>
      <c r="AL1032" s="177"/>
      <c r="AM1032" s="177"/>
      <c r="AN1032" s="177"/>
      <c r="AO1032" s="177"/>
      <c r="AP1032" s="177"/>
      <c r="AQ1032" s="177"/>
      <c r="AR1032" s="177"/>
      <c r="AS1032" s="177"/>
      <c r="AT1032" s="177"/>
      <c r="AU1032" s="297"/>
      <c r="AV1032" s="298"/>
    </row>
    <row r="1033" spans="29:48" x14ac:dyDescent="0.3">
      <c r="AC1033" s="260"/>
      <c r="AD1033" s="260"/>
      <c r="AE1033" s="260"/>
      <c r="AF1033" s="260"/>
      <c r="AG1033" s="260"/>
      <c r="AH1033" s="177"/>
      <c r="AI1033" s="177"/>
      <c r="AJ1033" s="177"/>
      <c r="AK1033" s="177"/>
      <c r="AL1033" s="177"/>
      <c r="AM1033" s="177"/>
      <c r="AN1033" s="177"/>
      <c r="AO1033" s="177"/>
      <c r="AP1033" s="177"/>
      <c r="AQ1033" s="177"/>
      <c r="AR1033" s="177"/>
      <c r="AS1033" s="177"/>
      <c r="AT1033" s="177"/>
      <c r="AU1033" s="297"/>
      <c r="AV1033" s="298"/>
    </row>
    <row r="1034" spans="29:48" x14ac:dyDescent="0.3">
      <c r="AC1034" s="260"/>
      <c r="AD1034" s="260"/>
      <c r="AE1034" s="260"/>
      <c r="AF1034" s="260"/>
      <c r="AG1034" s="260"/>
      <c r="AH1034" s="177"/>
      <c r="AI1034" s="177"/>
      <c r="AJ1034" s="177"/>
      <c r="AK1034" s="177"/>
      <c r="AL1034" s="177"/>
      <c r="AM1034" s="177"/>
      <c r="AN1034" s="177"/>
      <c r="AO1034" s="177"/>
      <c r="AP1034" s="177"/>
      <c r="AQ1034" s="177"/>
      <c r="AR1034" s="177"/>
      <c r="AS1034" s="177"/>
      <c r="AT1034" s="177"/>
      <c r="AU1034" s="297"/>
      <c r="AV1034" s="298"/>
    </row>
    <row r="1035" spans="29:48" x14ac:dyDescent="0.3">
      <c r="AC1035" s="260"/>
      <c r="AD1035" s="260"/>
      <c r="AE1035" s="260"/>
      <c r="AF1035" s="260"/>
      <c r="AG1035" s="260"/>
      <c r="AH1035" s="177"/>
      <c r="AI1035" s="177"/>
      <c r="AJ1035" s="177"/>
      <c r="AK1035" s="177"/>
      <c r="AL1035" s="177"/>
      <c r="AM1035" s="177"/>
      <c r="AN1035" s="177"/>
      <c r="AO1035" s="177"/>
      <c r="AP1035" s="177"/>
      <c r="AQ1035" s="177"/>
      <c r="AR1035" s="177"/>
      <c r="AS1035" s="177"/>
      <c r="AT1035" s="177"/>
      <c r="AU1035" s="297"/>
      <c r="AV1035" s="298"/>
    </row>
    <row r="1036" spans="29:48" x14ac:dyDescent="0.3">
      <c r="AC1036" s="260"/>
      <c r="AD1036" s="260"/>
      <c r="AE1036" s="260"/>
      <c r="AF1036" s="260"/>
      <c r="AG1036" s="260"/>
      <c r="AH1036" s="177"/>
      <c r="AI1036" s="177"/>
      <c r="AJ1036" s="177"/>
      <c r="AK1036" s="177"/>
      <c r="AL1036" s="177"/>
      <c r="AM1036" s="177"/>
      <c r="AN1036" s="177"/>
      <c r="AO1036" s="177"/>
      <c r="AP1036" s="177"/>
      <c r="AQ1036" s="177"/>
      <c r="AR1036" s="177"/>
      <c r="AS1036" s="177"/>
      <c r="AT1036" s="177"/>
      <c r="AU1036" s="297"/>
      <c r="AV1036" s="298"/>
    </row>
    <row r="1037" spans="29:48" x14ac:dyDescent="0.3">
      <c r="AC1037" s="260"/>
      <c r="AD1037" s="260"/>
      <c r="AE1037" s="260"/>
      <c r="AF1037" s="260"/>
      <c r="AG1037" s="260"/>
      <c r="AH1037" s="177"/>
      <c r="AI1037" s="177"/>
      <c r="AJ1037" s="177"/>
      <c r="AK1037" s="177"/>
      <c r="AL1037" s="177"/>
      <c r="AM1037" s="177"/>
      <c r="AN1037" s="177"/>
      <c r="AO1037" s="177"/>
      <c r="AP1037" s="177"/>
      <c r="AQ1037" s="177"/>
      <c r="AR1037" s="177"/>
      <c r="AS1037" s="177"/>
      <c r="AT1037" s="177"/>
      <c r="AU1037" s="297"/>
      <c r="AV1037" s="298"/>
    </row>
    <row r="1038" spans="29:48" x14ac:dyDescent="0.3">
      <c r="AC1038" s="260"/>
      <c r="AD1038" s="260"/>
      <c r="AE1038" s="260"/>
      <c r="AF1038" s="260"/>
      <c r="AG1038" s="260"/>
      <c r="AH1038" s="177"/>
      <c r="AI1038" s="177"/>
      <c r="AJ1038" s="177"/>
      <c r="AK1038" s="177"/>
      <c r="AL1038" s="177"/>
      <c r="AM1038" s="177"/>
      <c r="AN1038" s="177"/>
      <c r="AO1038" s="177"/>
      <c r="AP1038" s="177"/>
      <c r="AQ1038" s="177"/>
      <c r="AR1038" s="177"/>
      <c r="AS1038" s="177"/>
      <c r="AT1038" s="177"/>
      <c r="AU1038" s="297"/>
      <c r="AV1038" s="298"/>
    </row>
    <row r="1039" spans="29:48" x14ac:dyDescent="0.3">
      <c r="AC1039" s="260"/>
      <c r="AD1039" s="260"/>
      <c r="AE1039" s="260"/>
      <c r="AF1039" s="260"/>
      <c r="AG1039" s="260"/>
      <c r="AH1039" s="177"/>
      <c r="AI1039" s="177"/>
      <c r="AJ1039" s="177"/>
      <c r="AK1039" s="177"/>
      <c r="AL1039" s="177"/>
      <c r="AM1039" s="177"/>
      <c r="AN1039" s="177"/>
      <c r="AO1039" s="177"/>
      <c r="AP1039" s="177"/>
      <c r="AQ1039" s="177"/>
      <c r="AR1039" s="177"/>
      <c r="AS1039" s="177"/>
      <c r="AT1039" s="177"/>
      <c r="AU1039" s="297"/>
      <c r="AV1039" s="298"/>
    </row>
    <row r="1040" spans="29:48" x14ac:dyDescent="0.3">
      <c r="AC1040" s="260"/>
      <c r="AD1040" s="260"/>
      <c r="AE1040" s="260"/>
      <c r="AF1040" s="260"/>
      <c r="AG1040" s="260"/>
      <c r="AH1040" s="177"/>
      <c r="AI1040" s="177"/>
      <c r="AJ1040" s="177"/>
      <c r="AK1040" s="177"/>
      <c r="AL1040" s="177"/>
      <c r="AM1040" s="177"/>
      <c r="AN1040" s="177"/>
      <c r="AO1040" s="177"/>
      <c r="AP1040" s="177"/>
      <c r="AQ1040" s="177"/>
      <c r="AR1040" s="177"/>
      <c r="AS1040" s="177"/>
      <c r="AT1040" s="177"/>
      <c r="AU1040" s="297"/>
      <c r="AV1040" s="298"/>
    </row>
    <row r="1041" spans="29:48" x14ac:dyDescent="0.3">
      <c r="AC1041" s="260"/>
      <c r="AD1041" s="260"/>
      <c r="AE1041" s="260"/>
      <c r="AF1041" s="260"/>
      <c r="AG1041" s="260"/>
      <c r="AH1041" s="177"/>
      <c r="AI1041" s="177"/>
      <c r="AJ1041" s="177"/>
      <c r="AK1041" s="177"/>
      <c r="AL1041" s="177"/>
      <c r="AM1041" s="177"/>
      <c r="AN1041" s="177"/>
      <c r="AO1041" s="177"/>
      <c r="AP1041" s="177"/>
      <c r="AQ1041" s="177"/>
      <c r="AR1041" s="177"/>
      <c r="AS1041" s="177"/>
      <c r="AT1041" s="177"/>
      <c r="AU1041" s="297"/>
      <c r="AV1041" s="298"/>
    </row>
    <row r="1042" spans="29:48" x14ac:dyDescent="0.3">
      <c r="AC1042" s="260"/>
      <c r="AD1042" s="260"/>
      <c r="AE1042" s="260"/>
      <c r="AF1042" s="260"/>
      <c r="AG1042" s="260"/>
      <c r="AH1042" s="177"/>
      <c r="AI1042" s="177"/>
      <c r="AJ1042" s="177"/>
      <c r="AK1042" s="177"/>
      <c r="AL1042" s="177"/>
      <c r="AM1042" s="177"/>
      <c r="AN1042" s="177"/>
      <c r="AO1042" s="177"/>
      <c r="AP1042" s="177"/>
      <c r="AQ1042" s="177"/>
      <c r="AR1042" s="177"/>
      <c r="AS1042" s="177"/>
      <c r="AT1042" s="177"/>
      <c r="AU1042" s="297"/>
      <c r="AV1042" s="298"/>
    </row>
    <row r="1043" spans="29:48" x14ac:dyDescent="0.3">
      <c r="AC1043" s="260"/>
      <c r="AD1043" s="260"/>
      <c r="AE1043" s="260"/>
      <c r="AF1043" s="260"/>
      <c r="AG1043" s="260"/>
      <c r="AH1043" s="177"/>
      <c r="AI1043" s="177"/>
      <c r="AJ1043" s="177"/>
      <c r="AK1043" s="177"/>
      <c r="AL1043" s="177"/>
      <c r="AM1043" s="177"/>
      <c r="AN1043" s="177"/>
      <c r="AO1043" s="177"/>
      <c r="AP1043" s="177"/>
      <c r="AQ1043" s="177"/>
      <c r="AR1043" s="177"/>
      <c r="AS1043" s="177"/>
      <c r="AT1043" s="177"/>
      <c r="AU1043" s="297"/>
      <c r="AV1043" s="298"/>
    </row>
    <row r="1044" spans="29:48" x14ac:dyDescent="0.3">
      <c r="AC1044" s="260"/>
      <c r="AD1044" s="260"/>
      <c r="AE1044" s="260"/>
      <c r="AF1044" s="260"/>
      <c r="AG1044" s="260"/>
      <c r="AH1044" s="177"/>
      <c r="AI1044" s="177"/>
      <c r="AJ1044" s="177"/>
      <c r="AK1044" s="177"/>
      <c r="AL1044" s="177"/>
      <c r="AM1044" s="177"/>
      <c r="AN1044" s="177"/>
      <c r="AO1044" s="177"/>
      <c r="AP1044" s="177"/>
      <c r="AQ1044" s="177"/>
      <c r="AR1044" s="177"/>
      <c r="AS1044" s="177"/>
      <c r="AT1044" s="177"/>
      <c r="AU1044" s="297"/>
      <c r="AV1044" s="298"/>
    </row>
    <row r="1045" spans="29:48" x14ac:dyDescent="0.3">
      <c r="AC1045" s="260"/>
      <c r="AD1045" s="260"/>
      <c r="AE1045" s="260"/>
      <c r="AF1045" s="260"/>
      <c r="AG1045" s="260"/>
      <c r="AH1045" s="177"/>
      <c r="AI1045" s="177"/>
      <c r="AJ1045" s="177"/>
      <c r="AK1045" s="177"/>
      <c r="AL1045" s="177"/>
      <c r="AM1045" s="177"/>
      <c r="AN1045" s="177"/>
      <c r="AO1045" s="177"/>
      <c r="AP1045" s="177"/>
      <c r="AQ1045" s="177"/>
      <c r="AR1045" s="177"/>
      <c r="AS1045" s="177"/>
      <c r="AT1045" s="177"/>
      <c r="AU1045" s="297"/>
      <c r="AV1045" s="298"/>
    </row>
    <row r="1046" spans="29:48" x14ac:dyDescent="0.3">
      <c r="AC1046" s="260"/>
      <c r="AD1046" s="260"/>
      <c r="AE1046" s="260"/>
      <c r="AF1046" s="260"/>
      <c r="AG1046" s="260"/>
      <c r="AH1046" s="177"/>
      <c r="AI1046" s="177"/>
      <c r="AJ1046" s="177"/>
      <c r="AK1046" s="177"/>
      <c r="AL1046" s="177"/>
      <c r="AM1046" s="177"/>
      <c r="AN1046" s="177"/>
      <c r="AO1046" s="177"/>
      <c r="AP1046" s="177"/>
      <c r="AQ1046" s="177"/>
      <c r="AR1046" s="177"/>
      <c r="AS1046" s="177"/>
      <c r="AT1046" s="177"/>
      <c r="AU1046" s="297"/>
      <c r="AV1046" s="298"/>
    </row>
    <row r="1047" spans="29:48" x14ac:dyDescent="0.3">
      <c r="AC1047" s="260"/>
      <c r="AD1047" s="260"/>
      <c r="AE1047" s="260"/>
      <c r="AF1047" s="260"/>
      <c r="AG1047" s="260"/>
      <c r="AH1047" s="177"/>
      <c r="AI1047" s="177"/>
      <c r="AJ1047" s="177"/>
      <c r="AK1047" s="177"/>
      <c r="AL1047" s="177"/>
      <c r="AM1047" s="177"/>
      <c r="AN1047" s="177"/>
      <c r="AO1047" s="177"/>
      <c r="AP1047" s="177"/>
      <c r="AQ1047" s="177"/>
      <c r="AR1047" s="177"/>
      <c r="AS1047" s="177"/>
      <c r="AT1047" s="177"/>
      <c r="AU1047" s="297"/>
      <c r="AV1047" s="298"/>
    </row>
    <row r="1048" spans="29:48" x14ac:dyDescent="0.3">
      <c r="AC1048" s="260"/>
      <c r="AD1048" s="260"/>
      <c r="AE1048" s="260"/>
      <c r="AF1048" s="260"/>
      <c r="AG1048" s="260"/>
      <c r="AH1048" s="177"/>
      <c r="AI1048" s="177"/>
      <c r="AJ1048" s="177"/>
      <c r="AK1048" s="177"/>
      <c r="AL1048" s="177"/>
      <c r="AM1048" s="177"/>
      <c r="AN1048" s="177"/>
      <c r="AO1048" s="177"/>
      <c r="AP1048" s="177"/>
      <c r="AQ1048" s="177"/>
      <c r="AR1048" s="177"/>
      <c r="AS1048" s="177"/>
      <c r="AT1048" s="177"/>
      <c r="AU1048" s="297"/>
      <c r="AV1048" s="298"/>
    </row>
    <row r="1049" spans="29:48" x14ac:dyDescent="0.3">
      <c r="AC1049" s="260"/>
      <c r="AD1049" s="260"/>
      <c r="AE1049" s="260"/>
      <c r="AF1049" s="260"/>
      <c r="AG1049" s="260"/>
      <c r="AH1049" s="177"/>
      <c r="AI1049" s="177"/>
      <c r="AJ1049" s="177"/>
      <c r="AK1049" s="177"/>
      <c r="AL1049" s="177"/>
      <c r="AM1049" s="177"/>
      <c r="AN1049" s="177"/>
      <c r="AO1049" s="177"/>
      <c r="AP1049" s="177"/>
      <c r="AQ1049" s="177"/>
      <c r="AR1049" s="177"/>
      <c r="AS1049" s="177"/>
      <c r="AT1049" s="177"/>
      <c r="AU1049" s="297"/>
      <c r="AV1049" s="298"/>
    </row>
    <row r="1050" spans="29:48" x14ac:dyDescent="0.3">
      <c r="AC1050" s="260"/>
      <c r="AD1050" s="260"/>
      <c r="AE1050" s="260"/>
      <c r="AF1050" s="260"/>
      <c r="AG1050" s="260"/>
      <c r="AH1050" s="177"/>
      <c r="AI1050" s="177"/>
      <c r="AJ1050" s="177"/>
      <c r="AK1050" s="177"/>
      <c r="AL1050" s="177"/>
      <c r="AM1050" s="177"/>
      <c r="AN1050" s="177"/>
      <c r="AO1050" s="177"/>
      <c r="AP1050" s="177"/>
      <c r="AQ1050" s="177"/>
      <c r="AR1050" s="177"/>
      <c r="AS1050" s="177"/>
      <c r="AT1050" s="177"/>
      <c r="AU1050" s="297"/>
      <c r="AV1050" s="298"/>
    </row>
    <row r="1051" spans="29:48" x14ac:dyDescent="0.3">
      <c r="AC1051" s="260"/>
      <c r="AD1051" s="260"/>
      <c r="AE1051" s="260"/>
      <c r="AF1051" s="260"/>
      <c r="AG1051" s="260"/>
      <c r="AH1051" s="177"/>
      <c r="AI1051" s="177"/>
      <c r="AJ1051" s="177"/>
      <c r="AK1051" s="177"/>
      <c r="AL1051" s="177"/>
      <c r="AM1051" s="177"/>
      <c r="AN1051" s="177"/>
      <c r="AO1051" s="177"/>
      <c r="AP1051" s="177"/>
      <c r="AQ1051" s="177"/>
      <c r="AR1051" s="177"/>
      <c r="AS1051" s="177"/>
      <c r="AT1051" s="177"/>
      <c r="AU1051" s="297"/>
      <c r="AV1051" s="298"/>
    </row>
    <row r="1052" spans="29:48" x14ac:dyDescent="0.3">
      <c r="AC1052" s="260"/>
      <c r="AD1052" s="260"/>
      <c r="AE1052" s="260"/>
      <c r="AF1052" s="260"/>
      <c r="AG1052" s="260"/>
      <c r="AH1052" s="177"/>
      <c r="AI1052" s="177"/>
      <c r="AJ1052" s="177"/>
      <c r="AK1052" s="177"/>
      <c r="AL1052" s="177"/>
      <c r="AM1052" s="177"/>
      <c r="AN1052" s="177"/>
      <c r="AO1052" s="177"/>
      <c r="AP1052" s="177"/>
      <c r="AQ1052" s="177"/>
      <c r="AR1052" s="177"/>
      <c r="AS1052" s="177"/>
      <c r="AT1052" s="177"/>
      <c r="AU1052" s="297"/>
      <c r="AV1052" s="298"/>
    </row>
    <row r="1053" spans="29:48" x14ac:dyDescent="0.3">
      <c r="AC1053" s="260"/>
      <c r="AD1053" s="260"/>
      <c r="AE1053" s="260"/>
      <c r="AF1053" s="260"/>
      <c r="AG1053" s="260"/>
      <c r="AH1053" s="177"/>
      <c r="AI1053" s="177"/>
      <c r="AJ1053" s="177"/>
      <c r="AK1053" s="177"/>
      <c r="AL1053" s="177"/>
      <c r="AM1053" s="177"/>
      <c r="AN1053" s="177"/>
      <c r="AO1053" s="177"/>
      <c r="AP1053" s="177"/>
      <c r="AQ1053" s="177"/>
      <c r="AR1053" s="177"/>
      <c r="AS1053" s="177"/>
      <c r="AT1053" s="177"/>
      <c r="AU1053" s="297"/>
      <c r="AV1053" s="298"/>
    </row>
    <row r="1054" spans="29:48" x14ac:dyDescent="0.3">
      <c r="AC1054" s="260"/>
      <c r="AD1054" s="260"/>
      <c r="AE1054" s="260"/>
      <c r="AF1054" s="260"/>
      <c r="AG1054" s="260"/>
      <c r="AH1054" s="177"/>
      <c r="AI1054" s="177"/>
      <c r="AJ1054" s="177"/>
      <c r="AK1054" s="177"/>
      <c r="AL1054" s="177"/>
      <c r="AM1054" s="177"/>
      <c r="AN1054" s="177"/>
      <c r="AO1054" s="177"/>
      <c r="AP1054" s="177"/>
      <c r="AQ1054" s="177"/>
      <c r="AR1054" s="177"/>
      <c r="AS1054" s="177"/>
      <c r="AT1054" s="177"/>
      <c r="AU1054" s="297"/>
      <c r="AV1054" s="298"/>
    </row>
    <row r="1055" spans="29:48" x14ac:dyDescent="0.3">
      <c r="AC1055" s="260"/>
      <c r="AD1055" s="260"/>
      <c r="AE1055" s="260"/>
      <c r="AF1055" s="260"/>
      <c r="AG1055" s="260"/>
      <c r="AH1055" s="177"/>
      <c r="AI1055" s="177"/>
      <c r="AJ1055" s="177"/>
      <c r="AK1055" s="177"/>
      <c r="AL1055" s="177"/>
      <c r="AM1055" s="177"/>
      <c r="AN1055" s="177"/>
      <c r="AO1055" s="177"/>
      <c r="AP1055" s="177"/>
      <c r="AQ1055" s="177"/>
      <c r="AR1055" s="177"/>
      <c r="AS1055" s="177"/>
      <c r="AT1055" s="177"/>
      <c r="AU1055" s="297"/>
      <c r="AV1055" s="298"/>
    </row>
    <row r="1056" spans="29:48" x14ac:dyDescent="0.3">
      <c r="AC1056" s="260"/>
      <c r="AD1056" s="260"/>
      <c r="AE1056" s="260"/>
      <c r="AF1056" s="260"/>
      <c r="AG1056" s="260"/>
      <c r="AH1056" s="177"/>
      <c r="AI1056" s="177"/>
      <c r="AJ1056" s="177"/>
      <c r="AK1056" s="177"/>
      <c r="AL1056" s="177"/>
      <c r="AM1056" s="177"/>
      <c r="AN1056" s="177"/>
      <c r="AO1056" s="177"/>
      <c r="AP1056" s="177"/>
      <c r="AQ1056" s="177"/>
      <c r="AR1056" s="177"/>
      <c r="AS1056" s="177"/>
      <c r="AT1056" s="177"/>
      <c r="AU1056" s="297"/>
      <c r="AV1056" s="298"/>
    </row>
    <row r="1057" spans="29:48" x14ac:dyDescent="0.3">
      <c r="AC1057" s="260"/>
      <c r="AD1057" s="260"/>
      <c r="AE1057" s="260"/>
      <c r="AF1057" s="260"/>
      <c r="AG1057" s="260"/>
      <c r="AH1057" s="177"/>
      <c r="AI1057" s="177"/>
      <c r="AJ1057" s="177"/>
      <c r="AK1057" s="177"/>
      <c r="AL1057" s="177"/>
      <c r="AM1057" s="177"/>
      <c r="AN1057" s="177"/>
      <c r="AO1057" s="177"/>
      <c r="AP1057" s="177"/>
      <c r="AQ1057" s="177"/>
      <c r="AR1057" s="177"/>
      <c r="AS1057" s="177"/>
      <c r="AT1057" s="177"/>
      <c r="AU1057" s="297"/>
      <c r="AV1057" s="298"/>
    </row>
    <row r="1058" spans="29:48" x14ac:dyDescent="0.3">
      <c r="AC1058" s="260"/>
      <c r="AD1058" s="260"/>
      <c r="AE1058" s="260"/>
      <c r="AF1058" s="260"/>
      <c r="AG1058" s="260"/>
      <c r="AH1058" s="177"/>
      <c r="AI1058" s="177"/>
      <c r="AJ1058" s="177"/>
      <c r="AK1058" s="177"/>
      <c r="AL1058" s="177"/>
      <c r="AM1058" s="177"/>
      <c r="AN1058" s="177"/>
      <c r="AO1058" s="177"/>
      <c r="AP1058" s="177"/>
      <c r="AQ1058" s="177"/>
      <c r="AR1058" s="177"/>
      <c r="AS1058" s="177"/>
      <c r="AT1058" s="177"/>
      <c r="AU1058" s="297"/>
      <c r="AV1058" s="298"/>
    </row>
    <row r="1059" spans="29:48" x14ac:dyDescent="0.3">
      <c r="AC1059" s="260"/>
      <c r="AD1059" s="260"/>
      <c r="AE1059" s="260"/>
      <c r="AF1059" s="260"/>
      <c r="AG1059" s="260"/>
      <c r="AH1059" s="177"/>
      <c r="AI1059" s="177"/>
      <c r="AJ1059" s="177"/>
      <c r="AK1059" s="177"/>
      <c r="AL1059" s="177"/>
      <c r="AM1059" s="177"/>
      <c r="AN1059" s="177"/>
      <c r="AO1059" s="177"/>
      <c r="AP1059" s="177"/>
      <c r="AQ1059" s="177"/>
      <c r="AR1059" s="177"/>
      <c r="AS1059" s="177"/>
      <c r="AT1059" s="177"/>
      <c r="AU1059" s="297"/>
      <c r="AV1059" s="298"/>
    </row>
    <row r="1060" spans="29:48" x14ac:dyDescent="0.3">
      <c r="AC1060" s="260"/>
      <c r="AD1060" s="260"/>
      <c r="AE1060" s="260"/>
      <c r="AF1060" s="260"/>
      <c r="AG1060" s="260"/>
      <c r="AH1060" s="177"/>
      <c r="AI1060" s="177"/>
      <c r="AJ1060" s="177"/>
      <c r="AK1060" s="177"/>
      <c r="AL1060" s="177"/>
      <c r="AM1060" s="177"/>
      <c r="AN1060" s="177"/>
      <c r="AO1060" s="177"/>
      <c r="AP1060" s="177"/>
      <c r="AQ1060" s="177"/>
      <c r="AR1060" s="177"/>
      <c r="AS1060" s="177"/>
      <c r="AT1060" s="177"/>
      <c r="AU1060" s="297"/>
      <c r="AV1060" s="298"/>
    </row>
    <row r="1061" spans="29:48" x14ac:dyDescent="0.3">
      <c r="AC1061" s="260"/>
      <c r="AD1061" s="260"/>
      <c r="AE1061" s="260"/>
      <c r="AF1061" s="260"/>
      <c r="AG1061" s="260"/>
      <c r="AH1061" s="177"/>
      <c r="AI1061" s="177"/>
      <c r="AJ1061" s="177"/>
      <c r="AK1061" s="177"/>
      <c r="AL1061" s="177"/>
      <c r="AM1061" s="177"/>
      <c r="AN1061" s="177"/>
      <c r="AO1061" s="177"/>
      <c r="AP1061" s="177"/>
      <c r="AQ1061" s="177"/>
      <c r="AR1061" s="177"/>
      <c r="AS1061" s="177"/>
      <c r="AT1061" s="177"/>
      <c r="AU1061" s="297"/>
      <c r="AV1061" s="298"/>
    </row>
    <row r="1062" spans="29:48" x14ac:dyDescent="0.3">
      <c r="AC1062" s="260"/>
      <c r="AD1062" s="260"/>
      <c r="AE1062" s="260"/>
      <c r="AF1062" s="260"/>
      <c r="AG1062" s="260"/>
      <c r="AH1062" s="177"/>
      <c r="AI1062" s="177"/>
      <c r="AJ1062" s="177"/>
      <c r="AK1062" s="177"/>
      <c r="AL1062" s="177"/>
      <c r="AM1062" s="177"/>
      <c r="AN1062" s="177"/>
      <c r="AO1062" s="177"/>
      <c r="AP1062" s="177"/>
      <c r="AQ1062" s="177"/>
      <c r="AR1062" s="177"/>
      <c r="AS1062" s="177"/>
      <c r="AT1062" s="177"/>
      <c r="AU1062" s="297"/>
      <c r="AV1062" s="298"/>
    </row>
    <row r="1063" spans="29:48" x14ac:dyDescent="0.3">
      <c r="AC1063" s="260"/>
      <c r="AD1063" s="260"/>
      <c r="AE1063" s="260"/>
      <c r="AF1063" s="260"/>
      <c r="AG1063" s="260"/>
      <c r="AH1063" s="177"/>
      <c r="AI1063" s="177"/>
      <c r="AJ1063" s="177"/>
      <c r="AK1063" s="177"/>
      <c r="AL1063" s="177"/>
      <c r="AM1063" s="177"/>
      <c r="AN1063" s="177"/>
      <c r="AO1063" s="177"/>
      <c r="AP1063" s="177"/>
      <c r="AQ1063" s="177"/>
      <c r="AR1063" s="177"/>
      <c r="AS1063" s="177"/>
      <c r="AT1063" s="177"/>
      <c r="AU1063" s="297"/>
      <c r="AV1063" s="298"/>
    </row>
    <row r="1064" spans="29:48" x14ac:dyDescent="0.3">
      <c r="AC1064" s="260"/>
      <c r="AD1064" s="260"/>
      <c r="AE1064" s="260"/>
      <c r="AF1064" s="260"/>
      <c r="AG1064" s="260"/>
      <c r="AH1064" s="177"/>
      <c r="AI1064" s="177"/>
      <c r="AJ1064" s="177"/>
      <c r="AK1064" s="177"/>
      <c r="AL1064" s="177"/>
      <c r="AM1064" s="177"/>
      <c r="AN1064" s="177"/>
      <c r="AO1064" s="177"/>
      <c r="AP1064" s="177"/>
      <c r="AQ1064" s="177"/>
      <c r="AR1064" s="177"/>
      <c r="AS1064" s="177"/>
      <c r="AT1064" s="177"/>
      <c r="AU1064" s="297"/>
      <c r="AV1064" s="298"/>
    </row>
    <row r="1065" spans="29:48" x14ac:dyDescent="0.3">
      <c r="AC1065" s="260"/>
      <c r="AD1065" s="260"/>
      <c r="AE1065" s="260"/>
      <c r="AF1065" s="260"/>
      <c r="AG1065" s="260"/>
      <c r="AH1065" s="177"/>
      <c r="AI1065" s="177"/>
      <c r="AJ1065" s="177"/>
      <c r="AK1065" s="177"/>
      <c r="AL1065" s="177"/>
      <c r="AM1065" s="177"/>
      <c r="AN1065" s="177"/>
      <c r="AO1065" s="177"/>
      <c r="AP1065" s="177"/>
      <c r="AQ1065" s="177"/>
      <c r="AR1065" s="177"/>
      <c r="AS1065" s="177"/>
      <c r="AT1065" s="177"/>
      <c r="AU1065" s="297"/>
      <c r="AV1065" s="298"/>
    </row>
    <row r="1066" spans="29:48" x14ac:dyDescent="0.3">
      <c r="AC1066" s="260"/>
      <c r="AD1066" s="260"/>
      <c r="AE1066" s="260"/>
      <c r="AF1066" s="260"/>
      <c r="AG1066" s="260"/>
      <c r="AH1066" s="177"/>
      <c r="AI1066" s="177"/>
      <c r="AJ1066" s="177"/>
      <c r="AK1066" s="177"/>
      <c r="AL1066" s="177"/>
      <c r="AM1066" s="177"/>
      <c r="AN1066" s="177"/>
      <c r="AO1066" s="177"/>
      <c r="AP1066" s="177"/>
      <c r="AQ1066" s="177"/>
      <c r="AR1066" s="177"/>
      <c r="AS1066" s="177"/>
      <c r="AT1066" s="177"/>
      <c r="AU1066" s="297"/>
      <c r="AV1066" s="298"/>
    </row>
    <row r="1067" spans="29:48" x14ac:dyDescent="0.3">
      <c r="AC1067" s="260"/>
      <c r="AD1067" s="260"/>
      <c r="AE1067" s="260"/>
      <c r="AF1067" s="260"/>
      <c r="AG1067" s="260"/>
      <c r="AH1067" s="177"/>
      <c r="AI1067" s="177"/>
      <c r="AJ1067" s="177"/>
      <c r="AK1067" s="177"/>
      <c r="AL1067" s="177"/>
      <c r="AM1067" s="177"/>
      <c r="AN1067" s="177"/>
      <c r="AO1067" s="177"/>
      <c r="AP1067" s="177"/>
      <c r="AQ1067" s="177"/>
      <c r="AR1067" s="177"/>
      <c r="AS1067" s="177"/>
      <c r="AT1067" s="177"/>
      <c r="AU1067" s="297"/>
      <c r="AV1067" s="298"/>
    </row>
    <row r="1068" spans="29:48" x14ac:dyDescent="0.3">
      <c r="AC1068" s="260"/>
      <c r="AD1068" s="260"/>
      <c r="AE1068" s="260"/>
      <c r="AF1068" s="260"/>
      <c r="AG1068" s="260"/>
      <c r="AH1068" s="177"/>
      <c r="AI1068" s="177"/>
      <c r="AJ1068" s="177"/>
      <c r="AK1068" s="177"/>
      <c r="AL1068" s="177"/>
      <c r="AM1068" s="177"/>
      <c r="AN1068" s="177"/>
      <c r="AO1068" s="177"/>
      <c r="AP1068" s="177"/>
      <c r="AQ1068" s="177"/>
      <c r="AR1068" s="177"/>
      <c r="AS1068" s="177"/>
      <c r="AT1068" s="177"/>
      <c r="AU1068" s="297"/>
      <c r="AV1068" s="298"/>
    </row>
    <row r="1069" spans="29:48" x14ac:dyDescent="0.3">
      <c r="AC1069" s="260"/>
      <c r="AD1069" s="260"/>
      <c r="AE1069" s="260"/>
      <c r="AF1069" s="260"/>
      <c r="AG1069" s="260"/>
      <c r="AH1069" s="177"/>
      <c r="AI1069" s="177"/>
      <c r="AJ1069" s="177"/>
      <c r="AK1069" s="177"/>
      <c r="AL1069" s="177"/>
      <c r="AM1069" s="177"/>
      <c r="AN1069" s="177"/>
      <c r="AO1069" s="177"/>
      <c r="AP1069" s="177"/>
      <c r="AQ1069" s="177"/>
      <c r="AR1069" s="177"/>
      <c r="AS1069" s="177"/>
      <c r="AT1069" s="177"/>
      <c r="AU1069" s="297"/>
      <c r="AV1069" s="298"/>
    </row>
    <row r="1070" spans="29:48" x14ac:dyDescent="0.3">
      <c r="AC1070" s="260"/>
      <c r="AD1070" s="260"/>
      <c r="AE1070" s="260"/>
      <c r="AF1070" s="260"/>
      <c r="AG1070" s="260"/>
      <c r="AH1070" s="177"/>
      <c r="AI1070" s="177"/>
      <c r="AJ1070" s="177"/>
      <c r="AK1070" s="177"/>
      <c r="AL1070" s="177"/>
      <c r="AM1070" s="177"/>
      <c r="AN1070" s="177"/>
      <c r="AO1070" s="177"/>
      <c r="AP1070" s="177"/>
      <c r="AQ1070" s="177"/>
      <c r="AR1070" s="177"/>
      <c r="AS1070" s="177"/>
      <c r="AT1070" s="177"/>
      <c r="AU1070" s="297"/>
      <c r="AV1070" s="298"/>
    </row>
    <row r="1071" spans="29:48" x14ac:dyDescent="0.3">
      <c r="AC1071" s="260"/>
      <c r="AD1071" s="260"/>
      <c r="AE1071" s="260"/>
      <c r="AF1071" s="260"/>
      <c r="AG1071" s="260"/>
      <c r="AH1071" s="177"/>
      <c r="AI1071" s="177"/>
      <c r="AJ1071" s="177"/>
      <c r="AK1071" s="177"/>
      <c r="AL1071" s="177"/>
      <c r="AM1071" s="177"/>
      <c r="AN1071" s="177"/>
      <c r="AO1071" s="177"/>
      <c r="AP1071" s="177"/>
      <c r="AQ1071" s="177"/>
      <c r="AR1071" s="177"/>
      <c r="AS1071" s="177"/>
      <c r="AT1071" s="177"/>
      <c r="AU1071" s="297"/>
      <c r="AV1071" s="298"/>
    </row>
    <row r="1072" spans="29:48" x14ac:dyDescent="0.3">
      <c r="AC1072" s="260"/>
      <c r="AD1072" s="260"/>
      <c r="AE1072" s="260"/>
      <c r="AF1072" s="260"/>
      <c r="AG1072" s="260"/>
      <c r="AH1072" s="177"/>
      <c r="AI1072" s="177"/>
      <c r="AJ1072" s="177"/>
      <c r="AK1072" s="177"/>
      <c r="AL1072" s="177"/>
      <c r="AM1072" s="177"/>
      <c r="AN1072" s="177"/>
      <c r="AO1072" s="177"/>
      <c r="AP1072" s="177"/>
      <c r="AQ1072" s="177"/>
      <c r="AR1072" s="177"/>
      <c r="AS1072" s="177"/>
      <c r="AT1072" s="177"/>
      <c r="AU1072" s="297"/>
      <c r="AV1072" s="298"/>
    </row>
    <row r="1073" spans="29:48" x14ac:dyDescent="0.3">
      <c r="AC1073" s="260"/>
      <c r="AD1073" s="260"/>
      <c r="AE1073" s="260"/>
      <c r="AF1073" s="260"/>
      <c r="AG1073" s="260"/>
      <c r="AH1073" s="177"/>
      <c r="AI1073" s="177"/>
      <c r="AJ1073" s="177"/>
      <c r="AK1073" s="177"/>
      <c r="AL1073" s="177"/>
      <c r="AM1073" s="177"/>
      <c r="AN1073" s="177"/>
      <c r="AO1073" s="177"/>
      <c r="AP1073" s="177"/>
      <c r="AQ1073" s="177"/>
      <c r="AR1073" s="177"/>
      <c r="AS1073" s="177"/>
      <c r="AT1073" s="177"/>
      <c r="AU1073" s="297"/>
      <c r="AV1073" s="298"/>
    </row>
    <row r="1074" spans="29:48" x14ac:dyDescent="0.3">
      <c r="AC1074" s="260"/>
      <c r="AD1074" s="260"/>
      <c r="AE1074" s="260"/>
      <c r="AF1074" s="260"/>
      <c r="AG1074" s="260"/>
      <c r="AH1074" s="177"/>
      <c r="AI1074" s="177"/>
      <c r="AJ1074" s="177"/>
      <c r="AK1074" s="177"/>
      <c r="AL1074" s="177"/>
      <c r="AM1074" s="177"/>
      <c r="AN1074" s="177"/>
      <c r="AO1074" s="177"/>
      <c r="AP1074" s="177"/>
      <c r="AQ1074" s="177"/>
      <c r="AR1074" s="177"/>
      <c r="AS1074" s="177"/>
      <c r="AT1074" s="177"/>
      <c r="AU1074" s="297"/>
      <c r="AV1074" s="298"/>
    </row>
    <row r="1075" spans="29:48" x14ac:dyDescent="0.3">
      <c r="AC1075" s="260"/>
      <c r="AD1075" s="260"/>
      <c r="AE1075" s="260"/>
      <c r="AF1075" s="260"/>
      <c r="AG1075" s="260"/>
      <c r="AH1075" s="177"/>
      <c r="AI1075" s="177"/>
      <c r="AJ1075" s="177"/>
      <c r="AK1075" s="177"/>
      <c r="AL1075" s="177"/>
      <c r="AM1075" s="177"/>
      <c r="AN1075" s="177"/>
      <c r="AO1075" s="177"/>
      <c r="AP1075" s="177"/>
      <c r="AQ1075" s="177"/>
      <c r="AR1075" s="177"/>
      <c r="AS1075" s="177"/>
      <c r="AT1075" s="177"/>
      <c r="AU1075" s="297"/>
      <c r="AV1075" s="298"/>
    </row>
    <row r="1076" spans="29:48" x14ac:dyDescent="0.3">
      <c r="AC1076" s="260"/>
      <c r="AD1076" s="260"/>
      <c r="AE1076" s="260"/>
      <c r="AF1076" s="260"/>
      <c r="AG1076" s="260"/>
      <c r="AH1076" s="177"/>
      <c r="AI1076" s="177"/>
      <c r="AJ1076" s="177"/>
      <c r="AK1076" s="177"/>
      <c r="AL1076" s="177"/>
      <c r="AM1076" s="177"/>
      <c r="AN1076" s="177"/>
      <c r="AO1076" s="177"/>
      <c r="AP1076" s="177"/>
      <c r="AQ1076" s="177"/>
      <c r="AR1076" s="177"/>
      <c r="AS1076" s="177"/>
      <c r="AT1076" s="177"/>
      <c r="AU1076" s="297"/>
      <c r="AV1076" s="298"/>
    </row>
    <row r="1077" spans="29:48" x14ac:dyDescent="0.3">
      <c r="AC1077" s="260"/>
      <c r="AD1077" s="260"/>
      <c r="AE1077" s="260"/>
      <c r="AF1077" s="260"/>
      <c r="AG1077" s="260"/>
      <c r="AH1077" s="177"/>
      <c r="AI1077" s="177"/>
      <c r="AJ1077" s="177"/>
      <c r="AK1077" s="177"/>
      <c r="AL1077" s="177"/>
      <c r="AM1077" s="177"/>
      <c r="AN1077" s="177"/>
      <c r="AO1077" s="177"/>
      <c r="AP1077" s="177"/>
      <c r="AQ1077" s="177"/>
      <c r="AR1077" s="177"/>
      <c r="AS1077" s="177"/>
      <c r="AT1077" s="177"/>
      <c r="AU1077" s="297"/>
      <c r="AV1077" s="298"/>
    </row>
    <row r="1078" spans="29:48" x14ac:dyDescent="0.3">
      <c r="AC1078" s="260"/>
      <c r="AD1078" s="260"/>
      <c r="AE1078" s="260"/>
      <c r="AF1078" s="260"/>
      <c r="AG1078" s="260"/>
      <c r="AH1078" s="177"/>
      <c r="AI1078" s="177"/>
      <c r="AJ1078" s="177"/>
      <c r="AK1078" s="177"/>
      <c r="AL1078" s="177"/>
      <c r="AM1078" s="177"/>
      <c r="AN1078" s="177"/>
      <c r="AO1078" s="177"/>
      <c r="AP1078" s="177"/>
      <c r="AQ1078" s="177"/>
      <c r="AR1078" s="177"/>
      <c r="AS1078" s="177"/>
      <c r="AT1078" s="177"/>
      <c r="AU1078" s="297"/>
      <c r="AV1078" s="298"/>
    </row>
    <row r="1079" spans="29:48" x14ac:dyDescent="0.3">
      <c r="AC1079" s="260"/>
      <c r="AD1079" s="260"/>
      <c r="AE1079" s="260"/>
      <c r="AF1079" s="260"/>
      <c r="AG1079" s="260"/>
      <c r="AH1079" s="177"/>
      <c r="AI1079" s="177"/>
      <c r="AJ1079" s="177"/>
      <c r="AK1079" s="177"/>
      <c r="AL1079" s="177"/>
      <c r="AM1079" s="177"/>
      <c r="AN1079" s="177"/>
      <c r="AO1079" s="177"/>
      <c r="AP1079" s="177"/>
      <c r="AQ1079" s="177"/>
      <c r="AR1079" s="177"/>
      <c r="AS1079" s="177"/>
      <c r="AT1079" s="177"/>
      <c r="AU1079" s="297"/>
      <c r="AV1079" s="298"/>
    </row>
    <row r="1080" spans="29:48" x14ac:dyDescent="0.3">
      <c r="AC1080" s="260"/>
      <c r="AD1080" s="260"/>
      <c r="AE1080" s="260"/>
      <c r="AF1080" s="260"/>
      <c r="AG1080" s="260"/>
      <c r="AH1080" s="177"/>
      <c r="AI1080" s="177"/>
      <c r="AJ1080" s="177"/>
      <c r="AK1080" s="177"/>
      <c r="AL1080" s="177"/>
      <c r="AM1080" s="177"/>
      <c r="AN1080" s="177"/>
      <c r="AO1080" s="177"/>
      <c r="AP1080" s="177"/>
      <c r="AQ1080" s="177"/>
      <c r="AR1080" s="177"/>
      <c r="AS1080" s="177"/>
      <c r="AT1080" s="177"/>
      <c r="AU1080" s="297"/>
      <c r="AV1080" s="298"/>
    </row>
    <row r="1081" spans="29:48" x14ac:dyDescent="0.3">
      <c r="AC1081" s="260"/>
      <c r="AD1081" s="260"/>
      <c r="AE1081" s="260"/>
      <c r="AF1081" s="260"/>
      <c r="AG1081" s="260"/>
      <c r="AH1081" s="177"/>
      <c r="AI1081" s="177"/>
      <c r="AJ1081" s="177"/>
      <c r="AK1081" s="177"/>
      <c r="AL1081" s="177"/>
      <c r="AM1081" s="177"/>
      <c r="AN1081" s="177"/>
      <c r="AO1081" s="177"/>
      <c r="AP1081" s="177"/>
      <c r="AQ1081" s="177"/>
      <c r="AR1081" s="177"/>
      <c r="AS1081" s="177"/>
      <c r="AT1081" s="177"/>
      <c r="AU1081" s="297"/>
      <c r="AV1081" s="298"/>
    </row>
    <row r="1082" spans="29:48" x14ac:dyDescent="0.3">
      <c r="AC1082" s="260"/>
      <c r="AD1082" s="260"/>
      <c r="AE1082" s="260"/>
      <c r="AF1082" s="260"/>
      <c r="AG1082" s="260"/>
      <c r="AH1082" s="177"/>
      <c r="AI1082" s="177"/>
      <c r="AJ1082" s="177"/>
      <c r="AK1082" s="177"/>
      <c r="AL1082" s="177"/>
      <c r="AM1082" s="177"/>
      <c r="AN1082" s="177"/>
      <c r="AO1082" s="177"/>
      <c r="AP1082" s="177"/>
      <c r="AQ1082" s="177"/>
      <c r="AR1082" s="177"/>
      <c r="AS1082" s="177"/>
      <c r="AT1082" s="177"/>
      <c r="AU1082" s="297"/>
      <c r="AV1082" s="298"/>
    </row>
    <row r="1083" spans="29:48" x14ac:dyDescent="0.3">
      <c r="AC1083" s="260"/>
      <c r="AD1083" s="260"/>
      <c r="AE1083" s="260"/>
      <c r="AF1083" s="260"/>
      <c r="AG1083" s="260"/>
      <c r="AH1083" s="177"/>
      <c r="AI1083" s="177"/>
      <c r="AJ1083" s="177"/>
      <c r="AK1083" s="177"/>
      <c r="AL1083" s="177"/>
      <c r="AM1083" s="177"/>
      <c r="AN1083" s="177"/>
      <c r="AO1083" s="177"/>
      <c r="AP1083" s="177"/>
      <c r="AQ1083" s="177"/>
      <c r="AR1083" s="177"/>
      <c r="AS1083" s="177"/>
      <c r="AT1083" s="177"/>
      <c r="AU1083" s="297"/>
      <c r="AV1083" s="298"/>
    </row>
    <row r="1084" spans="29:48" x14ac:dyDescent="0.3">
      <c r="AC1084" s="260"/>
      <c r="AD1084" s="260"/>
      <c r="AE1084" s="260"/>
      <c r="AF1084" s="260"/>
      <c r="AG1084" s="260"/>
      <c r="AH1084" s="177"/>
      <c r="AI1084" s="177"/>
      <c r="AJ1084" s="177"/>
      <c r="AK1084" s="177"/>
      <c r="AL1084" s="177"/>
      <c r="AM1084" s="177"/>
      <c r="AN1084" s="177"/>
      <c r="AO1084" s="177"/>
      <c r="AP1084" s="177"/>
      <c r="AQ1084" s="177"/>
      <c r="AR1084" s="177"/>
      <c r="AS1084" s="177"/>
      <c r="AT1084" s="177"/>
      <c r="AU1084" s="297"/>
      <c r="AV1084" s="298"/>
    </row>
    <row r="1085" spans="29:48" x14ac:dyDescent="0.3">
      <c r="AC1085" s="260"/>
      <c r="AD1085" s="260"/>
      <c r="AE1085" s="260"/>
      <c r="AF1085" s="260"/>
      <c r="AG1085" s="260"/>
      <c r="AH1085" s="177"/>
      <c r="AI1085" s="177"/>
      <c r="AJ1085" s="177"/>
      <c r="AK1085" s="177"/>
      <c r="AL1085" s="177"/>
      <c r="AM1085" s="177"/>
      <c r="AN1085" s="177"/>
      <c r="AO1085" s="177"/>
      <c r="AP1085" s="177"/>
      <c r="AQ1085" s="177"/>
      <c r="AR1085" s="177"/>
      <c r="AS1085" s="177"/>
      <c r="AT1085" s="177"/>
      <c r="AU1085" s="297"/>
      <c r="AV1085" s="298"/>
    </row>
    <row r="1086" spans="29:48" x14ac:dyDescent="0.3">
      <c r="AC1086" s="260"/>
      <c r="AD1086" s="260"/>
      <c r="AE1086" s="260"/>
      <c r="AF1086" s="260"/>
      <c r="AG1086" s="260"/>
      <c r="AH1086" s="177"/>
      <c r="AI1086" s="177"/>
      <c r="AJ1086" s="177"/>
      <c r="AK1086" s="177"/>
      <c r="AL1086" s="177"/>
      <c r="AM1086" s="177"/>
      <c r="AN1086" s="177"/>
      <c r="AO1086" s="177"/>
      <c r="AP1086" s="177"/>
      <c r="AQ1086" s="177"/>
      <c r="AR1086" s="177"/>
      <c r="AS1086" s="177"/>
      <c r="AT1086" s="177"/>
      <c r="AU1086" s="297"/>
      <c r="AV1086" s="298"/>
    </row>
    <row r="1087" spans="29:48" x14ac:dyDescent="0.3">
      <c r="AC1087" s="260"/>
      <c r="AD1087" s="260"/>
      <c r="AE1087" s="260"/>
      <c r="AF1087" s="260"/>
      <c r="AG1087" s="260"/>
      <c r="AH1087" s="177"/>
      <c r="AI1087" s="177"/>
      <c r="AJ1087" s="177"/>
      <c r="AK1087" s="177"/>
      <c r="AL1087" s="177"/>
      <c r="AM1087" s="177"/>
      <c r="AN1087" s="177"/>
      <c r="AO1087" s="177"/>
      <c r="AP1087" s="177"/>
      <c r="AQ1087" s="177"/>
      <c r="AR1087" s="177"/>
      <c r="AS1087" s="177"/>
      <c r="AT1087" s="177"/>
      <c r="AU1087" s="297"/>
      <c r="AV1087" s="298"/>
    </row>
    <row r="1088" spans="29:48" x14ac:dyDescent="0.3">
      <c r="AC1088" s="260"/>
      <c r="AD1088" s="260"/>
      <c r="AE1088" s="260"/>
      <c r="AF1088" s="260"/>
      <c r="AG1088" s="260"/>
      <c r="AH1088" s="177"/>
      <c r="AI1088" s="177"/>
      <c r="AJ1088" s="177"/>
      <c r="AK1088" s="177"/>
      <c r="AL1088" s="177"/>
      <c r="AM1088" s="177"/>
      <c r="AN1088" s="177"/>
      <c r="AO1088" s="177"/>
      <c r="AP1088" s="177"/>
      <c r="AQ1088" s="177"/>
      <c r="AR1088" s="177"/>
      <c r="AS1088" s="177"/>
      <c r="AT1088" s="177"/>
      <c r="AU1088" s="297"/>
      <c r="AV1088" s="298"/>
    </row>
    <row r="1089" spans="29:48" x14ac:dyDescent="0.3">
      <c r="AC1089" s="260"/>
      <c r="AD1089" s="260"/>
      <c r="AE1089" s="260"/>
      <c r="AF1089" s="260"/>
      <c r="AG1089" s="260"/>
      <c r="AH1089" s="177"/>
      <c r="AI1089" s="177"/>
      <c r="AJ1089" s="177"/>
      <c r="AK1089" s="177"/>
      <c r="AL1089" s="177"/>
      <c r="AM1089" s="177"/>
      <c r="AN1089" s="177"/>
      <c r="AO1089" s="177"/>
      <c r="AP1089" s="177"/>
      <c r="AQ1089" s="177"/>
      <c r="AR1089" s="177"/>
      <c r="AS1089" s="177"/>
      <c r="AT1089" s="177"/>
      <c r="AU1089" s="297"/>
      <c r="AV1089" s="298"/>
    </row>
    <row r="1090" spans="29:48" x14ac:dyDescent="0.3">
      <c r="AC1090" s="260"/>
      <c r="AD1090" s="260"/>
      <c r="AE1090" s="260"/>
      <c r="AF1090" s="260"/>
      <c r="AG1090" s="260"/>
      <c r="AH1090" s="177"/>
      <c r="AI1090" s="177"/>
      <c r="AJ1090" s="177"/>
      <c r="AK1090" s="177"/>
      <c r="AL1090" s="177"/>
      <c r="AM1090" s="177"/>
      <c r="AN1090" s="177"/>
      <c r="AO1090" s="177"/>
      <c r="AP1090" s="177"/>
      <c r="AQ1090" s="177"/>
      <c r="AR1090" s="177"/>
      <c r="AS1090" s="177"/>
      <c r="AT1090" s="177"/>
      <c r="AU1090" s="297"/>
      <c r="AV1090" s="298"/>
    </row>
    <row r="1091" spans="29:48" x14ac:dyDescent="0.3">
      <c r="AC1091" s="260"/>
      <c r="AD1091" s="260"/>
      <c r="AE1091" s="260"/>
      <c r="AF1091" s="260"/>
      <c r="AG1091" s="260"/>
      <c r="AH1091" s="177"/>
      <c r="AI1091" s="177"/>
      <c r="AJ1091" s="177"/>
      <c r="AK1091" s="177"/>
      <c r="AL1091" s="177"/>
      <c r="AM1091" s="177"/>
      <c r="AN1091" s="177"/>
      <c r="AO1091" s="177"/>
      <c r="AP1091" s="177"/>
      <c r="AQ1091" s="177"/>
      <c r="AR1091" s="177"/>
      <c r="AS1091" s="177"/>
      <c r="AT1091" s="177"/>
      <c r="AU1091" s="297"/>
      <c r="AV1091" s="298"/>
    </row>
    <row r="1092" spans="29:48" x14ac:dyDescent="0.3">
      <c r="AC1092" s="260"/>
      <c r="AD1092" s="260"/>
      <c r="AE1092" s="260"/>
      <c r="AF1092" s="260"/>
      <c r="AG1092" s="260"/>
      <c r="AH1092" s="177"/>
      <c r="AI1092" s="177"/>
      <c r="AJ1092" s="177"/>
      <c r="AK1092" s="177"/>
      <c r="AL1092" s="177"/>
      <c r="AM1092" s="177"/>
      <c r="AN1092" s="177"/>
      <c r="AO1092" s="177"/>
      <c r="AP1092" s="177"/>
      <c r="AQ1092" s="177"/>
      <c r="AR1092" s="177"/>
      <c r="AS1092" s="177"/>
      <c r="AT1092" s="177"/>
      <c r="AU1092" s="297"/>
      <c r="AV1092" s="298"/>
    </row>
    <row r="1093" spans="29:48" x14ac:dyDescent="0.3">
      <c r="AC1093" s="260"/>
      <c r="AD1093" s="260"/>
      <c r="AE1093" s="260"/>
      <c r="AF1093" s="260"/>
      <c r="AG1093" s="260"/>
      <c r="AH1093" s="177"/>
      <c r="AI1093" s="177"/>
      <c r="AJ1093" s="177"/>
      <c r="AK1093" s="177"/>
      <c r="AL1093" s="177"/>
      <c r="AM1093" s="177"/>
      <c r="AN1093" s="177"/>
      <c r="AO1093" s="177"/>
      <c r="AP1093" s="177"/>
      <c r="AQ1093" s="177"/>
      <c r="AR1093" s="177"/>
      <c r="AS1093" s="177"/>
      <c r="AT1093" s="177"/>
      <c r="AU1093" s="297"/>
      <c r="AV1093" s="298"/>
    </row>
    <row r="1094" spans="29:48" x14ac:dyDescent="0.3">
      <c r="AC1094" s="260"/>
      <c r="AD1094" s="260"/>
      <c r="AE1094" s="260"/>
      <c r="AF1094" s="260"/>
      <c r="AG1094" s="260"/>
      <c r="AH1094" s="177"/>
      <c r="AI1094" s="177"/>
      <c r="AJ1094" s="177"/>
      <c r="AK1094" s="177"/>
      <c r="AL1094" s="177"/>
      <c r="AM1094" s="177"/>
      <c r="AN1094" s="177"/>
      <c r="AO1094" s="177"/>
      <c r="AP1094" s="177"/>
      <c r="AQ1094" s="177"/>
      <c r="AR1094" s="177"/>
      <c r="AS1094" s="177"/>
      <c r="AT1094" s="177"/>
      <c r="AU1094" s="297"/>
      <c r="AV1094" s="298"/>
    </row>
    <row r="1095" spans="29:48" x14ac:dyDescent="0.3">
      <c r="AC1095" s="260"/>
      <c r="AD1095" s="260"/>
      <c r="AE1095" s="260"/>
      <c r="AF1095" s="260"/>
      <c r="AG1095" s="260"/>
      <c r="AH1095" s="177"/>
      <c r="AI1095" s="177"/>
      <c r="AJ1095" s="177"/>
      <c r="AK1095" s="177"/>
      <c r="AL1095" s="177"/>
      <c r="AM1095" s="177"/>
      <c r="AN1095" s="177"/>
      <c r="AO1095" s="177"/>
      <c r="AP1095" s="177"/>
      <c r="AQ1095" s="177"/>
      <c r="AR1095" s="177"/>
      <c r="AS1095" s="177"/>
      <c r="AT1095" s="177"/>
      <c r="AU1095" s="297"/>
      <c r="AV1095" s="298"/>
    </row>
    <row r="1096" spans="29:48" x14ac:dyDescent="0.3">
      <c r="AC1096" s="260"/>
      <c r="AD1096" s="260"/>
      <c r="AE1096" s="260"/>
      <c r="AF1096" s="260"/>
      <c r="AG1096" s="260"/>
      <c r="AH1096" s="177"/>
      <c r="AI1096" s="177"/>
      <c r="AJ1096" s="177"/>
      <c r="AK1096" s="177"/>
      <c r="AL1096" s="177"/>
      <c r="AM1096" s="177"/>
      <c r="AN1096" s="177"/>
      <c r="AO1096" s="177"/>
      <c r="AP1096" s="177"/>
      <c r="AQ1096" s="177"/>
      <c r="AR1096" s="177"/>
      <c r="AS1096" s="177"/>
      <c r="AT1096" s="177"/>
      <c r="AU1096" s="297"/>
      <c r="AV1096" s="298"/>
    </row>
    <row r="1097" spans="29:48" x14ac:dyDescent="0.3">
      <c r="AC1097" s="260"/>
      <c r="AD1097" s="260"/>
      <c r="AE1097" s="260"/>
      <c r="AF1097" s="260"/>
      <c r="AG1097" s="260"/>
      <c r="AH1097" s="177"/>
      <c r="AI1097" s="177"/>
      <c r="AJ1097" s="177"/>
      <c r="AK1097" s="177"/>
      <c r="AL1097" s="177"/>
      <c r="AM1097" s="177"/>
      <c r="AN1097" s="177"/>
      <c r="AO1097" s="177"/>
      <c r="AP1097" s="177"/>
      <c r="AQ1097" s="177"/>
      <c r="AR1097" s="177"/>
      <c r="AS1097" s="177"/>
      <c r="AT1097" s="177"/>
      <c r="AU1097" s="297"/>
      <c r="AV1097" s="298"/>
    </row>
    <row r="1098" spans="29:48" x14ac:dyDescent="0.3">
      <c r="AC1098" s="260"/>
      <c r="AD1098" s="260"/>
      <c r="AE1098" s="260"/>
      <c r="AF1098" s="260"/>
      <c r="AG1098" s="260"/>
      <c r="AH1098" s="177"/>
      <c r="AI1098" s="177"/>
      <c r="AJ1098" s="177"/>
      <c r="AK1098" s="177"/>
      <c r="AL1098" s="177"/>
      <c r="AM1098" s="177"/>
      <c r="AN1098" s="177"/>
      <c r="AO1098" s="177"/>
      <c r="AP1098" s="177"/>
      <c r="AQ1098" s="177"/>
      <c r="AR1098" s="177"/>
      <c r="AS1098" s="177"/>
      <c r="AT1098" s="177"/>
      <c r="AU1098" s="297"/>
      <c r="AV1098" s="298"/>
    </row>
    <row r="1099" spans="29:48" x14ac:dyDescent="0.3">
      <c r="AC1099" s="260"/>
      <c r="AD1099" s="260"/>
      <c r="AE1099" s="260"/>
      <c r="AF1099" s="260"/>
      <c r="AG1099" s="260"/>
      <c r="AH1099" s="177"/>
      <c r="AI1099" s="177"/>
      <c r="AJ1099" s="177"/>
      <c r="AK1099" s="177"/>
      <c r="AL1099" s="177"/>
      <c r="AM1099" s="177"/>
      <c r="AN1099" s="177"/>
      <c r="AO1099" s="177"/>
      <c r="AP1099" s="177"/>
      <c r="AQ1099" s="177"/>
      <c r="AR1099" s="177"/>
      <c r="AS1099" s="177"/>
      <c r="AT1099" s="177"/>
      <c r="AU1099" s="297"/>
      <c r="AV1099" s="298"/>
    </row>
    <row r="1100" spans="29:48" x14ac:dyDescent="0.3">
      <c r="AC1100" s="260"/>
      <c r="AD1100" s="260"/>
      <c r="AE1100" s="260"/>
      <c r="AF1100" s="260"/>
      <c r="AG1100" s="260"/>
      <c r="AH1100" s="177"/>
      <c r="AI1100" s="177"/>
      <c r="AJ1100" s="177"/>
      <c r="AK1100" s="177"/>
      <c r="AL1100" s="177"/>
      <c r="AM1100" s="177"/>
      <c r="AN1100" s="177"/>
      <c r="AO1100" s="177"/>
      <c r="AP1100" s="177"/>
      <c r="AQ1100" s="177"/>
      <c r="AR1100" s="177"/>
      <c r="AS1100" s="177"/>
      <c r="AT1100" s="177"/>
      <c r="AU1100" s="297"/>
      <c r="AV1100" s="298"/>
    </row>
    <row r="1101" spans="29:48" x14ac:dyDescent="0.3">
      <c r="AC1101" s="260"/>
      <c r="AD1101" s="260"/>
      <c r="AE1101" s="260"/>
      <c r="AF1101" s="260"/>
      <c r="AG1101" s="260"/>
      <c r="AH1101" s="177"/>
      <c r="AI1101" s="177"/>
      <c r="AJ1101" s="177"/>
      <c r="AK1101" s="177"/>
      <c r="AL1101" s="177"/>
      <c r="AM1101" s="177"/>
      <c r="AN1101" s="177"/>
      <c r="AO1101" s="177"/>
      <c r="AP1101" s="177"/>
      <c r="AQ1101" s="177"/>
      <c r="AR1101" s="177"/>
      <c r="AS1101" s="177"/>
      <c r="AT1101" s="177"/>
      <c r="AU1101" s="297"/>
      <c r="AV1101" s="298"/>
    </row>
    <row r="1102" spans="29:48" x14ac:dyDescent="0.3">
      <c r="AC1102" s="260"/>
      <c r="AD1102" s="260"/>
      <c r="AE1102" s="260"/>
      <c r="AF1102" s="260"/>
      <c r="AG1102" s="260"/>
      <c r="AH1102" s="177"/>
      <c r="AI1102" s="177"/>
      <c r="AJ1102" s="177"/>
      <c r="AK1102" s="177"/>
      <c r="AL1102" s="177"/>
      <c r="AM1102" s="177"/>
      <c r="AN1102" s="177"/>
      <c r="AO1102" s="177"/>
      <c r="AP1102" s="177"/>
      <c r="AQ1102" s="177"/>
      <c r="AR1102" s="177"/>
      <c r="AS1102" s="177"/>
      <c r="AT1102" s="177"/>
      <c r="AU1102" s="297"/>
      <c r="AV1102" s="298"/>
    </row>
    <row r="1103" spans="29:48" x14ac:dyDescent="0.3">
      <c r="AC1103" s="260"/>
      <c r="AD1103" s="260"/>
      <c r="AE1103" s="260"/>
      <c r="AF1103" s="260"/>
      <c r="AG1103" s="260"/>
      <c r="AH1103" s="177"/>
      <c r="AI1103" s="177"/>
      <c r="AJ1103" s="177"/>
      <c r="AK1103" s="177"/>
      <c r="AL1103" s="177"/>
      <c r="AM1103" s="177"/>
      <c r="AN1103" s="177"/>
      <c r="AO1103" s="177"/>
      <c r="AP1103" s="177"/>
      <c r="AQ1103" s="177"/>
      <c r="AR1103" s="177"/>
      <c r="AS1103" s="177"/>
      <c r="AT1103" s="177"/>
      <c r="AU1103" s="297"/>
      <c r="AV1103" s="298"/>
    </row>
    <row r="1104" spans="29:48" x14ac:dyDescent="0.3">
      <c r="AC1104" s="260"/>
      <c r="AD1104" s="260"/>
      <c r="AE1104" s="260"/>
      <c r="AF1104" s="260"/>
      <c r="AG1104" s="260"/>
      <c r="AH1104" s="177"/>
      <c r="AI1104" s="177"/>
      <c r="AJ1104" s="177"/>
      <c r="AK1104" s="177"/>
      <c r="AL1104" s="177"/>
      <c r="AM1104" s="177"/>
      <c r="AN1104" s="177"/>
      <c r="AO1104" s="177"/>
      <c r="AP1104" s="177"/>
      <c r="AQ1104" s="177"/>
      <c r="AR1104" s="177"/>
      <c r="AS1104" s="177"/>
      <c r="AT1104" s="177"/>
      <c r="AU1104" s="297"/>
      <c r="AV1104" s="298"/>
    </row>
    <row r="1105" spans="29:48" x14ac:dyDescent="0.3">
      <c r="AC1105" s="260"/>
      <c r="AD1105" s="260"/>
      <c r="AE1105" s="260"/>
      <c r="AF1105" s="260"/>
      <c r="AG1105" s="260"/>
      <c r="AH1105" s="177"/>
      <c r="AI1105" s="177"/>
      <c r="AJ1105" s="177"/>
      <c r="AK1105" s="177"/>
      <c r="AL1105" s="177"/>
      <c r="AM1105" s="177"/>
      <c r="AN1105" s="177"/>
      <c r="AO1105" s="177"/>
      <c r="AP1105" s="177"/>
      <c r="AQ1105" s="177"/>
      <c r="AR1105" s="177"/>
      <c r="AS1105" s="177"/>
      <c r="AT1105" s="177"/>
      <c r="AU1105" s="297"/>
      <c r="AV1105" s="298"/>
    </row>
    <row r="1106" spans="29:48" x14ac:dyDescent="0.3">
      <c r="AC1106" s="260"/>
      <c r="AD1106" s="260"/>
      <c r="AE1106" s="260"/>
      <c r="AF1106" s="260"/>
      <c r="AG1106" s="260"/>
      <c r="AH1106" s="177"/>
      <c r="AI1106" s="177"/>
      <c r="AJ1106" s="177"/>
      <c r="AK1106" s="177"/>
      <c r="AL1106" s="177"/>
      <c r="AM1106" s="177"/>
      <c r="AN1106" s="177"/>
      <c r="AO1106" s="177"/>
      <c r="AP1106" s="177"/>
      <c r="AQ1106" s="177"/>
      <c r="AR1106" s="177"/>
      <c r="AS1106" s="177"/>
      <c r="AT1106" s="177"/>
      <c r="AU1106" s="297"/>
      <c r="AV1106" s="298"/>
    </row>
    <row r="1107" spans="29:48" x14ac:dyDescent="0.3">
      <c r="AC1107" s="260"/>
      <c r="AD1107" s="260"/>
      <c r="AE1107" s="260"/>
      <c r="AF1107" s="260"/>
      <c r="AG1107" s="260"/>
      <c r="AH1107" s="177"/>
      <c r="AI1107" s="177"/>
      <c r="AJ1107" s="177"/>
      <c r="AK1107" s="177"/>
      <c r="AL1107" s="177"/>
      <c r="AM1107" s="177"/>
      <c r="AN1107" s="177"/>
      <c r="AO1107" s="177"/>
      <c r="AP1107" s="177"/>
      <c r="AQ1107" s="177"/>
      <c r="AR1107" s="177"/>
      <c r="AS1107" s="177"/>
      <c r="AT1107" s="177"/>
      <c r="AU1107" s="297"/>
      <c r="AV1107" s="298"/>
    </row>
    <row r="1108" spans="29:48" x14ac:dyDescent="0.3">
      <c r="AC1108" s="260"/>
      <c r="AD1108" s="260"/>
      <c r="AE1108" s="260"/>
      <c r="AF1108" s="260"/>
      <c r="AG1108" s="260"/>
      <c r="AH1108" s="177"/>
      <c r="AI1108" s="177"/>
      <c r="AJ1108" s="177"/>
      <c r="AK1108" s="177"/>
      <c r="AL1108" s="177"/>
      <c r="AM1108" s="177"/>
      <c r="AN1108" s="177"/>
      <c r="AO1108" s="177"/>
      <c r="AP1108" s="177"/>
      <c r="AQ1108" s="177"/>
      <c r="AR1108" s="177"/>
      <c r="AS1108" s="177"/>
      <c r="AT1108" s="177"/>
      <c r="AU1108" s="297"/>
      <c r="AV1108" s="298"/>
    </row>
    <row r="1109" spans="29:48" x14ac:dyDescent="0.3">
      <c r="AC1109" s="260"/>
      <c r="AD1109" s="260"/>
      <c r="AE1109" s="260"/>
      <c r="AF1109" s="260"/>
      <c r="AG1109" s="260"/>
      <c r="AH1109" s="177"/>
      <c r="AI1109" s="177"/>
      <c r="AJ1109" s="177"/>
      <c r="AK1109" s="177"/>
      <c r="AL1109" s="177"/>
      <c r="AM1109" s="177"/>
      <c r="AN1109" s="177"/>
      <c r="AO1109" s="177"/>
      <c r="AP1109" s="177"/>
      <c r="AQ1109" s="177"/>
      <c r="AR1109" s="177"/>
      <c r="AS1109" s="177"/>
      <c r="AT1109" s="177"/>
      <c r="AU1109" s="297"/>
      <c r="AV1109" s="298"/>
    </row>
    <row r="1110" spans="29:48" x14ac:dyDescent="0.3">
      <c r="AC1110" s="260"/>
      <c r="AD1110" s="260"/>
      <c r="AE1110" s="260"/>
      <c r="AF1110" s="260"/>
      <c r="AG1110" s="260"/>
      <c r="AH1110" s="177"/>
      <c r="AI1110" s="177"/>
      <c r="AJ1110" s="177"/>
      <c r="AK1110" s="177"/>
      <c r="AL1110" s="177"/>
      <c r="AM1110" s="177"/>
      <c r="AN1110" s="177"/>
      <c r="AO1110" s="177"/>
      <c r="AP1110" s="177"/>
      <c r="AQ1110" s="177"/>
      <c r="AR1110" s="177"/>
      <c r="AS1110" s="177"/>
      <c r="AT1110" s="177"/>
      <c r="AU1110" s="297"/>
      <c r="AV1110" s="298"/>
    </row>
    <row r="1111" spans="29:48" x14ac:dyDescent="0.3">
      <c r="AC1111" s="260"/>
      <c r="AD1111" s="260"/>
      <c r="AE1111" s="260"/>
      <c r="AF1111" s="260"/>
      <c r="AG1111" s="260"/>
      <c r="AH1111" s="177"/>
      <c r="AI1111" s="177"/>
      <c r="AJ1111" s="177"/>
      <c r="AK1111" s="177"/>
      <c r="AL1111" s="177"/>
      <c r="AM1111" s="177"/>
      <c r="AN1111" s="177"/>
      <c r="AO1111" s="177"/>
      <c r="AP1111" s="177"/>
      <c r="AQ1111" s="177"/>
      <c r="AR1111" s="177"/>
      <c r="AS1111" s="177"/>
      <c r="AT1111" s="177"/>
      <c r="AU1111" s="297"/>
      <c r="AV1111" s="298"/>
    </row>
    <row r="1112" spans="29:48" x14ac:dyDescent="0.3">
      <c r="AC1112" s="260"/>
      <c r="AD1112" s="260"/>
      <c r="AE1112" s="260"/>
      <c r="AF1112" s="260"/>
      <c r="AG1112" s="260"/>
      <c r="AH1112" s="177"/>
      <c r="AI1112" s="177"/>
      <c r="AJ1112" s="177"/>
      <c r="AK1112" s="177"/>
      <c r="AL1112" s="177"/>
      <c r="AM1112" s="177"/>
      <c r="AN1112" s="177"/>
      <c r="AO1112" s="177"/>
      <c r="AP1112" s="177"/>
      <c r="AQ1112" s="177"/>
      <c r="AR1112" s="177"/>
      <c r="AS1112" s="177"/>
      <c r="AT1112" s="177"/>
      <c r="AU1112" s="297"/>
      <c r="AV1112" s="298"/>
    </row>
    <row r="1113" spans="29:48" x14ac:dyDescent="0.3">
      <c r="AC1113" s="260"/>
      <c r="AD1113" s="260"/>
      <c r="AE1113" s="260"/>
      <c r="AF1113" s="260"/>
      <c r="AG1113" s="260"/>
      <c r="AH1113" s="177"/>
      <c r="AI1113" s="177"/>
      <c r="AJ1113" s="177"/>
      <c r="AK1113" s="177"/>
      <c r="AL1113" s="177"/>
      <c r="AM1113" s="177"/>
      <c r="AN1113" s="177"/>
      <c r="AO1113" s="177"/>
      <c r="AP1113" s="177"/>
      <c r="AQ1113" s="177"/>
      <c r="AR1113" s="177"/>
      <c r="AS1113" s="177"/>
      <c r="AT1113" s="177"/>
      <c r="AU1113" s="297"/>
      <c r="AV1113" s="298"/>
    </row>
    <row r="1114" spans="29:48" x14ac:dyDescent="0.3">
      <c r="AC1114" s="260"/>
      <c r="AD1114" s="260"/>
      <c r="AE1114" s="260"/>
      <c r="AF1114" s="260"/>
      <c r="AG1114" s="260"/>
      <c r="AH1114" s="177"/>
      <c r="AI1114" s="177"/>
      <c r="AJ1114" s="177"/>
      <c r="AK1114" s="177"/>
      <c r="AL1114" s="177"/>
      <c r="AM1114" s="177"/>
      <c r="AN1114" s="177"/>
      <c r="AO1114" s="177"/>
      <c r="AP1114" s="177"/>
      <c r="AQ1114" s="177"/>
      <c r="AR1114" s="177"/>
      <c r="AS1114" s="177"/>
      <c r="AT1114" s="177"/>
      <c r="AU1114" s="297"/>
      <c r="AV1114" s="298"/>
    </row>
    <row r="1115" spans="29:48" x14ac:dyDescent="0.3">
      <c r="AC1115" s="260"/>
      <c r="AD1115" s="260"/>
      <c r="AE1115" s="260"/>
      <c r="AF1115" s="260"/>
      <c r="AG1115" s="260"/>
      <c r="AH1115" s="177"/>
      <c r="AI1115" s="177"/>
      <c r="AJ1115" s="177"/>
      <c r="AK1115" s="177"/>
      <c r="AL1115" s="177"/>
      <c r="AM1115" s="177"/>
      <c r="AN1115" s="177"/>
      <c r="AO1115" s="177"/>
      <c r="AP1115" s="177"/>
      <c r="AQ1115" s="177"/>
      <c r="AR1115" s="177"/>
      <c r="AS1115" s="177"/>
      <c r="AT1115" s="177"/>
      <c r="AU1115" s="297"/>
      <c r="AV1115" s="298"/>
    </row>
    <row r="1116" spans="29:48" x14ac:dyDescent="0.3">
      <c r="AC1116" s="260"/>
      <c r="AD1116" s="260"/>
      <c r="AE1116" s="260"/>
      <c r="AF1116" s="260"/>
      <c r="AG1116" s="260"/>
      <c r="AH1116" s="177"/>
      <c r="AI1116" s="177"/>
      <c r="AJ1116" s="177"/>
      <c r="AK1116" s="177"/>
      <c r="AL1116" s="177"/>
      <c r="AM1116" s="177"/>
      <c r="AN1116" s="177"/>
      <c r="AO1116" s="177"/>
      <c r="AP1116" s="177"/>
      <c r="AQ1116" s="177"/>
      <c r="AR1116" s="177"/>
      <c r="AS1116" s="177"/>
      <c r="AT1116" s="177"/>
      <c r="AU1116" s="297"/>
      <c r="AV1116" s="298"/>
    </row>
    <row r="1117" spans="29:48" x14ac:dyDescent="0.3">
      <c r="AC1117" s="260"/>
      <c r="AD1117" s="260"/>
      <c r="AE1117" s="260"/>
      <c r="AF1117" s="260"/>
      <c r="AG1117" s="260"/>
      <c r="AH1117" s="177"/>
      <c r="AI1117" s="177"/>
      <c r="AJ1117" s="177"/>
      <c r="AK1117" s="177"/>
      <c r="AL1117" s="177"/>
      <c r="AM1117" s="177"/>
      <c r="AN1117" s="177"/>
      <c r="AO1117" s="177"/>
      <c r="AP1117" s="177"/>
      <c r="AQ1117" s="177"/>
      <c r="AR1117" s="177"/>
      <c r="AS1117" s="177"/>
      <c r="AT1117" s="177"/>
      <c r="AU1117" s="297"/>
      <c r="AV1117" s="298"/>
    </row>
    <row r="1118" spans="29:48" x14ac:dyDescent="0.3">
      <c r="AC1118" s="260"/>
      <c r="AD1118" s="260"/>
      <c r="AE1118" s="260"/>
      <c r="AF1118" s="260"/>
      <c r="AG1118" s="260"/>
      <c r="AH1118" s="177"/>
      <c r="AI1118" s="177"/>
      <c r="AJ1118" s="177"/>
      <c r="AK1118" s="177"/>
      <c r="AL1118" s="177"/>
      <c r="AM1118" s="177"/>
      <c r="AN1118" s="177"/>
      <c r="AO1118" s="177"/>
      <c r="AP1118" s="177"/>
      <c r="AQ1118" s="177"/>
      <c r="AR1118" s="177"/>
      <c r="AS1118" s="177"/>
      <c r="AT1118" s="177"/>
      <c r="AU1118" s="297"/>
      <c r="AV1118" s="298"/>
    </row>
    <row r="1119" spans="29:48" x14ac:dyDescent="0.3">
      <c r="AC1119" s="260"/>
      <c r="AD1119" s="260"/>
      <c r="AE1119" s="260"/>
      <c r="AF1119" s="260"/>
      <c r="AG1119" s="260"/>
      <c r="AH1119" s="177"/>
      <c r="AI1119" s="177"/>
      <c r="AJ1119" s="177"/>
      <c r="AK1119" s="177"/>
      <c r="AL1119" s="177"/>
      <c r="AM1119" s="177"/>
      <c r="AN1119" s="177"/>
      <c r="AO1119" s="177"/>
      <c r="AP1119" s="177"/>
      <c r="AQ1119" s="177"/>
      <c r="AR1119" s="177"/>
      <c r="AS1119" s="177"/>
      <c r="AT1119" s="177"/>
      <c r="AU1119" s="297"/>
      <c r="AV1119" s="298"/>
    </row>
    <row r="1120" spans="29:48" x14ac:dyDescent="0.3">
      <c r="AC1120" s="260"/>
      <c r="AD1120" s="260"/>
      <c r="AE1120" s="260"/>
      <c r="AF1120" s="260"/>
      <c r="AG1120" s="260"/>
      <c r="AH1120" s="177"/>
      <c r="AI1120" s="177"/>
      <c r="AJ1120" s="177"/>
      <c r="AK1120" s="177"/>
      <c r="AL1120" s="177"/>
      <c r="AM1120" s="177"/>
      <c r="AN1120" s="177"/>
      <c r="AO1120" s="177"/>
      <c r="AP1120" s="177"/>
      <c r="AQ1120" s="177"/>
      <c r="AR1120" s="177"/>
      <c r="AS1120" s="177"/>
      <c r="AT1120" s="177"/>
      <c r="AU1120" s="297"/>
      <c r="AV1120" s="298"/>
    </row>
    <row r="1121" spans="29:48" x14ac:dyDescent="0.3">
      <c r="AC1121" s="260"/>
      <c r="AD1121" s="260"/>
      <c r="AE1121" s="260"/>
      <c r="AF1121" s="260"/>
      <c r="AG1121" s="260"/>
      <c r="AH1121" s="177"/>
      <c r="AI1121" s="177"/>
      <c r="AJ1121" s="177"/>
      <c r="AK1121" s="177"/>
      <c r="AL1121" s="177"/>
      <c r="AM1121" s="177"/>
      <c r="AN1121" s="177"/>
      <c r="AO1121" s="177"/>
      <c r="AP1121" s="177"/>
      <c r="AQ1121" s="177"/>
      <c r="AR1121" s="177"/>
      <c r="AS1121" s="177"/>
      <c r="AT1121" s="177"/>
      <c r="AU1121" s="297"/>
      <c r="AV1121" s="298"/>
    </row>
    <row r="1122" spans="29:48" x14ac:dyDescent="0.3">
      <c r="AC1122" s="260"/>
      <c r="AD1122" s="260"/>
      <c r="AE1122" s="260"/>
      <c r="AF1122" s="260"/>
      <c r="AG1122" s="260"/>
      <c r="AH1122" s="177"/>
      <c r="AI1122" s="177"/>
      <c r="AJ1122" s="177"/>
      <c r="AK1122" s="177"/>
      <c r="AL1122" s="177"/>
      <c r="AM1122" s="177"/>
      <c r="AN1122" s="177"/>
      <c r="AO1122" s="177"/>
      <c r="AP1122" s="177"/>
      <c r="AQ1122" s="177"/>
      <c r="AR1122" s="177"/>
      <c r="AS1122" s="177"/>
      <c r="AT1122" s="177"/>
      <c r="AU1122" s="297"/>
      <c r="AV1122" s="298"/>
    </row>
    <row r="1123" spans="29:48" x14ac:dyDescent="0.3">
      <c r="AC1123" s="260"/>
      <c r="AD1123" s="260"/>
      <c r="AE1123" s="260"/>
      <c r="AF1123" s="260"/>
      <c r="AG1123" s="260"/>
      <c r="AH1123" s="177"/>
      <c r="AI1123" s="177"/>
      <c r="AJ1123" s="177"/>
      <c r="AK1123" s="177"/>
      <c r="AL1123" s="177"/>
      <c r="AM1123" s="177"/>
      <c r="AN1123" s="177"/>
      <c r="AO1123" s="177"/>
      <c r="AP1123" s="177"/>
      <c r="AQ1123" s="177"/>
      <c r="AR1123" s="177"/>
      <c r="AS1123" s="177"/>
      <c r="AT1123" s="177"/>
      <c r="AU1123" s="297"/>
      <c r="AV1123" s="298"/>
    </row>
    <row r="1124" spans="29:48" x14ac:dyDescent="0.3">
      <c r="AC1124" s="260"/>
      <c r="AD1124" s="260"/>
      <c r="AE1124" s="260"/>
      <c r="AF1124" s="260"/>
      <c r="AG1124" s="260"/>
      <c r="AH1124" s="177"/>
      <c r="AI1124" s="177"/>
      <c r="AJ1124" s="177"/>
      <c r="AK1124" s="177"/>
      <c r="AL1124" s="177"/>
      <c r="AM1124" s="177"/>
      <c r="AN1124" s="177"/>
      <c r="AO1124" s="177"/>
      <c r="AP1124" s="177"/>
      <c r="AQ1124" s="177"/>
      <c r="AR1124" s="177"/>
      <c r="AS1124" s="177"/>
      <c r="AT1124" s="177"/>
      <c r="AU1124" s="297"/>
      <c r="AV1124" s="298"/>
    </row>
    <row r="1125" spans="29:48" x14ac:dyDescent="0.3">
      <c r="AC1125" s="260"/>
      <c r="AD1125" s="260"/>
      <c r="AE1125" s="260"/>
      <c r="AF1125" s="260"/>
      <c r="AG1125" s="260"/>
      <c r="AH1125" s="177"/>
      <c r="AI1125" s="177"/>
      <c r="AJ1125" s="177"/>
      <c r="AK1125" s="177"/>
      <c r="AL1125" s="177"/>
      <c r="AM1125" s="177"/>
      <c r="AN1125" s="177"/>
      <c r="AO1125" s="177"/>
      <c r="AP1125" s="177"/>
      <c r="AQ1125" s="177"/>
      <c r="AR1125" s="177"/>
      <c r="AS1125" s="177"/>
      <c r="AT1125" s="177"/>
      <c r="AU1125" s="297"/>
      <c r="AV1125" s="298"/>
    </row>
    <row r="1126" spans="29:48" x14ac:dyDescent="0.3">
      <c r="AC1126" s="260"/>
      <c r="AD1126" s="260"/>
      <c r="AE1126" s="260"/>
      <c r="AF1126" s="260"/>
      <c r="AG1126" s="260"/>
      <c r="AH1126" s="177"/>
      <c r="AI1126" s="177"/>
      <c r="AJ1126" s="177"/>
      <c r="AK1126" s="177"/>
      <c r="AL1126" s="177"/>
      <c r="AM1126" s="177"/>
      <c r="AN1126" s="177"/>
      <c r="AO1126" s="177"/>
      <c r="AP1126" s="177"/>
      <c r="AQ1126" s="177"/>
      <c r="AR1126" s="177"/>
      <c r="AS1126" s="177"/>
      <c r="AT1126" s="177"/>
      <c r="AU1126" s="297"/>
      <c r="AV1126" s="298"/>
    </row>
    <row r="1127" spans="29:48" x14ac:dyDescent="0.3">
      <c r="AC1127" s="260"/>
      <c r="AD1127" s="260"/>
      <c r="AE1127" s="260"/>
      <c r="AF1127" s="260"/>
      <c r="AG1127" s="260"/>
      <c r="AH1127" s="177"/>
      <c r="AI1127" s="177"/>
      <c r="AJ1127" s="177"/>
      <c r="AK1127" s="177"/>
      <c r="AL1127" s="177"/>
      <c r="AM1127" s="177"/>
      <c r="AN1127" s="177"/>
      <c r="AO1127" s="177"/>
      <c r="AP1127" s="177"/>
      <c r="AQ1127" s="177"/>
      <c r="AR1127" s="177"/>
      <c r="AS1127" s="177"/>
      <c r="AT1127" s="177"/>
      <c r="AU1127" s="297"/>
      <c r="AV1127" s="298"/>
    </row>
    <row r="1128" spans="29:48" x14ac:dyDescent="0.3">
      <c r="AC1128" s="260"/>
      <c r="AD1128" s="260"/>
      <c r="AE1128" s="260"/>
      <c r="AF1128" s="260"/>
      <c r="AG1128" s="260"/>
      <c r="AH1128" s="177"/>
      <c r="AI1128" s="177"/>
      <c r="AJ1128" s="177"/>
      <c r="AK1128" s="177"/>
      <c r="AL1128" s="177"/>
      <c r="AM1128" s="177"/>
      <c r="AN1128" s="177"/>
      <c r="AO1128" s="177"/>
      <c r="AP1128" s="177"/>
      <c r="AQ1128" s="177"/>
      <c r="AR1128" s="177"/>
      <c r="AS1128" s="177"/>
      <c r="AT1128" s="177"/>
      <c r="AU1128" s="297"/>
      <c r="AV1128" s="298"/>
    </row>
    <row r="1129" spans="29:48" x14ac:dyDescent="0.3">
      <c r="AC1129" s="260"/>
      <c r="AD1129" s="260"/>
      <c r="AE1129" s="260"/>
      <c r="AF1129" s="260"/>
      <c r="AG1129" s="260"/>
      <c r="AH1129" s="177"/>
      <c r="AI1129" s="177"/>
      <c r="AJ1129" s="177"/>
      <c r="AK1129" s="177"/>
      <c r="AL1129" s="177"/>
      <c r="AM1129" s="177"/>
      <c r="AN1129" s="177"/>
      <c r="AO1129" s="177"/>
      <c r="AP1129" s="177"/>
      <c r="AQ1129" s="177"/>
      <c r="AR1129" s="177"/>
      <c r="AS1129" s="177"/>
      <c r="AT1129" s="177"/>
      <c r="AU1129" s="297"/>
      <c r="AV1129" s="298"/>
    </row>
    <row r="1130" spans="29:48" x14ac:dyDescent="0.3">
      <c r="AC1130" s="260"/>
      <c r="AD1130" s="260"/>
      <c r="AE1130" s="260"/>
      <c r="AF1130" s="260"/>
      <c r="AG1130" s="260"/>
      <c r="AH1130" s="177"/>
      <c r="AI1130" s="177"/>
      <c r="AJ1130" s="177"/>
      <c r="AK1130" s="177"/>
      <c r="AL1130" s="177"/>
      <c r="AM1130" s="177"/>
      <c r="AN1130" s="177"/>
      <c r="AO1130" s="177"/>
      <c r="AP1130" s="177"/>
      <c r="AQ1130" s="177"/>
      <c r="AR1130" s="177"/>
      <c r="AS1130" s="177"/>
      <c r="AT1130" s="177"/>
      <c r="AU1130" s="297"/>
      <c r="AV1130" s="298"/>
    </row>
    <row r="1131" spans="29:48" x14ac:dyDescent="0.3">
      <c r="AC1131" s="260"/>
      <c r="AD1131" s="260"/>
      <c r="AE1131" s="260"/>
      <c r="AF1131" s="260"/>
      <c r="AG1131" s="260"/>
      <c r="AH1131" s="177"/>
      <c r="AI1131" s="177"/>
      <c r="AJ1131" s="177"/>
      <c r="AK1131" s="177"/>
      <c r="AL1131" s="177"/>
      <c r="AM1131" s="177"/>
      <c r="AN1131" s="177"/>
      <c r="AO1131" s="177"/>
      <c r="AP1131" s="177"/>
      <c r="AQ1131" s="177"/>
      <c r="AR1131" s="177"/>
      <c r="AS1131" s="177"/>
      <c r="AT1131" s="177"/>
      <c r="AU1131" s="297"/>
      <c r="AV1131" s="298"/>
    </row>
    <row r="1132" spans="29:48" x14ac:dyDescent="0.3">
      <c r="AC1132" s="260"/>
      <c r="AD1132" s="260"/>
      <c r="AE1132" s="260"/>
      <c r="AF1132" s="260"/>
      <c r="AG1132" s="260"/>
      <c r="AH1132" s="177"/>
      <c r="AI1132" s="177"/>
      <c r="AJ1132" s="177"/>
      <c r="AK1132" s="177"/>
      <c r="AL1132" s="177"/>
      <c r="AM1132" s="177"/>
      <c r="AN1132" s="177"/>
      <c r="AO1132" s="177"/>
      <c r="AP1132" s="177"/>
      <c r="AQ1132" s="177"/>
      <c r="AR1132" s="177"/>
      <c r="AS1132" s="177"/>
      <c r="AT1132" s="177"/>
      <c r="AU1132" s="297"/>
      <c r="AV1132" s="298"/>
    </row>
    <row r="1133" spans="29:48" x14ac:dyDescent="0.3">
      <c r="AC1133" s="260"/>
      <c r="AD1133" s="260"/>
      <c r="AE1133" s="260"/>
      <c r="AF1133" s="260"/>
      <c r="AG1133" s="260"/>
      <c r="AH1133" s="177"/>
      <c r="AI1133" s="177"/>
      <c r="AJ1133" s="177"/>
      <c r="AK1133" s="177"/>
      <c r="AL1133" s="177"/>
      <c r="AM1133" s="177"/>
      <c r="AN1133" s="177"/>
      <c r="AO1133" s="177"/>
      <c r="AP1133" s="177"/>
      <c r="AQ1133" s="177"/>
      <c r="AR1133" s="177"/>
      <c r="AS1133" s="177"/>
      <c r="AT1133" s="177"/>
      <c r="AU1133" s="297"/>
      <c r="AV1133" s="298"/>
    </row>
    <row r="1134" spans="29:48" x14ac:dyDescent="0.3">
      <c r="AC1134" s="260"/>
      <c r="AD1134" s="260"/>
      <c r="AE1134" s="260"/>
      <c r="AF1134" s="260"/>
      <c r="AG1134" s="260"/>
      <c r="AH1134" s="177"/>
      <c r="AI1134" s="177"/>
      <c r="AJ1134" s="177"/>
      <c r="AK1134" s="177"/>
      <c r="AL1134" s="177"/>
      <c r="AM1134" s="177"/>
      <c r="AN1134" s="177"/>
      <c r="AO1134" s="177"/>
      <c r="AP1134" s="177"/>
      <c r="AQ1134" s="177"/>
      <c r="AR1134" s="177"/>
      <c r="AS1134" s="177"/>
      <c r="AT1134" s="177"/>
      <c r="AU1134" s="297"/>
      <c r="AV1134" s="298"/>
    </row>
    <row r="1135" spans="29:48" x14ac:dyDescent="0.3">
      <c r="AC1135" s="260"/>
      <c r="AD1135" s="260"/>
      <c r="AE1135" s="260"/>
      <c r="AF1135" s="260"/>
      <c r="AG1135" s="260"/>
      <c r="AH1135" s="177"/>
      <c r="AI1135" s="177"/>
      <c r="AJ1135" s="177"/>
      <c r="AK1135" s="177"/>
      <c r="AL1135" s="177"/>
      <c r="AM1135" s="177"/>
      <c r="AN1135" s="177"/>
      <c r="AO1135" s="177"/>
      <c r="AP1135" s="177"/>
      <c r="AQ1135" s="177"/>
      <c r="AR1135" s="177"/>
      <c r="AS1135" s="177"/>
      <c r="AT1135" s="177"/>
      <c r="AU1135" s="297"/>
      <c r="AV1135" s="298"/>
    </row>
    <row r="1136" spans="29:48" x14ac:dyDescent="0.3">
      <c r="AC1136" s="260"/>
      <c r="AD1136" s="260"/>
      <c r="AE1136" s="260"/>
      <c r="AF1136" s="260"/>
      <c r="AG1136" s="260"/>
      <c r="AH1136" s="177"/>
      <c r="AI1136" s="177"/>
      <c r="AJ1136" s="177"/>
      <c r="AK1136" s="177"/>
      <c r="AL1136" s="177"/>
      <c r="AM1136" s="177"/>
      <c r="AN1136" s="177"/>
      <c r="AO1136" s="177"/>
      <c r="AP1136" s="177"/>
      <c r="AQ1136" s="177"/>
      <c r="AR1136" s="177"/>
      <c r="AS1136" s="177"/>
      <c r="AT1136" s="177"/>
      <c r="AU1136" s="297"/>
      <c r="AV1136" s="298"/>
    </row>
    <row r="1137" spans="29:48" x14ac:dyDescent="0.3">
      <c r="AC1137" s="260"/>
      <c r="AD1137" s="260"/>
      <c r="AE1137" s="260"/>
      <c r="AF1137" s="260"/>
      <c r="AG1137" s="260"/>
      <c r="AH1137" s="177"/>
      <c r="AI1137" s="177"/>
      <c r="AJ1137" s="177"/>
      <c r="AK1137" s="177"/>
      <c r="AL1137" s="177"/>
      <c r="AM1137" s="177"/>
      <c r="AN1137" s="177"/>
      <c r="AO1137" s="177"/>
      <c r="AP1137" s="177"/>
      <c r="AQ1137" s="177"/>
      <c r="AR1137" s="177"/>
      <c r="AS1137" s="177"/>
      <c r="AT1137" s="177"/>
      <c r="AU1137" s="297"/>
      <c r="AV1137" s="298"/>
    </row>
    <row r="1138" spans="29:48" x14ac:dyDescent="0.3">
      <c r="AC1138" s="260"/>
      <c r="AD1138" s="260"/>
      <c r="AE1138" s="260"/>
      <c r="AF1138" s="260"/>
      <c r="AG1138" s="260"/>
      <c r="AH1138" s="177"/>
      <c r="AI1138" s="177"/>
      <c r="AJ1138" s="177"/>
      <c r="AK1138" s="177"/>
      <c r="AL1138" s="177"/>
      <c r="AM1138" s="177"/>
      <c r="AN1138" s="177"/>
      <c r="AO1138" s="177"/>
      <c r="AP1138" s="177"/>
      <c r="AQ1138" s="177"/>
      <c r="AR1138" s="177"/>
      <c r="AS1138" s="177"/>
      <c r="AT1138" s="177"/>
      <c r="AU1138" s="297"/>
      <c r="AV1138" s="298"/>
    </row>
    <row r="1139" spans="29:48" x14ac:dyDescent="0.3">
      <c r="AC1139" s="260"/>
      <c r="AD1139" s="260"/>
      <c r="AE1139" s="260"/>
      <c r="AF1139" s="260"/>
      <c r="AG1139" s="260"/>
      <c r="AH1139" s="177"/>
      <c r="AI1139" s="177"/>
      <c r="AJ1139" s="177"/>
      <c r="AK1139" s="177"/>
      <c r="AL1139" s="177"/>
      <c r="AM1139" s="177"/>
      <c r="AN1139" s="177"/>
      <c r="AO1139" s="177"/>
      <c r="AP1139" s="177"/>
      <c r="AQ1139" s="177"/>
      <c r="AR1139" s="177"/>
      <c r="AS1139" s="177"/>
      <c r="AT1139" s="177"/>
      <c r="AU1139" s="297"/>
      <c r="AV1139" s="298"/>
    </row>
    <row r="1140" spans="29:48" x14ac:dyDescent="0.3">
      <c r="AC1140" s="260"/>
      <c r="AD1140" s="260"/>
      <c r="AE1140" s="260"/>
      <c r="AF1140" s="260"/>
      <c r="AG1140" s="260"/>
      <c r="AH1140" s="177"/>
      <c r="AI1140" s="177"/>
      <c r="AJ1140" s="177"/>
      <c r="AK1140" s="177"/>
      <c r="AL1140" s="177"/>
      <c r="AM1140" s="177"/>
      <c r="AN1140" s="177"/>
      <c r="AO1140" s="177"/>
      <c r="AP1140" s="177"/>
      <c r="AQ1140" s="177"/>
      <c r="AR1140" s="177"/>
      <c r="AS1140" s="177"/>
      <c r="AT1140" s="177"/>
      <c r="AU1140" s="297"/>
      <c r="AV1140" s="298"/>
    </row>
    <row r="1141" spans="29:48" x14ac:dyDescent="0.3">
      <c r="AC1141" s="260"/>
      <c r="AD1141" s="260"/>
      <c r="AE1141" s="260"/>
      <c r="AF1141" s="260"/>
      <c r="AG1141" s="260"/>
      <c r="AH1141" s="177"/>
      <c r="AI1141" s="177"/>
      <c r="AJ1141" s="177"/>
      <c r="AK1141" s="177"/>
      <c r="AL1141" s="177"/>
      <c r="AM1141" s="177"/>
      <c r="AN1141" s="177"/>
      <c r="AO1141" s="177"/>
      <c r="AP1141" s="177"/>
      <c r="AQ1141" s="177"/>
      <c r="AR1141" s="177"/>
      <c r="AS1141" s="177"/>
      <c r="AT1141" s="177"/>
      <c r="AU1141" s="297"/>
      <c r="AV1141" s="298"/>
    </row>
    <row r="1142" spans="29:48" x14ac:dyDescent="0.3">
      <c r="AC1142" s="260"/>
      <c r="AD1142" s="260"/>
      <c r="AE1142" s="260"/>
      <c r="AF1142" s="260"/>
      <c r="AG1142" s="260"/>
      <c r="AH1142" s="177"/>
      <c r="AI1142" s="177"/>
      <c r="AJ1142" s="177"/>
      <c r="AK1142" s="177"/>
      <c r="AL1142" s="177"/>
      <c r="AM1142" s="177"/>
      <c r="AN1142" s="177"/>
      <c r="AO1142" s="177"/>
      <c r="AP1142" s="177"/>
      <c r="AQ1142" s="177"/>
      <c r="AR1142" s="177"/>
      <c r="AS1142" s="177"/>
      <c r="AT1142" s="177"/>
      <c r="AU1142" s="297"/>
      <c r="AV1142" s="298"/>
    </row>
    <row r="1143" spans="29:48" x14ac:dyDescent="0.3">
      <c r="AC1143" s="260"/>
      <c r="AD1143" s="260"/>
      <c r="AE1143" s="260"/>
      <c r="AF1143" s="260"/>
      <c r="AG1143" s="260"/>
      <c r="AH1143" s="177"/>
      <c r="AI1143" s="177"/>
      <c r="AJ1143" s="177"/>
      <c r="AK1143" s="177"/>
      <c r="AL1143" s="177"/>
      <c r="AM1143" s="177"/>
      <c r="AN1143" s="177"/>
      <c r="AO1143" s="177"/>
      <c r="AP1143" s="177"/>
      <c r="AQ1143" s="177"/>
      <c r="AR1143" s="177"/>
      <c r="AS1143" s="177"/>
      <c r="AT1143" s="177"/>
      <c r="AU1143" s="297"/>
      <c r="AV1143" s="298"/>
    </row>
    <row r="1144" spans="29:48" x14ac:dyDescent="0.3">
      <c r="AC1144" s="260"/>
      <c r="AD1144" s="260"/>
      <c r="AE1144" s="260"/>
      <c r="AF1144" s="260"/>
      <c r="AG1144" s="260"/>
      <c r="AH1144" s="177"/>
      <c r="AI1144" s="177"/>
      <c r="AJ1144" s="177"/>
      <c r="AK1144" s="177"/>
      <c r="AL1144" s="177"/>
      <c r="AM1144" s="177"/>
      <c r="AN1144" s="177"/>
      <c r="AO1144" s="177"/>
      <c r="AP1144" s="177"/>
      <c r="AQ1144" s="177"/>
      <c r="AR1144" s="177"/>
      <c r="AS1144" s="177"/>
      <c r="AT1144" s="177"/>
      <c r="AU1144" s="297"/>
      <c r="AV1144" s="298"/>
    </row>
    <row r="1145" spans="29:48" x14ac:dyDescent="0.3">
      <c r="AC1145" s="260"/>
      <c r="AD1145" s="260"/>
      <c r="AE1145" s="260"/>
      <c r="AF1145" s="260"/>
      <c r="AG1145" s="260"/>
      <c r="AH1145" s="177"/>
      <c r="AI1145" s="177"/>
      <c r="AJ1145" s="177"/>
      <c r="AK1145" s="177"/>
      <c r="AL1145" s="177"/>
      <c r="AM1145" s="177"/>
      <c r="AN1145" s="177"/>
      <c r="AO1145" s="177"/>
      <c r="AP1145" s="177"/>
      <c r="AQ1145" s="177"/>
      <c r="AR1145" s="177"/>
      <c r="AS1145" s="177"/>
      <c r="AT1145" s="177"/>
      <c r="AU1145" s="297"/>
      <c r="AV1145" s="298"/>
    </row>
    <row r="1146" spans="29:48" x14ac:dyDescent="0.3">
      <c r="AC1146" s="260"/>
      <c r="AD1146" s="260"/>
      <c r="AE1146" s="260"/>
      <c r="AF1146" s="260"/>
      <c r="AG1146" s="260"/>
      <c r="AH1146" s="177"/>
      <c r="AI1146" s="177"/>
      <c r="AJ1146" s="177"/>
      <c r="AK1146" s="177"/>
      <c r="AL1146" s="177"/>
      <c r="AM1146" s="177"/>
      <c r="AN1146" s="177"/>
      <c r="AO1146" s="177"/>
      <c r="AP1146" s="177"/>
      <c r="AQ1146" s="177"/>
      <c r="AR1146" s="177"/>
      <c r="AS1146" s="177"/>
      <c r="AT1146" s="177"/>
      <c r="AU1146" s="297"/>
      <c r="AV1146" s="298"/>
    </row>
    <row r="1147" spans="29:48" x14ac:dyDescent="0.3">
      <c r="AC1147" s="260"/>
      <c r="AD1147" s="260"/>
      <c r="AE1147" s="260"/>
      <c r="AF1147" s="260"/>
      <c r="AG1147" s="260"/>
      <c r="AH1147" s="177"/>
      <c r="AI1147" s="177"/>
      <c r="AJ1147" s="177"/>
      <c r="AK1147" s="177"/>
      <c r="AL1147" s="177"/>
      <c r="AM1147" s="177"/>
      <c r="AN1147" s="177"/>
      <c r="AO1147" s="177"/>
      <c r="AP1147" s="177"/>
      <c r="AQ1147" s="177"/>
      <c r="AR1147" s="177"/>
      <c r="AS1147" s="177"/>
      <c r="AT1147" s="177"/>
      <c r="AU1147" s="297"/>
      <c r="AV1147" s="298"/>
    </row>
    <row r="1148" spans="29:48" x14ac:dyDescent="0.3">
      <c r="AC1148" s="260"/>
      <c r="AD1148" s="260"/>
      <c r="AE1148" s="260"/>
      <c r="AF1148" s="260"/>
      <c r="AG1148" s="260"/>
      <c r="AH1148" s="177"/>
      <c r="AI1148" s="177"/>
      <c r="AJ1148" s="177"/>
      <c r="AK1148" s="177"/>
      <c r="AL1148" s="177"/>
      <c r="AM1148" s="177"/>
      <c r="AN1148" s="177"/>
      <c r="AO1148" s="177"/>
      <c r="AP1148" s="177"/>
      <c r="AQ1148" s="177"/>
      <c r="AR1148" s="177"/>
      <c r="AS1148" s="177"/>
      <c r="AT1148" s="177"/>
      <c r="AU1148" s="297"/>
      <c r="AV1148" s="298"/>
    </row>
    <row r="1149" spans="29:48" x14ac:dyDescent="0.3">
      <c r="AC1149" s="260"/>
      <c r="AD1149" s="260"/>
      <c r="AE1149" s="260"/>
      <c r="AF1149" s="260"/>
      <c r="AG1149" s="260"/>
      <c r="AH1149" s="177"/>
      <c r="AI1149" s="177"/>
      <c r="AJ1149" s="177"/>
      <c r="AK1149" s="177"/>
      <c r="AL1149" s="177"/>
      <c r="AM1149" s="177"/>
      <c r="AN1149" s="177"/>
      <c r="AO1149" s="177"/>
      <c r="AP1149" s="177"/>
      <c r="AQ1149" s="177"/>
      <c r="AR1149" s="177"/>
      <c r="AS1149" s="177"/>
      <c r="AT1149" s="177"/>
      <c r="AU1149" s="297"/>
      <c r="AV1149" s="298"/>
    </row>
    <row r="1150" spans="29:48" x14ac:dyDescent="0.3">
      <c r="AC1150" s="260"/>
      <c r="AD1150" s="260"/>
      <c r="AE1150" s="260"/>
      <c r="AF1150" s="260"/>
      <c r="AG1150" s="260"/>
      <c r="AH1150" s="177"/>
      <c r="AI1150" s="177"/>
      <c r="AJ1150" s="177"/>
      <c r="AK1150" s="177"/>
      <c r="AL1150" s="177"/>
      <c r="AM1150" s="177"/>
      <c r="AN1150" s="177"/>
      <c r="AO1150" s="177"/>
      <c r="AP1150" s="177"/>
      <c r="AQ1150" s="177"/>
      <c r="AR1150" s="177"/>
      <c r="AS1150" s="177"/>
      <c r="AT1150" s="177"/>
      <c r="AU1150" s="297"/>
      <c r="AV1150" s="298"/>
    </row>
    <row r="1151" spans="29:48" x14ac:dyDescent="0.3">
      <c r="AC1151" s="260"/>
      <c r="AD1151" s="260"/>
      <c r="AE1151" s="260"/>
      <c r="AF1151" s="260"/>
      <c r="AG1151" s="260"/>
      <c r="AH1151" s="177"/>
      <c r="AI1151" s="177"/>
      <c r="AJ1151" s="177"/>
      <c r="AK1151" s="177"/>
      <c r="AL1151" s="177"/>
      <c r="AM1151" s="177"/>
      <c r="AN1151" s="177"/>
      <c r="AO1151" s="177"/>
      <c r="AP1151" s="177"/>
      <c r="AQ1151" s="177"/>
      <c r="AR1151" s="177"/>
      <c r="AS1151" s="177"/>
      <c r="AT1151" s="177"/>
      <c r="AU1151" s="297"/>
      <c r="AV1151" s="298"/>
    </row>
    <row r="1152" spans="29:48" x14ac:dyDescent="0.3">
      <c r="AC1152" s="260"/>
      <c r="AD1152" s="260"/>
      <c r="AE1152" s="260"/>
      <c r="AF1152" s="260"/>
      <c r="AG1152" s="260"/>
      <c r="AH1152" s="177"/>
      <c r="AI1152" s="177"/>
      <c r="AJ1152" s="177"/>
      <c r="AK1152" s="177"/>
      <c r="AL1152" s="177"/>
      <c r="AM1152" s="177"/>
      <c r="AN1152" s="177"/>
      <c r="AO1152" s="177"/>
      <c r="AP1152" s="177"/>
      <c r="AQ1152" s="177"/>
      <c r="AR1152" s="177"/>
      <c r="AS1152" s="177"/>
      <c r="AT1152" s="177"/>
      <c r="AU1152" s="297"/>
      <c r="AV1152" s="298"/>
    </row>
    <row r="1153" spans="29:48" x14ac:dyDescent="0.3">
      <c r="AC1153" s="260"/>
      <c r="AD1153" s="260"/>
      <c r="AE1153" s="260"/>
      <c r="AF1153" s="260"/>
      <c r="AG1153" s="260"/>
      <c r="AH1153" s="177"/>
      <c r="AI1153" s="177"/>
      <c r="AJ1153" s="177"/>
      <c r="AK1153" s="177"/>
      <c r="AL1153" s="177"/>
      <c r="AM1153" s="177"/>
      <c r="AN1153" s="177"/>
      <c r="AO1153" s="177"/>
      <c r="AP1153" s="177"/>
      <c r="AQ1153" s="177"/>
      <c r="AR1153" s="177"/>
      <c r="AS1153" s="177"/>
      <c r="AT1153" s="177"/>
      <c r="AU1153" s="297"/>
      <c r="AV1153" s="298"/>
    </row>
    <row r="1154" spans="29:48" x14ac:dyDescent="0.3">
      <c r="AC1154" s="260"/>
      <c r="AD1154" s="260"/>
      <c r="AE1154" s="260"/>
      <c r="AF1154" s="260"/>
      <c r="AG1154" s="260"/>
      <c r="AH1154" s="177"/>
      <c r="AI1154" s="177"/>
      <c r="AJ1154" s="177"/>
      <c r="AK1154" s="177"/>
      <c r="AL1154" s="177"/>
      <c r="AM1154" s="177"/>
      <c r="AN1154" s="177"/>
      <c r="AO1154" s="177"/>
      <c r="AP1154" s="177"/>
      <c r="AQ1154" s="177"/>
      <c r="AR1154" s="177"/>
      <c r="AS1154" s="177"/>
      <c r="AT1154" s="177"/>
      <c r="AU1154" s="297"/>
      <c r="AV1154" s="298"/>
    </row>
    <row r="1155" spans="29:48" x14ac:dyDescent="0.3">
      <c r="AC1155" s="260"/>
      <c r="AD1155" s="260"/>
      <c r="AE1155" s="260"/>
      <c r="AF1155" s="260"/>
      <c r="AG1155" s="260"/>
      <c r="AH1155" s="177"/>
      <c r="AI1155" s="177"/>
      <c r="AJ1155" s="177"/>
      <c r="AK1155" s="177"/>
      <c r="AL1155" s="177"/>
      <c r="AM1155" s="177"/>
      <c r="AN1155" s="177"/>
      <c r="AO1155" s="177"/>
      <c r="AP1155" s="177"/>
      <c r="AQ1155" s="177"/>
      <c r="AR1155" s="177"/>
      <c r="AS1155" s="177"/>
      <c r="AT1155" s="177"/>
      <c r="AU1155" s="297"/>
      <c r="AV1155" s="298"/>
    </row>
    <row r="1156" spans="29:48" x14ac:dyDescent="0.3">
      <c r="AC1156" s="260"/>
      <c r="AD1156" s="260"/>
      <c r="AE1156" s="260"/>
      <c r="AF1156" s="260"/>
      <c r="AG1156" s="260"/>
      <c r="AH1156" s="177"/>
      <c r="AI1156" s="177"/>
      <c r="AJ1156" s="177"/>
      <c r="AK1156" s="177"/>
      <c r="AL1156" s="177"/>
      <c r="AM1156" s="177"/>
      <c r="AN1156" s="177"/>
      <c r="AO1156" s="177"/>
      <c r="AP1156" s="177"/>
      <c r="AQ1156" s="177"/>
      <c r="AR1156" s="177"/>
      <c r="AS1156" s="177"/>
      <c r="AT1156" s="177"/>
      <c r="AU1156" s="297"/>
      <c r="AV1156" s="298"/>
    </row>
    <row r="1157" spans="29:48" x14ac:dyDescent="0.3">
      <c r="AC1157" s="260"/>
      <c r="AD1157" s="260"/>
      <c r="AE1157" s="260"/>
      <c r="AF1157" s="260"/>
      <c r="AG1157" s="260"/>
      <c r="AH1157" s="177"/>
      <c r="AI1157" s="177"/>
      <c r="AJ1157" s="177"/>
      <c r="AK1157" s="177"/>
      <c r="AL1157" s="177"/>
      <c r="AM1157" s="177"/>
      <c r="AN1157" s="177"/>
      <c r="AO1157" s="177"/>
      <c r="AP1157" s="177"/>
      <c r="AQ1157" s="177"/>
      <c r="AR1157" s="177"/>
      <c r="AS1157" s="177"/>
      <c r="AT1157" s="177"/>
      <c r="AU1157" s="297"/>
      <c r="AV1157" s="298"/>
    </row>
    <row r="1158" spans="29:48" x14ac:dyDescent="0.3">
      <c r="AC1158" s="260"/>
      <c r="AD1158" s="260"/>
      <c r="AE1158" s="260"/>
      <c r="AF1158" s="260"/>
      <c r="AG1158" s="260"/>
      <c r="AH1158" s="177"/>
      <c r="AI1158" s="177"/>
      <c r="AJ1158" s="177"/>
      <c r="AK1158" s="177"/>
      <c r="AL1158" s="177"/>
      <c r="AM1158" s="177"/>
      <c r="AN1158" s="177"/>
      <c r="AO1158" s="177"/>
      <c r="AP1158" s="177"/>
      <c r="AQ1158" s="177"/>
      <c r="AR1158" s="177"/>
      <c r="AS1158" s="177"/>
      <c r="AT1158" s="177"/>
      <c r="AU1158" s="297"/>
      <c r="AV1158" s="298"/>
    </row>
    <row r="1159" spans="29:48" x14ac:dyDescent="0.3">
      <c r="AC1159" s="260"/>
      <c r="AD1159" s="260"/>
      <c r="AE1159" s="260"/>
      <c r="AF1159" s="260"/>
      <c r="AG1159" s="260"/>
      <c r="AH1159" s="177"/>
      <c r="AI1159" s="177"/>
      <c r="AJ1159" s="177"/>
      <c r="AK1159" s="177"/>
      <c r="AL1159" s="177"/>
      <c r="AM1159" s="177"/>
      <c r="AN1159" s="177"/>
      <c r="AO1159" s="177"/>
      <c r="AP1159" s="177"/>
      <c r="AQ1159" s="177"/>
      <c r="AR1159" s="177"/>
      <c r="AS1159" s="177"/>
      <c r="AT1159" s="177"/>
      <c r="AU1159" s="297"/>
      <c r="AV1159" s="298"/>
    </row>
    <row r="1160" spans="29:48" x14ac:dyDescent="0.3">
      <c r="AC1160" s="260"/>
      <c r="AD1160" s="260"/>
      <c r="AE1160" s="260"/>
      <c r="AF1160" s="260"/>
      <c r="AG1160" s="260"/>
      <c r="AH1160" s="177"/>
      <c r="AI1160" s="177"/>
      <c r="AJ1160" s="177"/>
      <c r="AK1160" s="177"/>
      <c r="AL1160" s="177"/>
      <c r="AM1160" s="177"/>
      <c r="AN1160" s="177"/>
      <c r="AO1160" s="177"/>
      <c r="AP1160" s="177"/>
      <c r="AQ1160" s="177"/>
      <c r="AR1160" s="177"/>
      <c r="AS1160" s="177"/>
      <c r="AT1160" s="177"/>
      <c r="AU1160" s="297"/>
      <c r="AV1160" s="298"/>
    </row>
    <row r="1161" spans="29:48" x14ac:dyDescent="0.3">
      <c r="AC1161" s="260"/>
      <c r="AD1161" s="260"/>
      <c r="AE1161" s="260"/>
      <c r="AF1161" s="260"/>
      <c r="AG1161" s="260"/>
      <c r="AH1161" s="177"/>
      <c r="AI1161" s="177"/>
      <c r="AJ1161" s="177"/>
      <c r="AK1161" s="177"/>
      <c r="AL1161" s="177"/>
      <c r="AM1161" s="177"/>
      <c r="AN1161" s="177"/>
      <c r="AO1161" s="177"/>
      <c r="AP1161" s="177"/>
      <c r="AQ1161" s="177"/>
      <c r="AR1161" s="177"/>
      <c r="AS1161" s="177"/>
      <c r="AT1161" s="177"/>
      <c r="AU1161" s="297"/>
      <c r="AV1161" s="298"/>
    </row>
    <row r="1162" spans="29:48" x14ac:dyDescent="0.3">
      <c r="AC1162" s="260"/>
      <c r="AD1162" s="260"/>
      <c r="AE1162" s="260"/>
      <c r="AF1162" s="260"/>
      <c r="AG1162" s="260"/>
      <c r="AH1162" s="177"/>
      <c r="AI1162" s="177"/>
      <c r="AJ1162" s="177"/>
      <c r="AK1162" s="177"/>
      <c r="AL1162" s="177"/>
      <c r="AM1162" s="177"/>
      <c r="AN1162" s="177"/>
      <c r="AO1162" s="177"/>
      <c r="AP1162" s="177"/>
      <c r="AQ1162" s="177"/>
      <c r="AR1162" s="177"/>
      <c r="AS1162" s="177"/>
      <c r="AT1162" s="177"/>
      <c r="AU1162" s="297"/>
      <c r="AV1162" s="298"/>
    </row>
    <row r="1163" spans="29:48" x14ac:dyDescent="0.3">
      <c r="AC1163" s="260"/>
      <c r="AD1163" s="260"/>
      <c r="AE1163" s="260"/>
      <c r="AF1163" s="260"/>
      <c r="AG1163" s="260"/>
      <c r="AH1163" s="177"/>
      <c r="AI1163" s="177"/>
      <c r="AJ1163" s="177"/>
      <c r="AK1163" s="177"/>
      <c r="AL1163" s="177"/>
      <c r="AM1163" s="177"/>
      <c r="AN1163" s="177"/>
      <c r="AO1163" s="177"/>
      <c r="AP1163" s="177"/>
      <c r="AQ1163" s="177"/>
      <c r="AR1163" s="177"/>
      <c r="AS1163" s="177"/>
      <c r="AT1163" s="177"/>
      <c r="AU1163" s="297"/>
      <c r="AV1163" s="298"/>
    </row>
    <row r="1164" spans="29:48" x14ac:dyDescent="0.3">
      <c r="AC1164" s="260"/>
      <c r="AD1164" s="260"/>
      <c r="AE1164" s="260"/>
      <c r="AF1164" s="260"/>
      <c r="AG1164" s="260"/>
      <c r="AH1164" s="177"/>
      <c r="AI1164" s="177"/>
      <c r="AJ1164" s="177"/>
      <c r="AK1164" s="177"/>
      <c r="AL1164" s="177"/>
      <c r="AM1164" s="177"/>
      <c r="AN1164" s="177"/>
      <c r="AO1164" s="177"/>
      <c r="AP1164" s="177"/>
      <c r="AQ1164" s="177"/>
      <c r="AR1164" s="177"/>
      <c r="AS1164" s="177"/>
      <c r="AT1164" s="177"/>
      <c r="AU1164" s="297"/>
      <c r="AV1164" s="298"/>
    </row>
    <row r="1165" spans="29:48" x14ac:dyDescent="0.3">
      <c r="AC1165" s="260"/>
      <c r="AD1165" s="260"/>
      <c r="AE1165" s="260"/>
      <c r="AF1165" s="260"/>
      <c r="AG1165" s="260"/>
      <c r="AH1165" s="177"/>
      <c r="AI1165" s="177"/>
      <c r="AJ1165" s="177"/>
      <c r="AK1165" s="177"/>
      <c r="AL1165" s="177"/>
      <c r="AM1165" s="177"/>
      <c r="AN1165" s="177"/>
      <c r="AO1165" s="177"/>
      <c r="AP1165" s="177"/>
      <c r="AQ1165" s="177"/>
      <c r="AR1165" s="177"/>
      <c r="AS1165" s="177"/>
      <c r="AT1165" s="177"/>
      <c r="AU1165" s="297"/>
      <c r="AV1165" s="298"/>
    </row>
    <row r="1166" spans="29:48" x14ac:dyDescent="0.3">
      <c r="AC1166" s="260"/>
      <c r="AD1166" s="260"/>
      <c r="AE1166" s="260"/>
      <c r="AF1166" s="260"/>
      <c r="AG1166" s="260"/>
      <c r="AH1166" s="177"/>
      <c r="AI1166" s="177"/>
      <c r="AJ1166" s="177"/>
      <c r="AK1166" s="177"/>
      <c r="AL1166" s="177"/>
      <c r="AM1166" s="177"/>
      <c r="AN1166" s="177"/>
      <c r="AO1166" s="177"/>
      <c r="AP1166" s="177"/>
      <c r="AQ1166" s="177"/>
      <c r="AR1166" s="177"/>
      <c r="AS1166" s="177"/>
      <c r="AT1166" s="177"/>
      <c r="AU1166" s="297"/>
      <c r="AV1166" s="298"/>
    </row>
    <row r="1167" spans="29:48" x14ac:dyDescent="0.3">
      <c r="AC1167" s="260"/>
      <c r="AD1167" s="260"/>
      <c r="AE1167" s="260"/>
      <c r="AF1167" s="260"/>
      <c r="AG1167" s="260"/>
      <c r="AH1167" s="177"/>
      <c r="AI1167" s="177"/>
      <c r="AJ1167" s="177"/>
      <c r="AK1167" s="177"/>
      <c r="AL1167" s="177"/>
      <c r="AM1167" s="177"/>
      <c r="AN1167" s="177"/>
      <c r="AO1167" s="177"/>
      <c r="AP1167" s="177"/>
      <c r="AQ1167" s="177"/>
      <c r="AR1167" s="177"/>
      <c r="AS1167" s="177"/>
      <c r="AT1167" s="177"/>
      <c r="AU1167" s="297"/>
      <c r="AV1167" s="298"/>
    </row>
    <row r="1168" spans="29:48" x14ac:dyDescent="0.3">
      <c r="AC1168" s="260"/>
      <c r="AD1168" s="260"/>
      <c r="AE1168" s="260"/>
      <c r="AF1168" s="260"/>
      <c r="AG1168" s="260"/>
      <c r="AH1168" s="177"/>
      <c r="AI1168" s="177"/>
      <c r="AJ1168" s="177"/>
      <c r="AK1168" s="177"/>
      <c r="AL1168" s="177"/>
      <c r="AM1168" s="177"/>
      <c r="AN1168" s="177"/>
      <c r="AO1168" s="177"/>
      <c r="AP1168" s="177"/>
      <c r="AQ1168" s="177"/>
      <c r="AR1168" s="177"/>
      <c r="AS1168" s="177"/>
      <c r="AT1168" s="177"/>
      <c r="AU1168" s="297"/>
      <c r="AV1168" s="298"/>
    </row>
    <row r="1169" spans="29:48" x14ac:dyDescent="0.3">
      <c r="AC1169" s="260"/>
      <c r="AD1169" s="260"/>
      <c r="AE1169" s="260"/>
      <c r="AF1169" s="260"/>
      <c r="AG1169" s="260"/>
      <c r="AH1169" s="177"/>
      <c r="AI1169" s="177"/>
      <c r="AJ1169" s="177"/>
      <c r="AK1169" s="177"/>
      <c r="AL1169" s="177"/>
      <c r="AM1169" s="177"/>
      <c r="AN1169" s="177"/>
      <c r="AO1169" s="177"/>
      <c r="AP1169" s="177"/>
      <c r="AQ1169" s="177"/>
      <c r="AR1169" s="177"/>
      <c r="AS1169" s="177"/>
      <c r="AT1169" s="177"/>
      <c r="AU1169" s="297"/>
      <c r="AV1169" s="298"/>
    </row>
    <row r="1170" spans="29:48" x14ac:dyDescent="0.3">
      <c r="AC1170" s="260"/>
      <c r="AD1170" s="260"/>
      <c r="AE1170" s="260"/>
      <c r="AF1170" s="260"/>
      <c r="AG1170" s="260"/>
      <c r="AH1170" s="177"/>
      <c r="AI1170" s="177"/>
      <c r="AJ1170" s="177"/>
      <c r="AK1170" s="177"/>
      <c r="AL1170" s="177"/>
      <c r="AM1170" s="177"/>
      <c r="AN1170" s="177"/>
      <c r="AO1170" s="177"/>
      <c r="AP1170" s="177"/>
      <c r="AQ1170" s="177"/>
      <c r="AR1170" s="177"/>
      <c r="AS1170" s="177"/>
      <c r="AT1170" s="177"/>
      <c r="AU1170" s="297"/>
      <c r="AV1170" s="298"/>
    </row>
    <row r="1171" spans="29:48" x14ac:dyDescent="0.3">
      <c r="AC1171" s="260"/>
      <c r="AD1171" s="260"/>
      <c r="AE1171" s="260"/>
      <c r="AF1171" s="260"/>
      <c r="AG1171" s="260"/>
      <c r="AH1171" s="177"/>
      <c r="AI1171" s="177"/>
      <c r="AJ1171" s="177"/>
      <c r="AK1171" s="177"/>
      <c r="AL1171" s="177"/>
      <c r="AM1171" s="177"/>
      <c r="AN1171" s="177"/>
      <c r="AO1171" s="177"/>
      <c r="AP1171" s="177"/>
      <c r="AQ1171" s="177"/>
      <c r="AR1171" s="177"/>
      <c r="AS1171" s="177"/>
      <c r="AT1171" s="177"/>
      <c r="AU1171" s="297"/>
      <c r="AV1171" s="298"/>
    </row>
    <row r="1172" spans="29:48" x14ac:dyDescent="0.3">
      <c r="AC1172" s="260"/>
      <c r="AD1172" s="260"/>
      <c r="AE1172" s="260"/>
      <c r="AF1172" s="260"/>
      <c r="AG1172" s="260"/>
      <c r="AH1172" s="177"/>
      <c r="AI1172" s="177"/>
      <c r="AJ1172" s="177"/>
      <c r="AK1172" s="177"/>
      <c r="AL1172" s="177"/>
      <c r="AM1172" s="177"/>
      <c r="AN1172" s="177"/>
      <c r="AO1172" s="177"/>
      <c r="AP1172" s="177"/>
      <c r="AQ1172" s="177"/>
      <c r="AR1172" s="177"/>
      <c r="AS1172" s="177"/>
      <c r="AT1172" s="177"/>
      <c r="AU1172" s="297"/>
      <c r="AV1172" s="298"/>
    </row>
    <row r="1173" spans="29:48" x14ac:dyDescent="0.3">
      <c r="AC1173" s="260"/>
      <c r="AD1173" s="260"/>
      <c r="AE1173" s="260"/>
      <c r="AF1173" s="260"/>
      <c r="AG1173" s="260"/>
      <c r="AH1173" s="177"/>
      <c r="AI1173" s="177"/>
      <c r="AJ1173" s="177"/>
      <c r="AK1173" s="177"/>
      <c r="AL1173" s="177"/>
      <c r="AM1173" s="177"/>
      <c r="AN1173" s="177"/>
      <c r="AO1173" s="177"/>
      <c r="AP1173" s="177"/>
      <c r="AQ1173" s="177"/>
      <c r="AR1173" s="177"/>
      <c r="AS1173" s="177"/>
      <c r="AT1173" s="177"/>
      <c r="AU1173" s="297"/>
      <c r="AV1173" s="298"/>
    </row>
    <row r="1174" spans="29:48" x14ac:dyDescent="0.3">
      <c r="AC1174" s="260"/>
      <c r="AD1174" s="260"/>
      <c r="AE1174" s="260"/>
      <c r="AF1174" s="260"/>
      <c r="AG1174" s="260"/>
      <c r="AH1174" s="177"/>
      <c r="AI1174" s="177"/>
      <c r="AJ1174" s="177"/>
      <c r="AK1174" s="177"/>
      <c r="AL1174" s="177"/>
      <c r="AM1174" s="177"/>
      <c r="AN1174" s="177"/>
      <c r="AO1174" s="177"/>
      <c r="AP1174" s="177"/>
      <c r="AQ1174" s="177"/>
      <c r="AR1174" s="177"/>
      <c r="AS1174" s="177"/>
      <c r="AT1174" s="177"/>
      <c r="AU1174" s="297"/>
      <c r="AV1174" s="298"/>
    </row>
    <row r="1175" spans="29:48" x14ac:dyDescent="0.3">
      <c r="AC1175" s="260"/>
      <c r="AD1175" s="260"/>
      <c r="AE1175" s="260"/>
      <c r="AF1175" s="260"/>
      <c r="AG1175" s="260"/>
      <c r="AH1175" s="177"/>
      <c r="AI1175" s="177"/>
      <c r="AJ1175" s="177"/>
      <c r="AK1175" s="177"/>
      <c r="AL1175" s="177"/>
      <c r="AM1175" s="177"/>
      <c r="AN1175" s="177"/>
      <c r="AO1175" s="177"/>
      <c r="AP1175" s="177"/>
      <c r="AQ1175" s="177"/>
      <c r="AR1175" s="177"/>
      <c r="AS1175" s="177"/>
      <c r="AT1175" s="177"/>
      <c r="AU1175" s="297"/>
      <c r="AV1175" s="298"/>
    </row>
    <row r="1176" spans="29:48" x14ac:dyDescent="0.3">
      <c r="AC1176" s="260"/>
      <c r="AD1176" s="260"/>
      <c r="AE1176" s="260"/>
      <c r="AF1176" s="260"/>
      <c r="AG1176" s="260"/>
      <c r="AH1176" s="177"/>
      <c r="AI1176" s="177"/>
      <c r="AJ1176" s="177"/>
      <c r="AK1176" s="177"/>
      <c r="AL1176" s="177"/>
      <c r="AM1176" s="177"/>
      <c r="AN1176" s="177"/>
      <c r="AO1176" s="177"/>
      <c r="AP1176" s="177"/>
      <c r="AQ1176" s="177"/>
      <c r="AR1176" s="177"/>
      <c r="AS1176" s="177"/>
      <c r="AT1176" s="177"/>
      <c r="AU1176" s="297"/>
      <c r="AV1176" s="298"/>
    </row>
    <row r="1177" spans="29:48" x14ac:dyDescent="0.3">
      <c r="AC1177" s="260"/>
      <c r="AD1177" s="260"/>
      <c r="AE1177" s="260"/>
      <c r="AF1177" s="260"/>
      <c r="AG1177" s="260"/>
      <c r="AH1177" s="177"/>
      <c r="AI1177" s="177"/>
      <c r="AJ1177" s="177"/>
      <c r="AK1177" s="177"/>
      <c r="AL1177" s="177"/>
      <c r="AM1177" s="177"/>
      <c r="AN1177" s="177"/>
      <c r="AO1177" s="177"/>
      <c r="AP1177" s="177"/>
      <c r="AQ1177" s="177"/>
      <c r="AR1177" s="177"/>
      <c r="AS1177" s="177"/>
      <c r="AT1177" s="177"/>
      <c r="AU1177" s="297"/>
      <c r="AV1177" s="298"/>
    </row>
    <row r="1178" spans="29:48" x14ac:dyDescent="0.3">
      <c r="AC1178" s="260"/>
      <c r="AD1178" s="260"/>
      <c r="AE1178" s="260"/>
      <c r="AF1178" s="260"/>
      <c r="AG1178" s="260"/>
      <c r="AH1178" s="177"/>
      <c r="AI1178" s="177"/>
      <c r="AJ1178" s="177"/>
      <c r="AK1178" s="177"/>
      <c r="AL1178" s="177"/>
      <c r="AM1178" s="177"/>
      <c r="AN1178" s="177"/>
      <c r="AO1178" s="177"/>
      <c r="AP1178" s="177"/>
      <c r="AQ1178" s="177"/>
      <c r="AR1178" s="177"/>
      <c r="AS1178" s="177"/>
      <c r="AT1178" s="177"/>
      <c r="AU1178" s="297"/>
      <c r="AV1178" s="298"/>
    </row>
    <row r="1179" spans="29:48" x14ac:dyDescent="0.3">
      <c r="AC1179" s="260"/>
      <c r="AD1179" s="260"/>
      <c r="AE1179" s="260"/>
      <c r="AF1179" s="260"/>
      <c r="AG1179" s="260"/>
      <c r="AH1179" s="177"/>
      <c r="AI1179" s="177"/>
      <c r="AJ1179" s="177"/>
      <c r="AK1179" s="177"/>
      <c r="AL1179" s="177"/>
      <c r="AM1179" s="177"/>
      <c r="AN1179" s="177"/>
      <c r="AO1179" s="177"/>
      <c r="AP1179" s="177"/>
      <c r="AQ1179" s="177"/>
      <c r="AR1179" s="177"/>
      <c r="AS1179" s="177"/>
      <c r="AT1179" s="177"/>
      <c r="AU1179" s="297"/>
      <c r="AV1179" s="298"/>
    </row>
    <row r="1180" spans="29:48" x14ac:dyDescent="0.3">
      <c r="AC1180" s="260"/>
      <c r="AD1180" s="260"/>
      <c r="AE1180" s="260"/>
      <c r="AF1180" s="260"/>
      <c r="AG1180" s="260"/>
      <c r="AH1180" s="177"/>
      <c r="AI1180" s="177"/>
      <c r="AJ1180" s="177"/>
      <c r="AK1180" s="177"/>
      <c r="AL1180" s="177"/>
      <c r="AM1180" s="177"/>
      <c r="AN1180" s="177"/>
      <c r="AO1180" s="177"/>
      <c r="AP1180" s="177"/>
      <c r="AQ1180" s="177"/>
      <c r="AR1180" s="177"/>
      <c r="AS1180" s="177"/>
      <c r="AT1180" s="177"/>
      <c r="AU1180" s="297"/>
      <c r="AV1180" s="298"/>
    </row>
    <row r="1181" spans="29:48" x14ac:dyDescent="0.3">
      <c r="AC1181" s="260"/>
      <c r="AD1181" s="260"/>
      <c r="AE1181" s="260"/>
      <c r="AF1181" s="260"/>
      <c r="AG1181" s="260"/>
      <c r="AH1181" s="177"/>
      <c r="AI1181" s="177"/>
      <c r="AJ1181" s="177"/>
      <c r="AK1181" s="177"/>
      <c r="AL1181" s="177"/>
      <c r="AM1181" s="177"/>
      <c r="AN1181" s="177"/>
      <c r="AO1181" s="177"/>
      <c r="AP1181" s="177"/>
      <c r="AQ1181" s="177"/>
      <c r="AR1181" s="177"/>
      <c r="AS1181" s="177"/>
      <c r="AT1181" s="177"/>
      <c r="AU1181" s="297"/>
      <c r="AV1181" s="298"/>
    </row>
    <row r="1182" spans="29:48" x14ac:dyDescent="0.3">
      <c r="AC1182" s="260"/>
      <c r="AD1182" s="260"/>
      <c r="AE1182" s="260"/>
      <c r="AF1182" s="260"/>
      <c r="AG1182" s="260"/>
      <c r="AH1182" s="177"/>
      <c r="AI1182" s="177"/>
      <c r="AJ1182" s="177"/>
      <c r="AK1182" s="177"/>
      <c r="AL1182" s="177"/>
      <c r="AM1182" s="177"/>
      <c r="AN1182" s="177"/>
      <c r="AO1182" s="177"/>
      <c r="AP1182" s="177"/>
      <c r="AQ1182" s="177"/>
      <c r="AR1182" s="177"/>
      <c r="AS1182" s="177"/>
      <c r="AT1182" s="177"/>
      <c r="AU1182" s="297"/>
      <c r="AV1182" s="298"/>
    </row>
    <row r="1183" spans="29:48" x14ac:dyDescent="0.3">
      <c r="AC1183" s="260"/>
      <c r="AD1183" s="260"/>
      <c r="AE1183" s="260"/>
      <c r="AF1183" s="260"/>
      <c r="AG1183" s="260"/>
      <c r="AH1183" s="177"/>
      <c r="AI1183" s="177"/>
      <c r="AJ1183" s="177"/>
      <c r="AK1183" s="177"/>
      <c r="AL1183" s="177"/>
      <c r="AM1183" s="177"/>
      <c r="AN1183" s="177"/>
      <c r="AO1183" s="177"/>
      <c r="AP1183" s="177"/>
      <c r="AQ1183" s="177"/>
      <c r="AR1183" s="177"/>
      <c r="AS1183" s="177"/>
      <c r="AT1183" s="177"/>
      <c r="AU1183" s="297"/>
      <c r="AV1183" s="298"/>
    </row>
    <row r="1184" spans="29:48" x14ac:dyDescent="0.3">
      <c r="AC1184" s="260"/>
      <c r="AD1184" s="260"/>
      <c r="AE1184" s="260"/>
      <c r="AF1184" s="260"/>
      <c r="AG1184" s="260"/>
      <c r="AH1184" s="177"/>
      <c r="AI1184" s="177"/>
      <c r="AJ1184" s="177"/>
      <c r="AK1184" s="177"/>
      <c r="AL1184" s="177"/>
      <c r="AM1184" s="177"/>
      <c r="AN1184" s="177"/>
      <c r="AO1184" s="177"/>
      <c r="AP1184" s="177"/>
      <c r="AQ1184" s="177"/>
      <c r="AR1184" s="177"/>
      <c r="AS1184" s="177"/>
      <c r="AT1184" s="177"/>
      <c r="AU1184" s="297"/>
      <c r="AV1184" s="298"/>
    </row>
    <row r="1185" spans="29:48" x14ac:dyDescent="0.3">
      <c r="AC1185" s="260"/>
      <c r="AD1185" s="260"/>
      <c r="AE1185" s="260"/>
      <c r="AF1185" s="260"/>
      <c r="AG1185" s="260"/>
      <c r="AH1185" s="177"/>
      <c r="AI1185" s="177"/>
      <c r="AJ1185" s="177"/>
      <c r="AK1185" s="177"/>
      <c r="AL1185" s="177"/>
      <c r="AM1185" s="177"/>
      <c r="AN1185" s="177"/>
      <c r="AO1185" s="177"/>
      <c r="AP1185" s="177"/>
      <c r="AQ1185" s="177"/>
      <c r="AR1185" s="177"/>
      <c r="AS1185" s="177"/>
      <c r="AT1185" s="177"/>
      <c r="AU1185" s="297"/>
      <c r="AV1185" s="298"/>
    </row>
    <row r="1186" spans="29:48" x14ac:dyDescent="0.3">
      <c r="AC1186" s="260"/>
      <c r="AD1186" s="260"/>
      <c r="AE1186" s="260"/>
      <c r="AF1186" s="260"/>
      <c r="AG1186" s="260"/>
      <c r="AH1186" s="177"/>
      <c r="AI1186" s="177"/>
      <c r="AJ1186" s="177"/>
      <c r="AK1186" s="177"/>
      <c r="AL1186" s="177"/>
      <c r="AM1186" s="177"/>
      <c r="AN1186" s="177"/>
      <c r="AO1186" s="177"/>
      <c r="AP1186" s="177"/>
      <c r="AQ1186" s="177"/>
      <c r="AR1186" s="177"/>
      <c r="AS1186" s="177"/>
      <c r="AT1186" s="177"/>
      <c r="AU1186" s="297"/>
      <c r="AV1186" s="298"/>
    </row>
    <row r="1187" spans="29:48" x14ac:dyDescent="0.3">
      <c r="AC1187" s="260"/>
      <c r="AD1187" s="260"/>
      <c r="AE1187" s="260"/>
      <c r="AF1187" s="260"/>
      <c r="AG1187" s="260"/>
      <c r="AH1187" s="177"/>
      <c r="AI1187" s="177"/>
      <c r="AJ1187" s="177"/>
      <c r="AK1187" s="177"/>
      <c r="AL1187" s="177"/>
      <c r="AM1187" s="177"/>
      <c r="AN1187" s="177"/>
      <c r="AO1187" s="177"/>
      <c r="AP1187" s="177"/>
      <c r="AQ1187" s="177"/>
      <c r="AR1187" s="177"/>
      <c r="AS1187" s="177"/>
      <c r="AT1187" s="177"/>
      <c r="AU1187" s="297"/>
      <c r="AV1187" s="298"/>
    </row>
    <row r="1188" spans="29:48" x14ac:dyDescent="0.3">
      <c r="AC1188" s="260"/>
      <c r="AD1188" s="260"/>
      <c r="AE1188" s="260"/>
      <c r="AF1188" s="260"/>
      <c r="AG1188" s="260"/>
      <c r="AH1188" s="177"/>
      <c r="AI1188" s="177"/>
      <c r="AJ1188" s="177"/>
      <c r="AK1188" s="177"/>
      <c r="AL1188" s="177"/>
      <c r="AM1188" s="177"/>
      <c r="AN1188" s="177"/>
      <c r="AO1188" s="177"/>
      <c r="AP1188" s="177"/>
      <c r="AQ1188" s="177"/>
      <c r="AR1188" s="177"/>
      <c r="AS1188" s="177"/>
      <c r="AT1188" s="177"/>
      <c r="AU1188" s="297"/>
      <c r="AV1188" s="298"/>
    </row>
    <row r="1189" spans="29:48" x14ac:dyDescent="0.3">
      <c r="AC1189" s="260"/>
      <c r="AD1189" s="260"/>
      <c r="AE1189" s="260"/>
      <c r="AF1189" s="260"/>
      <c r="AG1189" s="260"/>
      <c r="AH1189" s="177"/>
      <c r="AI1189" s="177"/>
      <c r="AJ1189" s="177"/>
      <c r="AK1189" s="177"/>
      <c r="AL1189" s="177"/>
      <c r="AM1189" s="177"/>
      <c r="AN1189" s="177"/>
      <c r="AO1189" s="177"/>
      <c r="AP1189" s="177"/>
      <c r="AQ1189" s="177"/>
      <c r="AR1189" s="177"/>
      <c r="AS1189" s="177"/>
      <c r="AT1189" s="177"/>
      <c r="AU1189" s="297"/>
      <c r="AV1189" s="298"/>
    </row>
    <row r="1190" spans="29:48" x14ac:dyDescent="0.3">
      <c r="AC1190" s="260"/>
      <c r="AD1190" s="260"/>
      <c r="AE1190" s="260"/>
      <c r="AF1190" s="260"/>
      <c r="AG1190" s="260"/>
      <c r="AH1190" s="177"/>
      <c r="AI1190" s="177"/>
      <c r="AJ1190" s="177"/>
      <c r="AK1190" s="177"/>
      <c r="AL1190" s="177"/>
      <c r="AM1190" s="177"/>
      <c r="AN1190" s="177"/>
      <c r="AO1190" s="177"/>
      <c r="AP1190" s="177"/>
      <c r="AQ1190" s="177"/>
      <c r="AR1190" s="177"/>
      <c r="AS1190" s="177"/>
      <c r="AT1190" s="177"/>
      <c r="AU1190" s="297"/>
      <c r="AV1190" s="298"/>
    </row>
    <row r="1191" spans="29:48" x14ac:dyDescent="0.3">
      <c r="AC1191" s="260"/>
      <c r="AD1191" s="260"/>
      <c r="AE1191" s="260"/>
      <c r="AF1191" s="260"/>
      <c r="AG1191" s="260"/>
      <c r="AH1191" s="177"/>
      <c r="AI1191" s="177"/>
      <c r="AJ1191" s="177"/>
      <c r="AK1191" s="177"/>
      <c r="AL1191" s="177"/>
      <c r="AM1191" s="177"/>
      <c r="AN1191" s="177"/>
      <c r="AO1191" s="177"/>
      <c r="AP1191" s="177"/>
      <c r="AQ1191" s="177"/>
      <c r="AR1191" s="177"/>
      <c r="AS1191" s="177"/>
      <c r="AT1191" s="177"/>
      <c r="AU1191" s="297"/>
      <c r="AV1191" s="298"/>
    </row>
    <row r="1192" spans="29:48" x14ac:dyDescent="0.3">
      <c r="AC1192" s="260"/>
      <c r="AD1192" s="260"/>
      <c r="AE1192" s="260"/>
      <c r="AF1192" s="260"/>
      <c r="AG1192" s="260"/>
      <c r="AH1192" s="177"/>
      <c r="AI1192" s="177"/>
      <c r="AJ1192" s="177"/>
      <c r="AK1192" s="177"/>
      <c r="AL1192" s="177"/>
      <c r="AM1192" s="177"/>
      <c r="AN1192" s="177"/>
      <c r="AO1192" s="177"/>
      <c r="AP1192" s="177"/>
      <c r="AQ1192" s="177"/>
      <c r="AR1192" s="177"/>
      <c r="AS1192" s="177"/>
      <c r="AT1192" s="177"/>
      <c r="AU1192" s="297"/>
      <c r="AV1192" s="298"/>
    </row>
    <row r="1193" spans="29:48" x14ac:dyDescent="0.3">
      <c r="AC1193" s="260"/>
      <c r="AD1193" s="260"/>
      <c r="AE1193" s="260"/>
      <c r="AF1193" s="260"/>
      <c r="AG1193" s="260"/>
      <c r="AH1193" s="177"/>
      <c r="AI1193" s="177"/>
      <c r="AJ1193" s="177"/>
      <c r="AK1193" s="177"/>
      <c r="AL1193" s="177"/>
      <c r="AM1193" s="177"/>
      <c r="AN1193" s="177"/>
      <c r="AO1193" s="177"/>
      <c r="AP1193" s="177"/>
      <c r="AQ1193" s="177"/>
      <c r="AR1193" s="177"/>
      <c r="AS1193" s="177"/>
      <c r="AT1193" s="177"/>
      <c r="AU1193" s="297"/>
      <c r="AV1193" s="298"/>
    </row>
    <row r="1194" spans="29:48" x14ac:dyDescent="0.3">
      <c r="AC1194" s="260"/>
      <c r="AD1194" s="260"/>
      <c r="AE1194" s="260"/>
      <c r="AF1194" s="260"/>
      <c r="AG1194" s="260"/>
      <c r="AH1194" s="177"/>
      <c r="AI1194" s="177"/>
      <c r="AJ1194" s="177"/>
      <c r="AK1194" s="177"/>
      <c r="AL1194" s="177"/>
      <c r="AM1194" s="177"/>
      <c r="AN1194" s="177"/>
      <c r="AO1194" s="177"/>
      <c r="AP1194" s="177"/>
      <c r="AQ1194" s="177"/>
      <c r="AR1194" s="177"/>
      <c r="AS1194" s="177"/>
      <c r="AT1194" s="177"/>
      <c r="AU1194" s="297"/>
      <c r="AV1194" s="298"/>
    </row>
    <row r="1195" spans="29:48" x14ac:dyDescent="0.3">
      <c r="AC1195" s="260"/>
      <c r="AD1195" s="260"/>
      <c r="AE1195" s="260"/>
      <c r="AF1195" s="260"/>
      <c r="AG1195" s="260"/>
      <c r="AH1195" s="177"/>
      <c r="AI1195" s="177"/>
      <c r="AJ1195" s="177"/>
      <c r="AK1195" s="177"/>
      <c r="AL1195" s="177"/>
      <c r="AM1195" s="177"/>
      <c r="AN1195" s="177"/>
      <c r="AO1195" s="177"/>
      <c r="AP1195" s="177"/>
      <c r="AQ1195" s="177"/>
      <c r="AR1195" s="177"/>
      <c r="AS1195" s="177"/>
      <c r="AT1195" s="177"/>
      <c r="AU1195" s="297"/>
      <c r="AV1195" s="298"/>
    </row>
    <row r="1196" spans="29:48" x14ac:dyDescent="0.3">
      <c r="AC1196" s="260"/>
      <c r="AD1196" s="260"/>
      <c r="AE1196" s="260"/>
      <c r="AF1196" s="260"/>
      <c r="AG1196" s="260"/>
      <c r="AH1196" s="177"/>
      <c r="AI1196" s="177"/>
      <c r="AJ1196" s="177"/>
      <c r="AK1196" s="177"/>
      <c r="AL1196" s="177"/>
      <c r="AM1196" s="177"/>
      <c r="AN1196" s="177"/>
      <c r="AO1196" s="177"/>
      <c r="AP1196" s="177"/>
      <c r="AQ1196" s="177"/>
      <c r="AR1196" s="177"/>
      <c r="AS1196" s="177"/>
      <c r="AT1196" s="177"/>
      <c r="AU1196" s="297"/>
      <c r="AV1196" s="298"/>
    </row>
    <row r="1197" spans="29:48" x14ac:dyDescent="0.3">
      <c r="AC1197" s="260"/>
      <c r="AD1197" s="260"/>
      <c r="AE1197" s="260"/>
      <c r="AF1197" s="260"/>
      <c r="AG1197" s="260"/>
      <c r="AH1197" s="177"/>
      <c r="AI1197" s="177"/>
      <c r="AJ1197" s="177"/>
      <c r="AK1197" s="177"/>
      <c r="AL1197" s="177"/>
      <c r="AM1197" s="177"/>
      <c r="AN1197" s="177"/>
      <c r="AO1197" s="177"/>
      <c r="AP1197" s="177"/>
      <c r="AQ1197" s="177"/>
      <c r="AR1197" s="177"/>
      <c r="AS1197" s="177"/>
      <c r="AT1197" s="177"/>
      <c r="AU1197" s="297"/>
      <c r="AV1197" s="298"/>
    </row>
    <row r="1198" spans="29:48" x14ac:dyDescent="0.3">
      <c r="AC1198" s="260"/>
      <c r="AD1198" s="260"/>
      <c r="AE1198" s="260"/>
      <c r="AF1198" s="260"/>
      <c r="AG1198" s="260"/>
      <c r="AH1198" s="177"/>
      <c r="AI1198" s="177"/>
      <c r="AJ1198" s="177"/>
      <c r="AK1198" s="177"/>
      <c r="AL1198" s="177"/>
      <c r="AM1198" s="177"/>
      <c r="AN1198" s="177"/>
      <c r="AO1198" s="177"/>
      <c r="AP1198" s="177"/>
      <c r="AQ1198" s="177"/>
      <c r="AR1198" s="177"/>
      <c r="AS1198" s="177"/>
      <c r="AT1198" s="177"/>
      <c r="AU1198" s="297"/>
      <c r="AV1198" s="298"/>
    </row>
    <row r="1199" spans="29:48" x14ac:dyDescent="0.3">
      <c r="AC1199" s="260"/>
      <c r="AD1199" s="260"/>
      <c r="AE1199" s="260"/>
      <c r="AF1199" s="260"/>
      <c r="AG1199" s="260"/>
      <c r="AH1199" s="177"/>
      <c r="AI1199" s="177"/>
      <c r="AJ1199" s="177"/>
      <c r="AK1199" s="177"/>
      <c r="AL1199" s="177"/>
      <c r="AM1199" s="177"/>
      <c r="AN1199" s="177"/>
      <c r="AO1199" s="177"/>
      <c r="AP1199" s="177"/>
      <c r="AQ1199" s="177"/>
      <c r="AR1199" s="177"/>
      <c r="AS1199" s="177"/>
      <c r="AT1199" s="177"/>
      <c r="AU1199" s="297"/>
      <c r="AV1199" s="298"/>
    </row>
    <row r="1200" spans="29:48" x14ac:dyDescent="0.3">
      <c r="AC1200" s="260"/>
      <c r="AD1200" s="260"/>
      <c r="AE1200" s="260"/>
      <c r="AF1200" s="260"/>
      <c r="AG1200" s="260"/>
      <c r="AH1200" s="177"/>
      <c r="AI1200" s="177"/>
      <c r="AJ1200" s="177"/>
      <c r="AK1200" s="177"/>
      <c r="AL1200" s="177"/>
      <c r="AM1200" s="177"/>
      <c r="AN1200" s="177"/>
      <c r="AO1200" s="177"/>
      <c r="AP1200" s="177"/>
      <c r="AQ1200" s="177"/>
      <c r="AR1200" s="177"/>
      <c r="AS1200" s="177"/>
      <c r="AT1200" s="177"/>
      <c r="AU1200" s="297"/>
      <c r="AV1200" s="298"/>
    </row>
    <row r="1201" spans="29:48" x14ac:dyDescent="0.3">
      <c r="AC1201" s="260"/>
      <c r="AD1201" s="260"/>
      <c r="AE1201" s="260"/>
      <c r="AF1201" s="260"/>
      <c r="AG1201" s="260"/>
      <c r="AH1201" s="177"/>
      <c r="AI1201" s="177"/>
      <c r="AJ1201" s="177"/>
      <c r="AK1201" s="177"/>
      <c r="AL1201" s="177"/>
      <c r="AM1201" s="177"/>
      <c r="AN1201" s="177"/>
      <c r="AO1201" s="177"/>
      <c r="AP1201" s="177"/>
      <c r="AQ1201" s="177"/>
      <c r="AR1201" s="177"/>
      <c r="AS1201" s="177"/>
      <c r="AT1201" s="177"/>
      <c r="AU1201" s="297"/>
      <c r="AV1201" s="298"/>
    </row>
    <row r="1202" spans="29:48" x14ac:dyDescent="0.3">
      <c r="AC1202" s="260"/>
      <c r="AD1202" s="260"/>
      <c r="AE1202" s="260"/>
      <c r="AF1202" s="260"/>
      <c r="AG1202" s="260"/>
      <c r="AH1202" s="177"/>
      <c r="AI1202" s="177"/>
      <c r="AJ1202" s="177"/>
      <c r="AK1202" s="177"/>
      <c r="AL1202" s="177"/>
      <c r="AM1202" s="177"/>
      <c r="AN1202" s="177"/>
      <c r="AO1202" s="177"/>
      <c r="AP1202" s="177"/>
      <c r="AQ1202" s="177"/>
      <c r="AR1202" s="177"/>
      <c r="AS1202" s="177"/>
      <c r="AT1202" s="177"/>
      <c r="AU1202" s="297"/>
      <c r="AV1202" s="298"/>
    </row>
    <row r="1203" spans="29:48" x14ac:dyDescent="0.3">
      <c r="AC1203" s="260"/>
      <c r="AD1203" s="260"/>
      <c r="AE1203" s="260"/>
      <c r="AF1203" s="260"/>
      <c r="AG1203" s="260"/>
      <c r="AH1203" s="177"/>
      <c r="AI1203" s="177"/>
      <c r="AJ1203" s="177"/>
      <c r="AK1203" s="177"/>
      <c r="AL1203" s="177"/>
      <c r="AM1203" s="177"/>
      <c r="AN1203" s="177"/>
      <c r="AO1203" s="177"/>
      <c r="AP1203" s="177"/>
      <c r="AQ1203" s="177"/>
      <c r="AR1203" s="177"/>
      <c r="AS1203" s="177"/>
      <c r="AT1203" s="177"/>
      <c r="AU1203" s="297"/>
      <c r="AV1203" s="298"/>
    </row>
    <row r="1204" spans="29:48" x14ac:dyDescent="0.3">
      <c r="AC1204" s="260"/>
      <c r="AD1204" s="260"/>
      <c r="AE1204" s="260"/>
      <c r="AF1204" s="260"/>
      <c r="AG1204" s="260"/>
      <c r="AH1204" s="177"/>
      <c r="AI1204" s="177"/>
      <c r="AJ1204" s="177"/>
      <c r="AK1204" s="177"/>
      <c r="AL1204" s="177"/>
      <c r="AM1204" s="177"/>
      <c r="AN1204" s="177"/>
      <c r="AO1204" s="177"/>
      <c r="AP1204" s="177"/>
      <c r="AQ1204" s="177"/>
      <c r="AR1204" s="177"/>
      <c r="AS1204" s="177"/>
      <c r="AT1204" s="177"/>
      <c r="AU1204" s="297"/>
      <c r="AV1204" s="298"/>
    </row>
    <row r="1205" spans="29:48" x14ac:dyDescent="0.3">
      <c r="AC1205" s="260"/>
      <c r="AD1205" s="260"/>
      <c r="AE1205" s="260"/>
      <c r="AF1205" s="260"/>
      <c r="AG1205" s="260"/>
      <c r="AH1205" s="177"/>
      <c r="AI1205" s="177"/>
      <c r="AJ1205" s="177"/>
      <c r="AK1205" s="177"/>
      <c r="AL1205" s="177"/>
      <c r="AM1205" s="177"/>
      <c r="AN1205" s="177"/>
      <c r="AO1205" s="177"/>
      <c r="AP1205" s="177"/>
      <c r="AQ1205" s="177"/>
      <c r="AR1205" s="177"/>
      <c r="AS1205" s="177"/>
      <c r="AT1205" s="177"/>
      <c r="AU1205" s="297"/>
      <c r="AV1205" s="298"/>
    </row>
    <row r="1206" spans="29:48" x14ac:dyDescent="0.3">
      <c r="AC1206" s="260"/>
      <c r="AD1206" s="260"/>
      <c r="AE1206" s="260"/>
      <c r="AF1206" s="260"/>
      <c r="AG1206" s="260"/>
      <c r="AH1206" s="177"/>
      <c r="AI1206" s="177"/>
      <c r="AJ1206" s="177"/>
      <c r="AK1206" s="177"/>
      <c r="AL1206" s="177"/>
      <c r="AM1206" s="177"/>
      <c r="AN1206" s="177"/>
      <c r="AO1206" s="177"/>
      <c r="AP1206" s="177"/>
      <c r="AQ1206" s="177"/>
      <c r="AR1206" s="177"/>
      <c r="AS1206" s="177"/>
      <c r="AT1206" s="177"/>
      <c r="AU1206" s="297"/>
      <c r="AV1206" s="298"/>
    </row>
    <row r="1207" spans="29:48" x14ac:dyDescent="0.3">
      <c r="AC1207" s="260"/>
      <c r="AD1207" s="260"/>
      <c r="AE1207" s="260"/>
      <c r="AF1207" s="260"/>
      <c r="AG1207" s="260"/>
      <c r="AH1207" s="177"/>
      <c r="AI1207" s="177"/>
      <c r="AJ1207" s="177"/>
      <c r="AK1207" s="177"/>
      <c r="AL1207" s="177"/>
      <c r="AM1207" s="177"/>
      <c r="AN1207" s="177"/>
      <c r="AO1207" s="177"/>
      <c r="AP1207" s="177"/>
      <c r="AQ1207" s="177"/>
      <c r="AR1207" s="177"/>
      <c r="AS1207" s="177"/>
      <c r="AT1207" s="177"/>
      <c r="AU1207" s="297"/>
      <c r="AV1207" s="298"/>
    </row>
    <row r="1208" spans="29:48" x14ac:dyDescent="0.3">
      <c r="AC1208" s="260"/>
      <c r="AD1208" s="260"/>
      <c r="AE1208" s="260"/>
      <c r="AF1208" s="260"/>
      <c r="AG1208" s="260"/>
      <c r="AH1208" s="177"/>
      <c r="AI1208" s="177"/>
      <c r="AJ1208" s="177"/>
      <c r="AK1208" s="177"/>
      <c r="AL1208" s="177"/>
      <c r="AM1208" s="177"/>
      <c r="AN1208" s="177"/>
      <c r="AO1208" s="177"/>
      <c r="AP1208" s="177"/>
      <c r="AQ1208" s="177"/>
      <c r="AR1208" s="177"/>
      <c r="AS1208" s="177"/>
      <c r="AT1208" s="177"/>
      <c r="AU1208" s="297"/>
      <c r="AV1208" s="298"/>
    </row>
    <row r="1209" spans="29:48" x14ac:dyDescent="0.3">
      <c r="AC1209" s="260"/>
      <c r="AD1209" s="260"/>
      <c r="AE1209" s="260"/>
      <c r="AF1209" s="260"/>
      <c r="AG1209" s="260"/>
      <c r="AH1209" s="177"/>
      <c r="AI1209" s="177"/>
      <c r="AJ1209" s="177"/>
      <c r="AK1209" s="177"/>
      <c r="AL1209" s="177"/>
      <c r="AM1209" s="177"/>
      <c r="AN1209" s="177"/>
      <c r="AO1209" s="177"/>
      <c r="AP1209" s="177"/>
      <c r="AQ1209" s="177"/>
      <c r="AR1209" s="177"/>
      <c r="AS1209" s="177"/>
      <c r="AT1209" s="177"/>
      <c r="AU1209" s="297"/>
      <c r="AV1209" s="298"/>
    </row>
    <row r="1210" spans="29:48" x14ac:dyDescent="0.3">
      <c r="AC1210" s="260"/>
      <c r="AD1210" s="260"/>
      <c r="AE1210" s="260"/>
      <c r="AF1210" s="260"/>
      <c r="AG1210" s="260"/>
      <c r="AH1210" s="177"/>
      <c r="AI1210" s="177"/>
      <c r="AJ1210" s="177"/>
      <c r="AK1210" s="177"/>
      <c r="AL1210" s="177"/>
      <c r="AM1210" s="177"/>
      <c r="AN1210" s="177"/>
      <c r="AO1210" s="177"/>
      <c r="AP1210" s="177"/>
      <c r="AQ1210" s="177"/>
      <c r="AR1210" s="177"/>
      <c r="AS1210" s="177"/>
      <c r="AT1210" s="177"/>
      <c r="AU1210" s="297"/>
      <c r="AV1210" s="298"/>
    </row>
    <row r="1211" spans="29:48" x14ac:dyDescent="0.3">
      <c r="AC1211" s="260"/>
      <c r="AD1211" s="260"/>
      <c r="AE1211" s="260"/>
      <c r="AF1211" s="260"/>
      <c r="AG1211" s="260"/>
      <c r="AH1211" s="177"/>
      <c r="AI1211" s="177"/>
      <c r="AJ1211" s="177"/>
      <c r="AK1211" s="177"/>
      <c r="AL1211" s="177"/>
      <c r="AM1211" s="177"/>
      <c r="AN1211" s="177"/>
      <c r="AO1211" s="177"/>
      <c r="AP1211" s="177"/>
      <c r="AQ1211" s="177"/>
      <c r="AR1211" s="177"/>
      <c r="AS1211" s="177"/>
      <c r="AT1211" s="177"/>
      <c r="AU1211" s="297"/>
      <c r="AV1211" s="298"/>
    </row>
    <row r="1212" spans="29:48" x14ac:dyDescent="0.3">
      <c r="AC1212" s="260"/>
      <c r="AD1212" s="260"/>
      <c r="AE1212" s="260"/>
      <c r="AF1212" s="260"/>
      <c r="AG1212" s="260"/>
      <c r="AH1212" s="177"/>
      <c r="AI1212" s="177"/>
      <c r="AJ1212" s="177"/>
      <c r="AK1212" s="177"/>
      <c r="AL1212" s="177"/>
      <c r="AM1212" s="177"/>
      <c r="AN1212" s="177"/>
      <c r="AO1212" s="177"/>
      <c r="AP1212" s="177"/>
      <c r="AQ1212" s="177"/>
      <c r="AR1212" s="177"/>
      <c r="AS1212" s="177"/>
      <c r="AT1212" s="177"/>
      <c r="AU1212" s="297"/>
      <c r="AV1212" s="298"/>
    </row>
    <row r="1213" spans="29:48" x14ac:dyDescent="0.3">
      <c r="AC1213" s="260"/>
      <c r="AD1213" s="260"/>
      <c r="AE1213" s="260"/>
      <c r="AF1213" s="260"/>
      <c r="AG1213" s="260"/>
      <c r="AH1213" s="177"/>
      <c r="AI1213" s="177"/>
      <c r="AJ1213" s="177"/>
      <c r="AK1213" s="177"/>
      <c r="AL1213" s="177"/>
      <c r="AM1213" s="177"/>
      <c r="AN1213" s="177"/>
      <c r="AO1213" s="177"/>
      <c r="AP1213" s="177"/>
      <c r="AQ1213" s="177"/>
      <c r="AR1213" s="177"/>
      <c r="AS1213" s="177"/>
      <c r="AT1213" s="177"/>
      <c r="AU1213" s="297"/>
      <c r="AV1213" s="298"/>
    </row>
    <row r="1214" spans="29:48" x14ac:dyDescent="0.3">
      <c r="AC1214" s="260"/>
      <c r="AD1214" s="260"/>
      <c r="AE1214" s="260"/>
      <c r="AF1214" s="260"/>
      <c r="AG1214" s="260"/>
      <c r="AH1214" s="177"/>
      <c r="AI1214" s="177"/>
      <c r="AJ1214" s="177"/>
      <c r="AK1214" s="177"/>
      <c r="AL1214" s="177"/>
      <c r="AM1214" s="177"/>
      <c r="AN1214" s="177"/>
      <c r="AO1214" s="177"/>
      <c r="AP1214" s="177"/>
      <c r="AQ1214" s="177"/>
      <c r="AR1214" s="177"/>
      <c r="AS1214" s="177"/>
      <c r="AT1214" s="177"/>
      <c r="AU1214" s="297"/>
      <c r="AV1214" s="298"/>
    </row>
    <row r="1215" spans="29:48" x14ac:dyDescent="0.3">
      <c r="AC1215" s="260"/>
      <c r="AD1215" s="260"/>
      <c r="AE1215" s="260"/>
      <c r="AF1215" s="260"/>
      <c r="AG1215" s="260"/>
      <c r="AH1215" s="177"/>
      <c r="AI1215" s="177"/>
      <c r="AJ1215" s="177"/>
      <c r="AK1215" s="177"/>
      <c r="AL1215" s="177"/>
      <c r="AM1215" s="177"/>
      <c r="AN1215" s="177"/>
      <c r="AO1215" s="177"/>
      <c r="AP1215" s="177"/>
      <c r="AQ1215" s="177"/>
      <c r="AR1215" s="177"/>
      <c r="AS1215" s="177"/>
      <c r="AT1215" s="177"/>
      <c r="AU1215" s="297"/>
      <c r="AV1215" s="298"/>
    </row>
    <row r="1216" spans="29:48" x14ac:dyDescent="0.3">
      <c r="AC1216" s="260"/>
      <c r="AD1216" s="260"/>
      <c r="AE1216" s="260"/>
      <c r="AF1216" s="260"/>
      <c r="AG1216" s="260"/>
      <c r="AH1216" s="177"/>
      <c r="AI1216" s="177"/>
      <c r="AJ1216" s="177"/>
      <c r="AK1216" s="177"/>
      <c r="AL1216" s="177"/>
      <c r="AM1216" s="177"/>
      <c r="AN1216" s="177"/>
      <c r="AO1216" s="177"/>
      <c r="AP1216" s="177"/>
      <c r="AQ1216" s="177"/>
      <c r="AR1216" s="177"/>
      <c r="AS1216" s="177"/>
      <c r="AT1216" s="177"/>
      <c r="AU1216" s="297"/>
      <c r="AV1216" s="298"/>
    </row>
    <row r="1217" spans="29:48" x14ac:dyDescent="0.3">
      <c r="AC1217" s="260"/>
      <c r="AD1217" s="260"/>
      <c r="AE1217" s="260"/>
      <c r="AF1217" s="260"/>
      <c r="AG1217" s="260"/>
      <c r="AH1217" s="177"/>
      <c r="AI1217" s="177"/>
      <c r="AJ1217" s="177"/>
      <c r="AK1217" s="177"/>
      <c r="AL1217" s="177"/>
      <c r="AM1217" s="177"/>
      <c r="AN1217" s="177"/>
      <c r="AO1217" s="177"/>
      <c r="AP1217" s="177"/>
      <c r="AQ1217" s="177"/>
      <c r="AR1217" s="177"/>
      <c r="AS1217" s="177"/>
      <c r="AT1217" s="177"/>
      <c r="AU1217" s="297"/>
      <c r="AV1217" s="298"/>
    </row>
    <row r="1218" spans="29:48" x14ac:dyDescent="0.3">
      <c r="AC1218" s="260"/>
      <c r="AD1218" s="260"/>
      <c r="AE1218" s="260"/>
      <c r="AF1218" s="260"/>
      <c r="AG1218" s="260"/>
      <c r="AH1218" s="177"/>
      <c r="AI1218" s="177"/>
      <c r="AJ1218" s="177"/>
      <c r="AK1218" s="177"/>
      <c r="AL1218" s="177"/>
      <c r="AM1218" s="177"/>
      <c r="AN1218" s="177"/>
      <c r="AO1218" s="177"/>
      <c r="AP1218" s="177"/>
      <c r="AQ1218" s="177"/>
      <c r="AR1218" s="177"/>
      <c r="AS1218" s="177"/>
      <c r="AT1218" s="177"/>
      <c r="AU1218" s="297"/>
      <c r="AV1218" s="298"/>
    </row>
    <row r="1219" spans="29:48" x14ac:dyDescent="0.3">
      <c r="AC1219" s="260"/>
      <c r="AD1219" s="260"/>
      <c r="AE1219" s="260"/>
      <c r="AF1219" s="260"/>
      <c r="AG1219" s="260"/>
      <c r="AH1219" s="177"/>
      <c r="AI1219" s="177"/>
      <c r="AJ1219" s="177"/>
      <c r="AK1219" s="177"/>
      <c r="AL1219" s="177"/>
      <c r="AM1219" s="177"/>
      <c r="AN1219" s="177"/>
      <c r="AO1219" s="177"/>
      <c r="AP1219" s="177"/>
      <c r="AQ1219" s="177"/>
      <c r="AR1219" s="177"/>
      <c r="AS1219" s="177"/>
      <c r="AT1219" s="177"/>
      <c r="AU1219" s="297"/>
      <c r="AV1219" s="298"/>
    </row>
    <row r="1220" spans="29:48" x14ac:dyDescent="0.3">
      <c r="AC1220" s="260"/>
      <c r="AD1220" s="260"/>
      <c r="AE1220" s="260"/>
      <c r="AF1220" s="260"/>
      <c r="AG1220" s="260"/>
      <c r="AH1220" s="177"/>
      <c r="AI1220" s="177"/>
      <c r="AJ1220" s="177"/>
      <c r="AK1220" s="177"/>
      <c r="AL1220" s="177"/>
      <c r="AM1220" s="177"/>
      <c r="AN1220" s="177"/>
      <c r="AO1220" s="177"/>
      <c r="AP1220" s="177"/>
      <c r="AQ1220" s="177"/>
      <c r="AR1220" s="177"/>
      <c r="AS1220" s="177"/>
      <c r="AT1220" s="177"/>
      <c r="AU1220" s="297"/>
      <c r="AV1220" s="298"/>
    </row>
    <row r="1221" spans="29:48" x14ac:dyDescent="0.3">
      <c r="AC1221" s="260"/>
      <c r="AD1221" s="260"/>
      <c r="AE1221" s="260"/>
      <c r="AF1221" s="260"/>
      <c r="AG1221" s="260"/>
      <c r="AH1221" s="177"/>
      <c r="AI1221" s="177"/>
      <c r="AJ1221" s="177"/>
      <c r="AK1221" s="177"/>
      <c r="AL1221" s="177"/>
      <c r="AM1221" s="177"/>
      <c r="AN1221" s="177"/>
      <c r="AO1221" s="177"/>
      <c r="AP1221" s="177"/>
      <c r="AQ1221" s="177"/>
      <c r="AR1221" s="177"/>
      <c r="AS1221" s="177"/>
      <c r="AT1221" s="177"/>
      <c r="AU1221" s="297"/>
      <c r="AV1221" s="298"/>
    </row>
    <row r="1222" spans="29:48" x14ac:dyDescent="0.3">
      <c r="AC1222" s="260"/>
      <c r="AD1222" s="260"/>
      <c r="AE1222" s="260"/>
      <c r="AF1222" s="260"/>
      <c r="AG1222" s="260"/>
      <c r="AH1222" s="177"/>
      <c r="AI1222" s="177"/>
      <c r="AJ1222" s="177"/>
      <c r="AK1222" s="177"/>
      <c r="AL1222" s="177"/>
      <c r="AM1222" s="177"/>
      <c r="AN1222" s="177"/>
      <c r="AO1222" s="177"/>
      <c r="AP1222" s="177"/>
      <c r="AQ1222" s="177"/>
      <c r="AR1222" s="177"/>
      <c r="AS1222" s="177"/>
      <c r="AT1222" s="177"/>
      <c r="AU1222" s="297"/>
      <c r="AV1222" s="298"/>
    </row>
    <row r="1223" spans="29:48" x14ac:dyDescent="0.3">
      <c r="AC1223" s="260"/>
      <c r="AD1223" s="260"/>
      <c r="AE1223" s="260"/>
      <c r="AF1223" s="260"/>
      <c r="AG1223" s="260"/>
      <c r="AH1223" s="177"/>
      <c r="AI1223" s="177"/>
      <c r="AJ1223" s="177"/>
      <c r="AK1223" s="177"/>
      <c r="AL1223" s="177"/>
      <c r="AM1223" s="177"/>
      <c r="AN1223" s="177"/>
      <c r="AO1223" s="177"/>
      <c r="AP1223" s="177"/>
      <c r="AQ1223" s="177"/>
      <c r="AR1223" s="177"/>
      <c r="AS1223" s="177"/>
      <c r="AT1223" s="177"/>
      <c r="AU1223" s="297"/>
      <c r="AV1223" s="298"/>
    </row>
    <row r="1224" spans="29:48" x14ac:dyDescent="0.3">
      <c r="AC1224" s="260"/>
      <c r="AD1224" s="260"/>
      <c r="AE1224" s="260"/>
      <c r="AF1224" s="260"/>
      <c r="AG1224" s="260"/>
      <c r="AH1224" s="177"/>
      <c r="AI1224" s="177"/>
      <c r="AJ1224" s="177"/>
      <c r="AK1224" s="177"/>
      <c r="AL1224" s="177"/>
      <c r="AM1224" s="177"/>
      <c r="AN1224" s="177"/>
      <c r="AO1224" s="177"/>
      <c r="AP1224" s="177"/>
      <c r="AQ1224" s="177"/>
      <c r="AR1224" s="177"/>
      <c r="AS1224" s="177"/>
      <c r="AT1224" s="177"/>
      <c r="AU1224" s="297"/>
      <c r="AV1224" s="298"/>
    </row>
    <row r="1225" spans="29:48" x14ac:dyDescent="0.3">
      <c r="AC1225" s="260"/>
      <c r="AD1225" s="260"/>
      <c r="AE1225" s="260"/>
      <c r="AF1225" s="260"/>
      <c r="AG1225" s="260"/>
      <c r="AH1225" s="177"/>
      <c r="AI1225" s="177"/>
      <c r="AJ1225" s="177"/>
      <c r="AK1225" s="177"/>
      <c r="AL1225" s="177"/>
      <c r="AM1225" s="177"/>
      <c r="AN1225" s="177"/>
      <c r="AO1225" s="177"/>
      <c r="AP1225" s="177"/>
      <c r="AQ1225" s="177"/>
      <c r="AR1225" s="177"/>
      <c r="AS1225" s="177"/>
      <c r="AT1225" s="177"/>
      <c r="AU1225" s="297"/>
      <c r="AV1225" s="298"/>
    </row>
    <row r="1226" spans="29:48" x14ac:dyDescent="0.3">
      <c r="AC1226" s="260"/>
      <c r="AD1226" s="260"/>
      <c r="AE1226" s="260"/>
      <c r="AF1226" s="260"/>
      <c r="AG1226" s="260"/>
      <c r="AH1226" s="177"/>
      <c r="AI1226" s="177"/>
      <c r="AJ1226" s="177"/>
      <c r="AK1226" s="177"/>
      <c r="AL1226" s="177"/>
      <c r="AM1226" s="177"/>
      <c r="AN1226" s="177"/>
      <c r="AO1226" s="177"/>
      <c r="AP1226" s="177"/>
      <c r="AQ1226" s="177"/>
      <c r="AR1226" s="177"/>
      <c r="AS1226" s="177"/>
      <c r="AT1226" s="177"/>
      <c r="AU1226" s="297"/>
      <c r="AV1226" s="298"/>
    </row>
    <row r="1227" spans="29:48" x14ac:dyDescent="0.3">
      <c r="AC1227" s="260"/>
      <c r="AD1227" s="260"/>
      <c r="AE1227" s="260"/>
      <c r="AF1227" s="260"/>
      <c r="AG1227" s="260"/>
      <c r="AH1227" s="177"/>
      <c r="AI1227" s="177"/>
      <c r="AJ1227" s="177"/>
      <c r="AK1227" s="177"/>
      <c r="AL1227" s="177"/>
      <c r="AM1227" s="177"/>
      <c r="AN1227" s="177"/>
      <c r="AO1227" s="177"/>
      <c r="AP1227" s="177"/>
      <c r="AQ1227" s="177"/>
      <c r="AR1227" s="177"/>
      <c r="AS1227" s="177"/>
      <c r="AT1227" s="177"/>
      <c r="AU1227" s="297"/>
      <c r="AV1227" s="298"/>
    </row>
    <row r="1228" spans="29:48" x14ac:dyDescent="0.3">
      <c r="AC1228" s="260"/>
      <c r="AD1228" s="260"/>
      <c r="AE1228" s="260"/>
      <c r="AF1228" s="260"/>
      <c r="AG1228" s="260"/>
      <c r="AH1228" s="177"/>
      <c r="AI1228" s="177"/>
      <c r="AJ1228" s="177"/>
      <c r="AK1228" s="177"/>
      <c r="AL1228" s="177"/>
      <c r="AM1228" s="177"/>
      <c r="AN1228" s="177"/>
      <c r="AO1228" s="177"/>
      <c r="AP1228" s="177"/>
      <c r="AQ1228" s="177"/>
      <c r="AR1228" s="177"/>
      <c r="AS1228" s="177"/>
      <c r="AT1228" s="177"/>
      <c r="AU1228" s="297"/>
      <c r="AV1228" s="298"/>
    </row>
    <row r="1229" spans="29:48" x14ac:dyDescent="0.3">
      <c r="AC1229" s="260"/>
      <c r="AD1229" s="260"/>
      <c r="AE1229" s="260"/>
      <c r="AF1229" s="260"/>
      <c r="AG1229" s="260"/>
      <c r="AH1229" s="177"/>
      <c r="AI1229" s="177"/>
      <c r="AJ1229" s="177"/>
      <c r="AK1229" s="177"/>
      <c r="AL1229" s="177"/>
      <c r="AM1229" s="177"/>
      <c r="AN1229" s="177"/>
      <c r="AO1229" s="177"/>
      <c r="AP1229" s="177"/>
      <c r="AQ1229" s="177"/>
      <c r="AR1229" s="177"/>
      <c r="AS1229" s="177"/>
      <c r="AT1229" s="177"/>
      <c r="AU1229" s="297"/>
      <c r="AV1229" s="298"/>
    </row>
    <row r="1230" spans="29:48" x14ac:dyDescent="0.3">
      <c r="AC1230" s="260"/>
      <c r="AD1230" s="260"/>
      <c r="AE1230" s="260"/>
      <c r="AF1230" s="260"/>
      <c r="AG1230" s="260"/>
      <c r="AH1230" s="177"/>
      <c r="AI1230" s="177"/>
      <c r="AJ1230" s="177"/>
      <c r="AK1230" s="177"/>
      <c r="AL1230" s="177"/>
      <c r="AM1230" s="177"/>
      <c r="AN1230" s="177"/>
      <c r="AO1230" s="177"/>
      <c r="AP1230" s="177"/>
      <c r="AQ1230" s="177"/>
      <c r="AR1230" s="177"/>
      <c r="AS1230" s="177"/>
      <c r="AT1230" s="177"/>
      <c r="AU1230" s="297"/>
      <c r="AV1230" s="298"/>
    </row>
    <row r="1231" spans="29:48" x14ac:dyDescent="0.3">
      <c r="AC1231" s="260"/>
      <c r="AD1231" s="260"/>
      <c r="AE1231" s="260"/>
      <c r="AF1231" s="260"/>
      <c r="AG1231" s="260"/>
      <c r="AH1231" s="177"/>
      <c r="AI1231" s="177"/>
      <c r="AJ1231" s="177"/>
      <c r="AK1231" s="177"/>
      <c r="AL1231" s="177"/>
      <c r="AM1231" s="177"/>
      <c r="AN1231" s="177"/>
      <c r="AO1231" s="177"/>
      <c r="AP1231" s="177"/>
      <c r="AQ1231" s="177"/>
      <c r="AR1231" s="177"/>
      <c r="AS1231" s="177"/>
      <c r="AT1231" s="177"/>
      <c r="AU1231" s="297"/>
      <c r="AV1231" s="298"/>
    </row>
    <row r="1232" spans="29:48" x14ac:dyDescent="0.3">
      <c r="AC1232" s="260"/>
      <c r="AD1232" s="260"/>
      <c r="AE1232" s="260"/>
      <c r="AF1232" s="260"/>
      <c r="AG1232" s="260"/>
      <c r="AH1232" s="177"/>
      <c r="AI1232" s="177"/>
      <c r="AJ1232" s="177"/>
      <c r="AK1232" s="177"/>
      <c r="AL1232" s="177"/>
      <c r="AM1232" s="177"/>
      <c r="AN1232" s="177"/>
      <c r="AO1232" s="177"/>
      <c r="AP1232" s="177"/>
      <c r="AQ1232" s="177"/>
      <c r="AR1232" s="177"/>
      <c r="AS1232" s="177"/>
      <c r="AT1232" s="177"/>
      <c r="AU1232" s="297"/>
      <c r="AV1232" s="298"/>
    </row>
    <row r="1233" spans="29:48" x14ac:dyDescent="0.3">
      <c r="AC1233" s="260"/>
      <c r="AD1233" s="260"/>
      <c r="AE1233" s="260"/>
      <c r="AF1233" s="260"/>
      <c r="AG1233" s="260"/>
      <c r="AH1233" s="177"/>
      <c r="AI1233" s="177"/>
      <c r="AJ1233" s="177"/>
      <c r="AK1233" s="177"/>
      <c r="AL1233" s="177"/>
      <c r="AM1233" s="177"/>
      <c r="AN1233" s="177"/>
      <c r="AO1233" s="177"/>
      <c r="AP1233" s="177"/>
      <c r="AQ1233" s="177"/>
      <c r="AR1233" s="177"/>
      <c r="AS1233" s="177"/>
      <c r="AT1233" s="177"/>
      <c r="AU1233" s="297"/>
      <c r="AV1233" s="298"/>
    </row>
    <row r="1234" spans="29:48" x14ac:dyDescent="0.3">
      <c r="AC1234" s="260"/>
      <c r="AD1234" s="260"/>
      <c r="AE1234" s="260"/>
      <c r="AF1234" s="260"/>
      <c r="AG1234" s="260"/>
      <c r="AH1234" s="177"/>
      <c r="AI1234" s="177"/>
      <c r="AJ1234" s="177"/>
      <c r="AK1234" s="177"/>
      <c r="AL1234" s="177"/>
      <c r="AM1234" s="177"/>
      <c r="AN1234" s="177"/>
      <c r="AO1234" s="177"/>
      <c r="AP1234" s="177"/>
      <c r="AQ1234" s="177"/>
      <c r="AR1234" s="177"/>
      <c r="AS1234" s="177"/>
      <c r="AT1234" s="177"/>
      <c r="AU1234" s="297"/>
      <c r="AV1234" s="298"/>
    </row>
    <row r="1235" spans="29:48" x14ac:dyDescent="0.3">
      <c r="AC1235" s="260"/>
      <c r="AD1235" s="260"/>
      <c r="AE1235" s="260"/>
      <c r="AF1235" s="260"/>
      <c r="AG1235" s="260"/>
      <c r="AH1235" s="177"/>
      <c r="AI1235" s="177"/>
      <c r="AJ1235" s="177"/>
      <c r="AK1235" s="177"/>
      <c r="AL1235" s="177"/>
      <c r="AM1235" s="177"/>
      <c r="AN1235" s="177"/>
      <c r="AO1235" s="177"/>
      <c r="AP1235" s="177"/>
      <c r="AQ1235" s="177"/>
      <c r="AR1235" s="177"/>
      <c r="AS1235" s="177"/>
      <c r="AT1235" s="177"/>
      <c r="AU1235" s="297"/>
      <c r="AV1235" s="298"/>
    </row>
    <row r="1236" spans="29:48" x14ac:dyDescent="0.3">
      <c r="AC1236" s="260"/>
      <c r="AD1236" s="260"/>
      <c r="AE1236" s="260"/>
      <c r="AF1236" s="260"/>
      <c r="AG1236" s="260"/>
      <c r="AH1236" s="177"/>
      <c r="AI1236" s="177"/>
      <c r="AJ1236" s="177"/>
      <c r="AK1236" s="177"/>
      <c r="AL1236" s="177"/>
      <c r="AM1236" s="177"/>
      <c r="AN1236" s="177"/>
      <c r="AO1236" s="177"/>
      <c r="AP1236" s="177"/>
      <c r="AQ1236" s="177"/>
      <c r="AR1236" s="177"/>
      <c r="AS1236" s="177"/>
      <c r="AT1236" s="177"/>
      <c r="AU1236" s="297"/>
      <c r="AV1236" s="298"/>
    </row>
    <row r="1237" spans="29:48" x14ac:dyDescent="0.3">
      <c r="AC1237" s="260"/>
      <c r="AD1237" s="260"/>
      <c r="AE1237" s="260"/>
      <c r="AF1237" s="260"/>
      <c r="AG1237" s="260"/>
      <c r="AH1237" s="177"/>
      <c r="AI1237" s="177"/>
      <c r="AJ1237" s="177"/>
      <c r="AK1237" s="177"/>
      <c r="AL1237" s="177"/>
      <c r="AM1237" s="177"/>
      <c r="AN1237" s="177"/>
      <c r="AO1237" s="177"/>
      <c r="AP1237" s="177"/>
      <c r="AQ1237" s="177"/>
      <c r="AR1237" s="177"/>
      <c r="AS1237" s="177"/>
      <c r="AT1237" s="177"/>
      <c r="AU1237" s="297"/>
      <c r="AV1237" s="298"/>
    </row>
    <row r="1238" spans="29:48" x14ac:dyDescent="0.3">
      <c r="AC1238" s="260"/>
      <c r="AD1238" s="260"/>
      <c r="AE1238" s="260"/>
      <c r="AF1238" s="260"/>
      <c r="AG1238" s="260"/>
      <c r="AH1238" s="177"/>
      <c r="AI1238" s="177"/>
      <c r="AJ1238" s="177"/>
      <c r="AK1238" s="177"/>
      <c r="AL1238" s="177"/>
      <c r="AM1238" s="177"/>
      <c r="AN1238" s="177"/>
      <c r="AO1238" s="177"/>
      <c r="AP1238" s="177"/>
      <c r="AQ1238" s="177"/>
      <c r="AR1238" s="177"/>
      <c r="AS1238" s="177"/>
      <c r="AT1238" s="177"/>
      <c r="AU1238" s="297"/>
      <c r="AV1238" s="298"/>
    </row>
    <row r="1239" spans="29:48" x14ac:dyDescent="0.3">
      <c r="AC1239" s="260"/>
      <c r="AD1239" s="260"/>
      <c r="AE1239" s="260"/>
      <c r="AF1239" s="260"/>
      <c r="AG1239" s="260"/>
      <c r="AH1239" s="177"/>
      <c r="AI1239" s="177"/>
      <c r="AJ1239" s="177"/>
      <c r="AK1239" s="177"/>
      <c r="AL1239" s="177"/>
      <c r="AM1239" s="177"/>
      <c r="AN1239" s="177"/>
      <c r="AO1239" s="177"/>
      <c r="AP1239" s="177"/>
      <c r="AQ1239" s="177"/>
      <c r="AR1239" s="177"/>
      <c r="AS1239" s="177"/>
      <c r="AT1239" s="177"/>
      <c r="AU1239" s="297"/>
      <c r="AV1239" s="298"/>
    </row>
    <row r="1240" spans="29:48" x14ac:dyDescent="0.3">
      <c r="AC1240" s="260"/>
      <c r="AD1240" s="260"/>
      <c r="AE1240" s="260"/>
      <c r="AF1240" s="260"/>
      <c r="AG1240" s="260"/>
      <c r="AH1240" s="177"/>
      <c r="AI1240" s="177"/>
      <c r="AJ1240" s="177"/>
      <c r="AK1240" s="177"/>
      <c r="AL1240" s="177"/>
      <c r="AM1240" s="177"/>
      <c r="AN1240" s="177"/>
      <c r="AO1240" s="177"/>
      <c r="AP1240" s="177"/>
      <c r="AQ1240" s="177"/>
      <c r="AR1240" s="177"/>
      <c r="AS1240" s="177"/>
      <c r="AT1240" s="177"/>
      <c r="AU1240" s="297"/>
      <c r="AV1240" s="298"/>
    </row>
    <row r="1241" spans="29:48" x14ac:dyDescent="0.3">
      <c r="AC1241" s="260"/>
      <c r="AD1241" s="260"/>
      <c r="AE1241" s="260"/>
      <c r="AF1241" s="260"/>
      <c r="AG1241" s="260"/>
      <c r="AH1241" s="177"/>
      <c r="AI1241" s="177"/>
      <c r="AJ1241" s="177"/>
      <c r="AK1241" s="177"/>
      <c r="AL1241" s="177"/>
      <c r="AM1241" s="177"/>
      <c r="AN1241" s="177"/>
      <c r="AO1241" s="177"/>
      <c r="AP1241" s="177"/>
      <c r="AQ1241" s="177"/>
      <c r="AR1241" s="177"/>
      <c r="AS1241" s="177"/>
      <c r="AT1241" s="177"/>
      <c r="AU1241" s="297"/>
      <c r="AV1241" s="298"/>
    </row>
    <row r="1242" spans="29:48" x14ac:dyDescent="0.3">
      <c r="AC1242" s="260"/>
      <c r="AD1242" s="260"/>
      <c r="AE1242" s="260"/>
      <c r="AF1242" s="260"/>
      <c r="AG1242" s="260"/>
      <c r="AH1242" s="177"/>
      <c r="AI1242" s="177"/>
      <c r="AJ1242" s="177"/>
      <c r="AK1242" s="177"/>
      <c r="AL1242" s="177"/>
      <c r="AM1242" s="177"/>
      <c r="AN1242" s="177"/>
      <c r="AO1242" s="177"/>
      <c r="AP1242" s="177"/>
      <c r="AQ1242" s="177"/>
      <c r="AR1242" s="177"/>
      <c r="AS1242" s="177"/>
      <c r="AT1242" s="177"/>
      <c r="AU1242" s="297"/>
      <c r="AV1242" s="298"/>
    </row>
    <row r="1243" spans="29:48" x14ac:dyDescent="0.3">
      <c r="AC1243" s="260"/>
      <c r="AD1243" s="260"/>
      <c r="AE1243" s="260"/>
      <c r="AF1243" s="260"/>
      <c r="AG1243" s="260"/>
      <c r="AH1243" s="177"/>
      <c r="AI1243" s="177"/>
      <c r="AJ1243" s="177"/>
      <c r="AK1243" s="177"/>
      <c r="AL1243" s="177"/>
      <c r="AM1243" s="177"/>
      <c r="AN1243" s="177"/>
      <c r="AO1243" s="177"/>
      <c r="AP1243" s="177"/>
      <c r="AQ1243" s="177"/>
      <c r="AR1243" s="177"/>
      <c r="AS1243" s="177"/>
      <c r="AT1243" s="177"/>
      <c r="AU1243" s="297"/>
      <c r="AV1243" s="298"/>
    </row>
    <row r="1244" spans="29:48" x14ac:dyDescent="0.3">
      <c r="AC1244" s="260"/>
      <c r="AD1244" s="260"/>
      <c r="AE1244" s="260"/>
      <c r="AF1244" s="260"/>
      <c r="AG1244" s="260"/>
      <c r="AH1244" s="177"/>
      <c r="AI1244" s="177"/>
      <c r="AJ1244" s="177"/>
      <c r="AK1244" s="177"/>
      <c r="AL1244" s="177"/>
      <c r="AM1244" s="177"/>
      <c r="AN1244" s="177"/>
      <c r="AO1244" s="177"/>
      <c r="AP1244" s="177"/>
      <c r="AQ1244" s="177"/>
      <c r="AR1244" s="177"/>
      <c r="AS1244" s="177"/>
      <c r="AT1244" s="177"/>
      <c r="AU1244" s="297"/>
      <c r="AV1244" s="298"/>
    </row>
    <row r="1245" spans="29:48" x14ac:dyDescent="0.3">
      <c r="AC1245" s="260"/>
      <c r="AD1245" s="260"/>
      <c r="AE1245" s="260"/>
      <c r="AF1245" s="260"/>
      <c r="AG1245" s="260"/>
      <c r="AH1245" s="177"/>
      <c r="AI1245" s="177"/>
      <c r="AJ1245" s="177"/>
      <c r="AK1245" s="177"/>
      <c r="AL1245" s="177"/>
      <c r="AM1245" s="177"/>
      <c r="AN1245" s="177"/>
      <c r="AO1245" s="177"/>
      <c r="AP1245" s="177"/>
      <c r="AQ1245" s="177"/>
      <c r="AR1245" s="177"/>
      <c r="AS1245" s="177"/>
      <c r="AT1245" s="177"/>
      <c r="AU1245" s="297"/>
      <c r="AV1245" s="298"/>
    </row>
    <row r="1246" spans="29:48" x14ac:dyDescent="0.3">
      <c r="AC1246" s="260"/>
      <c r="AD1246" s="260"/>
      <c r="AE1246" s="260"/>
      <c r="AF1246" s="260"/>
      <c r="AG1246" s="260"/>
      <c r="AH1246" s="177"/>
      <c r="AI1246" s="177"/>
      <c r="AJ1246" s="177"/>
      <c r="AK1246" s="177"/>
      <c r="AL1246" s="177"/>
      <c r="AM1246" s="177"/>
      <c r="AN1246" s="177"/>
      <c r="AO1246" s="177"/>
      <c r="AP1246" s="177"/>
      <c r="AQ1246" s="177"/>
      <c r="AR1246" s="177"/>
      <c r="AS1246" s="177"/>
      <c r="AT1246" s="177"/>
      <c r="AU1246" s="297"/>
      <c r="AV1246" s="298"/>
    </row>
    <row r="1247" spans="29:48" x14ac:dyDescent="0.3">
      <c r="AC1247" s="260"/>
      <c r="AD1247" s="260"/>
      <c r="AE1247" s="260"/>
      <c r="AF1247" s="260"/>
      <c r="AG1247" s="260"/>
      <c r="AH1247" s="177"/>
      <c r="AI1247" s="177"/>
      <c r="AJ1247" s="177"/>
      <c r="AK1247" s="177"/>
      <c r="AL1247" s="177"/>
      <c r="AM1247" s="177"/>
      <c r="AN1247" s="177"/>
      <c r="AO1247" s="177"/>
      <c r="AP1247" s="177"/>
      <c r="AQ1247" s="177"/>
      <c r="AR1247" s="177"/>
      <c r="AS1247" s="177"/>
      <c r="AT1247" s="177"/>
      <c r="AU1247" s="297"/>
      <c r="AV1247" s="298"/>
    </row>
    <row r="1248" spans="29:48" x14ac:dyDescent="0.3">
      <c r="AC1248" s="260"/>
      <c r="AD1248" s="260"/>
      <c r="AE1248" s="260"/>
      <c r="AF1248" s="260"/>
      <c r="AG1248" s="260"/>
      <c r="AH1248" s="177"/>
      <c r="AI1248" s="177"/>
      <c r="AJ1248" s="177"/>
      <c r="AK1248" s="177"/>
      <c r="AL1248" s="177"/>
      <c r="AM1248" s="177"/>
      <c r="AN1248" s="177"/>
      <c r="AO1248" s="177"/>
      <c r="AP1248" s="177"/>
      <c r="AQ1248" s="177"/>
      <c r="AR1248" s="177"/>
      <c r="AS1248" s="177"/>
      <c r="AT1248" s="177"/>
      <c r="AU1248" s="297"/>
      <c r="AV1248" s="298"/>
    </row>
    <row r="1249" spans="29:48" x14ac:dyDescent="0.3">
      <c r="AC1249" s="260"/>
      <c r="AD1249" s="260"/>
      <c r="AE1249" s="260"/>
      <c r="AF1249" s="260"/>
      <c r="AG1249" s="260"/>
      <c r="AH1249" s="177"/>
      <c r="AI1249" s="177"/>
      <c r="AJ1249" s="177"/>
      <c r="AK1249" s="177"/>
      <c r="AL1249" s="177"/>
      <c r="AM1249" s="177"/>
      <c r="AN1249" s="177"/>
      <c r="AO1249" s="177"/>
      <c r="AP1249" s="177"/>
      <c r="AQ1249" s="177"/>
      <c r="AR1249" s="177"/>
      <c r="AS1249" s="177"/>
      <c r="AT1249" s="177"/>
      <c r="AU1249" s="297"/>
      <c r="AV1249" s="298"/>
    </row>
    <row r="1250" spans="29:48" x14ac:dyDescent="0.3">
      <c r="AC1250" s="260"/>
      <c r="AD1250" s="260"/>
      <c r="AE1250" s="260"/>
      <c r="AF1250" s="260"/>
      <c r="AG1250" s="260"/>
      <c r="AH1250" s="177"/>
      <c r="AI1250" s="177"/>
      <c r="AJ1250" s="177"/>
      <c r="AK1250" s="177"/>
      <c r="AL1250" s="177"/>
      <c r="AM1250" s="177"/>
      <c r="AN1250" s="177"/>
      <c r="AO1250" s="177"/>
      <c r="AP1250" s="177"/>
      <c r="AQ1250" s="177"/>
      <c r="AR1250" s="177"/>
      <c r="AS1250" s="177"/>
      <c r="AT1250" s="177"/>
      <c r="AU1250" s="297"/>
      <c r="AV1250" s="298"/>
    </row>
    <row r="1251" spans="29:48" x14ac:dyDescent="0.3">
      <c r="AC1251" s="260"/>
      <c r="AD1251" s="260"/>
      <c r="AE1251" s="260"/>
      <c r="AF1251" s="260"/>
      <c r="AG1251" s="260"/>
      <c r="AH1251" s="177"/>
      <c r="AI1251" s="177"/>
      <c r="AJ1251" s="177"/>
      <c r="AK1251" s="177"/>
      <c r="AL1251" s="177"/>
      <c r="AM1251" s="177"/>
      <c r="AN1251" s="177"/>
      <c r="AO1251" s="177"/>
      <c r="AP1251" s="177"/>
      <c r="AQ1251" s="177"/>
      <c r="AR1251" s="177"/>
      <c r="AS1251" s="177"/>
      <c r="AT1251" s="177"/>
      <c r="AU1251" s="297"/>
      <c r="AV1251" s="298"/>
    </row>
    <row r="1252" spans="29:48" x14ac:dyDescent="0.3">
      <c r="AC1252" s="260"/>
      <c r="AD1252" s="260"/>
      <c r="AE1252" s="260"/>
      <c r="AF1252" s="260"/>
      <c r="AG1252" s="260"/>
      <c r="AH1252" s="177"/>
      <c r="AI1252" s="177"/>
      <c r="AJ1252" s="177"/>
      <c r="AK1252" s="177"/>
      <c r="AL1252" s="177"/>
      <c r="AM1252" s="177"/>
      <c r="AN1252" s="177"/>
      <c r="AO1252" s="177"/>
      <c r="AP1252" s="177"/>
      <c r="AQ1252" s="177"/>
      <c r="AR1252" s="177"/>
      <c r="AS1252" s="177"/>
      <c r="AT1252" s="177"/>
      <c r="AU1252" s="297"/>
      <c r="AV1252" s="298"/>
    </row>
    <row r="1253" spans="29:48" x14ac:dyDescent="0.3">
      <c r="AC1253" s="260"/>
      <c r="AD1253" s="260"/>
      <c r="AE1253" s="260"/>
      <c r="AF1253" s="260"/>
      <c r="AG1253" s="260"/>
      <c r="AH1253" s="177"/>
      <c r="AI1253" s="177"/>
      <c r="AJ1253" s="177"/>
      <c r="AK1253" s="177"/>
      <c r="AL1253" s="177"/>
      <c r="AM1253" s="177"/>
      <c r="AN1253" s="177"/>
      <c r="AO1253" s="177"/>
      <c r="AP1253" s="177"/>
      <c r="AQ1253" s="177"/>
      <c r="AR1253" s="177"/>
      <c r="AS1253" s="177"/>
      <c r="AT1253" s="177"/>
      <c r="AU1253" s="297"/>
      <c r="AV1253" s="298"/>
    </row>
    <row r="1254" spans="29:48" x14ac:dyDescent="0.3">
      <c r="AC1254" s="260"/>
      <c r="AD1254" s="260"/>
      <c r="AE1254" s="260"/>
      <c r="AF1254" s="260"/>
      <c r="AG1254" s="260"/>
      <c r="AH1254" s="177"/>
      <c r="AI1254" s="177"/>
      <c r="AJ1254" s="177"/>
      <c r="AK1254" s="177"/>
      <c r="AL1254" s="177"/>
      <c r="AM1254" s="177"/>
      <c r="AN1254" s="177"/>
      <c r="AO1254" s="177"/>
      <c r="AP1254" s="177"/>
      <c r="AQ1254" s="177"/>
      <c r="AR1254" s="177"/>
      <c r="AS1254" s="177"/>
      <c r="AT1254" s="177"/>
      <c r="AU1254" s="297"/>
      <c r="AV1254" s="298"/>
    </row>
    <row r="1255" spans="29:48" x14ac:dyDescent="0.3">
      <c r="AC1255" s="260"/>
      <c r="AD1255" s="260"/>
      <c r="AE1255" s="260"/>
      <c r="AF1255" s="260"/>
      <c r="AG1255" s="260"/>
      <c r="AH1255" s="177"/>
      <c r="AI1255" s="177"/>
      <c r="AJ1255" s="177"/>
      <c r="AK1255" s="177"/>
      <c r="AL1255" s="177"/>
      <c r="AM1255" s="177"/>
      <c r="AN1255" s="177"/>
      <c r="AO1255" s="177"/>
      <c r="AP1255" s="177"/>
      <c r="AQ1255" s="177"/>
      <c r="AR1255" s="177"/>
      <c r="AS1255" s="177"/>
      <c r="AT1255" s="177"/>
      <c r="AU1255" s="297"/>
      <c r="AV1255" s="298"/>
    </row>
    <row r="1256" spans="29:48" x14ac:dyDescent="0.3">
      <c r="AC1256" s="260"/>
      <c r="AD1256" s="260"/>
      <c r="AE1256" s="260"/>
      <c r="AF1256" s="260"/>
      <c r="AG1256" s="260"/>
      <c r="AH1256" s="177"/>
      <c r="AI1256" s="177"/>
      <c r="AJ1256" s="177"/>
      <c r="AK1256" s="177"/>
      <c r="AL1256" s="177"/>
      <c r="AM1256" s="177"/>
      <c r="AN1256" s="177"/>
      <c r="AO1256" s="177"/>
      <c r="AP1256" s="177"/>
      <c r="AQ1256" s="177"/>
      <c r="AR1256" s="177"/>
      <c r="AS1256" s="177"/>
      <c r="AT1256" s="177"/>
      <c r="AU1256" s="297"/>
      <c r="AV1256" s="298"/>
    </row>
    <row r="1257" spans="29:48" x14ac:dyDescent="0.3">
      <c r="AC1257" s="260"/>
      <c r="AD1257" s="260"/>
      <c r="AE1257" s="260"/>
      <c r="AF1257" s="260"/>
      <c r="AG1257" s="260"/>
      <c r="AH1257" s="177"/>
      <c r="AI1257" s="177"/>
      <c r="AJ1257" s="177"/>
      <c r="AK1257" s="177"/>
      <c r="AL1257" s="177"/>
      <c r="AM1257" s="177"/>
      <c r="AN1257" s="177"/>
      <c r="AO1257" s="177"/>
      <c r="AP1257" s="177"/>
      <c r="AQ1257" s="177"/>
      <c r="AR1257" s="177"/>
      <c r="AS1257" s="177"/>
      <c r="AT1257" s="177"/>
      <c r="AU1257" s="297"/>
      <c r="AV1257" s="298"/>
    </row>
    <row r="1258" spans="29:48" x14ac:dyDescent="0.3">
      <c r="AC1258" s="260"/>
      <c r="AD1258" s="260"/>
      <c r="AE1258" s="260"/>
      <c r="AF1258" s="260"/>
      <c r="AG1258" s="260"/>
      <c r="AH1258" s="177"/>
      <c r="AI1258" s="177"/>
      <c r="AJ1258" s="177"/>
      <c r="AK1258" s="177"/>
      <c r="AL1258" s="177"/>
      <c r="AM1258" s="177"/>
      <c r="AN1258" s="177"/>
      <c r="AO1258" s="177"/>
      <c r="AP1258" s="177"/>
      <c r="AQ1258" s="177"/>
      <c r="AR1258" s="177"/>
      <c r="AS1258" s="177"/>
      <c r="AT1258" s="177"/>
      <c r="AU1258" s="297"/>
      <c r="AV1258" s="298"/>
    </row>
    <row r="1259" spans="29:48" x14ac:dyDescent="0.3">
      <c r="AC1259" s="260"/>
      <c r="AD1259" s="260"/>
      <c r="AE1259" s="260"/>
      <c r="AF1259" s="260"/>
      <c r="AG1259" s="260"/>
      <c r="AH1259" s="177"/>
      <c r="AI1259" s="177"/>
      <c r="AJ1259" s="177"/>
      <c r="AK1259" s="177"/>
      <c r="AL1259" s="177"/>
      <c r="AM1259" s="177"/>
      <c r="AN1259" s="177"/>
      <c r="AO1259" s="177"/>
      <c r="AP1259" s="177"/>
      <c r="AQ1259" s="177"/>
      <c r="AR1259" s="177"/>
      <c r="AS1259" s="177"/>
      <c r="AT1259" s="177"/>
      <c r="AU1259" s="297"/>
      <c r="AV1259" s="298"/>
    </row>
    <row r="1260" spans="29:48" x14ac:dyDescent="0.3">
      <c r="AC1260" s="260"/>
      <c r="AD1260" s="260"/>
      <c r="AE1260" s="260"/>
      <c r="AF1260" s="260"/>
      <c r="AG1260" s="260"/>
      <c r="AH1260" s="177"/>
      <c r="AI1260" s="177"/>
      <c r="AJ1260" s="177"/>
      <c r="AK1260" s="177"/>
      <c r="AL1260" s="177"/>
      <c r="AM1260" s="177"/>
      <c r="AN1260" s="177"/>
      <c r="AO1260" s="177"/>
      <c r="AP1260" s="177"/>
      <c r="AQ1260" s="177"/>
      <c r="AR1260" s="177"/>
      <c r="AS1260" s="177"/>
      <c r="AT1260" s="177"/>
      <c r="AU1260" s="297"/>
      <c r="AV1260" s="298"/>
    </row>
    <row r="1261" spans="29:48" x14ac:dyDescent="0.3">
      <c r="AC1261" s="260"/>
      <c r="AD1261" s="260"/>
      <c r="AE1261" s="260"/>
      <c r="AF1261" s="260"/>
      <c r="AG1261" s="260"/>
      <c r="AH1261" s="177"/>
      <c r="AI1261" s="177"/>
      <c r="AJ1261" s="177"/>
      <c r="AK1261" s="177"/>
      <c r="AL1261" s="177"/>
      <c r="AM1261" s="177"/>
      <c r="AN1261" s="177"/>
      <c r="AO1261" s="177"/>
      <c r="AP1261" s="177"/>
      <c r="AQ1261" s="177"/>
      <c r="AR1261" s="177"/>
      <c r="AS1261" s="177"/>
      <c r="AT1261" s="177"/>
      <c r="AU1261" s="297"/>
      <c r="AV1261" s="298"/>
    </row>
    <row r="1262" spans="29:48" x14ac:dyDescent="0.3">
      <c r="AC1262" s="260"/>
      <c r="AD1262" s="260"/>
      <c r="AE1262" s="260"/>
      <c r="AF1262" s="260"/>
      <c r="AG1262" s="260"/>
      <c r="AH1262" s="177"/>
      <c r="AI1262" s="177"/>
      <c r="AJ1262" s="177"/>
      <c r="AK1262" s="177"/>
      <c r="AL1262" s="177"/>
      <c r="AM1262" s="177"/>
      <c r="AN1262" s="177"/>
      <c r="AO1262" s="177"/>
      <c r="AP1262" s="177"/>
      <c r="AQ1262" s="177"/>
      <c r="AR1262" s="177"/>
      <c r="AS1262" s="177"/>
      <c r="AT1262" s="177"/>
      <c r="AU1262" s="297"/>
      <c r="AV1262" s="298"/>
    </row>
    <row r="1263" spans="29:48" x14ac:dyDescent="0.3">
      <c r="AC1263" s="260"/>
      <c r="AD1263" s="260"/>
      <c r="AE1263" s="260"/>
      <c r="AF1263" s="260"/>
      <c r="AG1263" s="260"/>
      <c r="AH1263" s="177"/>
      <c r="AI1263" s="177"/>
      <c r="AJ1263" s="177"/>
      <c r="AK1263" s="177"/>
      <c r="AL1263" s="177"/>
      <c r="AM1263" s="177"/>
      <c r="AN1263" s="177"/>
      <c r="AO1263" s="177"/>
      <c r="AP1263" s="177"/>
      <c r="AQ1263" s="177"/>
      <c r="AR1263" s="177"/>
      <c r="AS1263" s="177"/>
      <c r="AT1263" s="177"/>
      <c r="AU1263" s="297"/>
      <c r="AV1263" s="298"/>
    </row>
    <row r="1264" spans="29:48" x14ac:dyDescent="0.3">
      <c r="AC1264" s="260"/>
      <c r="AD1264" s="260"/>
      <c r="AE1264" s="260"/>
      <c r="AF1264" s="260"/>
      <c r="AG1264" s="260"/>
      <c r="AH1264" s="177"/>
      <c r="AI1264" s="177"/>
      <c r="AJ1264" s="177"/>
      <c r="AK1264" s="177"/>
      <c r="AL1264" s="177"/>
      <c r="AM1264" s="177"/>
      <c r="AN1264" s="177"/>
      <c r="AO1264" s="177"/>
      <c r="AP1264" s="177"/>
      <c r="AQ1264" s="177"/>
      <c r="AR1264" s="177"/>
      <c r="AS1264" s="177"/>
      <c r="AT1264" s="177"/>
      <c r="AU1264" s="297"/>
      <c r="AV1264" s="298"/>
    </row>
    <row r="1265" spans="29:48" x14ac:dyDescent="0.3">
      <c r="AC1265" s="260"/>
      <c r="AD1265" s="260"/>
      <c r="AE1265" s="260"/>
      <c r="AF1265" s="260"/>
      <c r="AG1265" s="260"/>
      <c r="AH1265" s="177"/>
      <c r="AI1265" s="177"/>
      <c r="AJ1265" s="177"/>
      <c r="AK1265" s="177"/>
      <c r="AL1265" s="177"/>
      <c r="AM1265" s="177"/>
      <c r="AN1265" s="177"/>
      <c r="AO1265" s="177"/>
      <c r="AP1265" s="177"/>
      <c r="AQ1265" s="177"/>
      <c r="AR1265" s="177"/>
      <c r="AS1265" s="177"/>
      <c r="AT1265" s="177"/>
      <c r="AU1265" s="297"/>
      <c r="AV1265" s="298"/>
    </row>
    <row r="1266" spans="29:48" x14ac:dyDescent="0.3">
      <c r="AC1266" s="260"/>
      <c r="AD1266" s="260"/>
      <c r="AE1266" s="260"/>
      <c r="AF1266" s="260"/>
      <c r="AG1266" s="260"/>
      <c r="AH1266" s="177"/>
      <c r="AI1266" s="177"/>
      <c r="AJ1266" s="177"/>
      <c r="AK1266" s="177"/>
      <c r="AL1266" s="177"/>
      <c r="AM1266" s="177"/>
      <c r="AN1266" s="177"/>
      <c r="AO1266" s="177"/>
      <c r="AP1266" s="177"/>
      <c r="AQ1266" s="177"/>
      <c r="AR1266" s="177"/>
      <c r="AS1266" s="177"/>
      <c r="AT1266" s="177"/>
      <c r="AU1266" s="297"/>
      <c r="AV1266" s="298"/>
    </row>
    <row r="1267" spans="29:48" x14ac:dyDescent="0.3">
      <c r="AC1267" s="260"/>
      <c r="AD1267" s="260"/>
      <c r="AE1267" s="260"/>
      <c r="AF1267" s="260"/>
      <c r="AG1267" s="260"/>
      <c r="AH1267" s="177"/>
      <c r="AI1267" s="177"/>
      <c r="AJ1267" s="177"/>
      <c r="AK1267" s="177"/>
      <c r="AL1267" s="177"/>
      <c r="AM1267" s="177"/>
      <c r="AN1267" s="177"/>
      <c r="AO1267" s="177"/>
      <c r="AP1267" s="177"/>
      <c r="AQ1267" s="177"/>
      <c r="AR1267" s="177"/>
      <c r="AS1267" s="177"/>
      <c r="AT1267" s="177"/>
      <c r="AU1267" s="297"/>
      <c r="AV1267" s="298"/>
    </row>
    <row r="1268" spans="29:48" x14ac:dyDescent="0.3">
      <c r="AC1268" s="260"/>
      <c r="AD1268" s="260"/>
      <c r="AE1268" s="260"/>
      <c r="AF1268" s="260"/>
      <c r="AG1268" s="260"/>
      <c r="AH1268" s="177"/>
      <c r="AI1268" s="177"/>
      <c r="AJ1268" s="177"/>
      <c r="AK1268" s="177"/>
      <c r="AL1268" s="177"/>
      <c r="AM1268" s="177"/>
      <c r="AN1268" s="177"/>
      <c r="AO1268" s="177"/>
      <c r="AP1268" s="177"/>
      <c r="AQ1268" s="177"/>
      <c r="AR1268" s="177"/>
      <c r="AS1268" s="177"/>
      <c r="AT1268" s="177"/>
      <c r="AU1268" s="297"/>
      <c r="AV1268" s="298"/>
    </row>
    <row r="1269" spans="29:48" x14ac:dyDescent="0.3">
      <c r="AC1269" s="260"/>
      <c r="AD1269" s="260"/>
      <c r="AE1269" s="260"/>
      <c r="AF1269" s="260"/>
      <c r="AG1269" s="260"/>
      <c r="AH1269" s="177"/>
      <c r="AI1269" s="177"/>
      <c r="AJ1269" s="177"/>
      <c r="AK1269" s="177"/>
      <c r="AL1269" s="177"/>
      <c r="AM1269" s="177"/>
      <c r="AN1269" s="177"/>
      <c r="AO1269" s="177"/>
      <c r="AP1269" s="177"/>
      <c r="AQ1269" s="177"/>
      <c r="AR1269" s="177"/>
      <c r="AS1269" s="177"/>
      <c r="AT1269" s="177"/>
      <c r="AU1269" s="297"/>
      <c r="AV1269" s="298"/>
    </row>
    <row r="1270" spans="29:48" x14ac:dyDescent="0.3">
      <c r="AC1270" s="260"/>
      <c r="AD1270" s="260"/>
      <c r="AE1270" s="260"/>
      <c r="AF1270" s="260"/>
      <c r="AG1270" s="260"/>
      <c r="AH1270" s="177"/>
      <c r="AI1270" s="177"/>
      <c r="AJ1270" s="177"/>
      <c r="AK1270" s="177"/>
      <c r="AL1270" s="177"/>
      <c r="AM1270" s="177"/>
      <c r="AN1270" s="177"/>
      <c r="AO1270" s="177"/>
      <c r="AP1270" s="177"/>
      <c r="AQ1270" s="177"/>
      <c r="AR1270" s="177"/>
      <c r="AS1270" s="177"/>
      <c r="AT1270" s="177"/>
      <c r="AU1270" s="297"/>
      <c r="AV1270" s="298"/>
    </row>
    <row r="881693" spans="42:46" x14ac:dyDescent="0.3">
      <c r="AP881693" s="34"/>
      <c r="AQ881693" s="170"/>
      <c r="AR881693" s="170"/>
      <c r="AS881693" s="170"/>
      <c r="AT881693" s="170"/>
    </row>
  </sheetData>
  <autoFilter ref="B5:JY660" xr:uid="{00000000-0009-0000-0000-000001000000}">
    <filterColumn colId="46">
      <filters>
        <dateGroupItem year="2021" month="4" dateTimeGrouping="month"/>
        <dateGroupItem year="2021" month="5" dateTimeGrouping="month"/>
        <dateGroupItem year="2021" month="6" dateTimeGrouping="month"/>
        <dateGroupItem year="2021" month="7" dateTimeGrouping="month"/>
      </filters>
    </filterColumn>
  </autoFilter>
  <phoneticPr fontId="44" type="noConversion"/>
  <conditionalFormatting sqref="AW1:AW5 AW657 AW267 AW377:AW382 AW282 AW423 AW274 AW276 AW284:AW285 AW445:AW446 AW427:AW430 AW435:AW437 AW455 AW463:AW464 AW479 AW481 AW433 AW440:AW442 AW466:AW476 AW661:AW1048576">
    <cfRule type="containsText" dxfId="420" priority="656" operator="containsText" text="No efectiva">
      <formula>NOT(ISERROR(SEARCH("No efectiva",AW1)))</formula>
    </cfRule>
    <cfRule type="containsText" dxfId="419" priority="657" operator="containsText" text="efectiva">
      <formula>NOT(ISERROR(SEARCH("efectiva",AW1)))</formula>
    </cfRule>
  </conditionalFormatting>
  <conditionalFormatting sqref="Q1:Q1048576">
    <cfRule type="cellIs" dxfId="418" priority="493" operator="greaterThan">
      <formula>390</formula>
    </cfRule>
  </conditionalFormatting>
  <conditionalFormatting sqref="AW91">
    <cfRule type="containsText" dxfId="417" priority="487" operator="containsText" text="No efectiva">
      <formula>NOT(ISERROR(SEARCH("No efectiva",AW91)))</formula>
    </cfRule>
    <cfRule type="containsText" dxfId="416" priority="488" operator="containsText" text="efectiva">
      <formula>NOT(ISERROR(SEARCH("efectiva",AW91)))</formula>
    </cfRule>
  </conditionalFormatting>
  <conditionalFormatting sqref="AW290">
    <cfRule type="containsText" dxfId="415" priority="485" operator="containsText" text="No efectiva">
      <formula>NOT(ISERROR(SEARCH("No efectiva",AW290)))</formula>
    </cfRule>
    <cfRule type="containsText" dxfId="414" priority="486" operator="containsText" text="efectiva">
      <formula>NOT(ISERROR(SEARCH("efectiva",AW290)))</formula>
    </cfRule>
  </conditionalFormatting>
  <conditionalFormatting sqref="AW288">
    <cfRule type="containsText" dxfId="413" priority="481" operator="containsText" text="No efectiva">
      <formula>NOT(ISERROR(SEARCH("No efectiva",AW288)))</formula>
    </cfRule>
    <cfRule type="containsText" dxfId="412" priority="482" operator="containsText" text="efectiva">
      <formula>NOT(ISERROR(SEARCH("efectiva",AW288)))</formula>
    </cfRule>
  </conditionalFormatting>
  <conditionalFormatting sqref="AW302">
    <cfRule type="containsText" dxfId="411" priority="475" operator="containsText" text="No efectiva">
      <formula>NOT(ISERROR(SEARCH("No efectiva",AW302)))</formula>
    </cfRule>
    <cfRule type="containsText" dxfId="410" priority="476" operator="containsText" text="efectiva">
      <formula>NOT(ISERROR(SEARCH("efectiva",AW302)))</formula>
    </cfRule>
  </conditionalFormatting>
  <conditionalFormatting sqref="AW303">
    <cfRule type="containsText" dxfId="409" priority="473" operator="containsText" text="No efectiva">
      <formula>NOT(ISERROR(SEARCH("No efectiva",AW303)))</formula>
    </cfRule>
    <cfRule type="containsText" dxfId="408" priority="474" operator="containsText" text="efectiva">
      <formula>NOT(ISERROR(SEARCH("efectiva",AW303)))</formula>
    </cfRule>
  </conditionalFormatting>
  <conditionalFormatting sqref="AW304">
    <cfRule type="containsText" dxfId="407" priority="471" operator="containsText" text="No efectiva">
      <formula>NOT(ISERROR(SEARCH("No efectiva",AW304)))</formula>
    </cfRule>
    <cfRule type="containsText" dxfId="406" priority="472" operator="containsText" text="efectiva">
      <formula>NOT(ISERROR(SEARCH("efectiva",AW304)))</formula>
    </cfRule>
  </conditionalFormatting>
  <conditionalFormatting sqref="AW296">
    <cfRule type="containsText" dxfId="405" priority="469" operator="containsText" text="No efectiva">
      <formula>NOT(ISERROR(SEARCH("No efectiva",AW296)))</formula>
    </cfRule>
    <cfRule type="containsText" dxfId="404" priority="470" operator="containsText" text="efectiva">
      <formula>NOT(ISERROR(SEARCH("efectiva",AW296)))</formula>
    </cfRule>
  </conditionalFormatting>
  <conditionalFormatting sqref="AW297">
    <cfRule type="containsText" dxfId="403" priority="467" operator="containsText" text="No efectiva">
      <formula>NOT(ISERROR(SEARCH("No efectiva",AW297)))</formula>
    </cfRule>
    <cfRule type="containsText" dxfId="402" priority="468" operator="containsText" text="efectiva">
      <formula>NOT(ISERROR(SEARCH("efectiva",AW297)))</formula>
    </cfRule>
  </conditionalFormatting>
  <conditionalFormatting sqref="AW295">
    <cfRule type="containsText" dxfId="401" priority="465" operator="containsText" text="No efectiva">
      <formula>NOT(ISERROR(SEARCH("No efectiva",AW295)))</formula>
    </cfRule>
    <cfRule type="containsText" dxfId="400" priority="466" operator="containsText" text="efectiva">
      <formula>NOT(ISERROR(SEARCH("efectiva",AW295)))</formula>
    </cfRule>
  </conditionalFormatting>
  <conditionalFormatting sqref="AW256">
    <cfRule type="containsText" dxfId="399" priority="461" operator="containsText" text="No efectiva">
      <formula>NOT(ISERROR(SEARCH("No efectiva",AW256)))</formula>
    </cfRule>
    <cfRule type="containsText" dxfId="398" priority="462" operator="containsText" text="efectiva">
      <formula>NOT(ISERROR(SEARCH("efectiva",AW256)))</formula>
    </cfRule>
  </conditionalFormatting>
  <conditionalFormatting sqref="AW257">
    <cfRule type="containsText" dxfId="397" priority="459" operator="containsText" text="No efectiva">
      <formula>NOT(ISERROR(SEARCH("No efectiva",AW257)))</formula>
    </cfRule>
    <cfRule type="containsText" dxfId="396" priority="460" operator="containsText" text="efectiva">
      <formula>NOT(ISERROR(SEARCH("efectiva",AW257)))</formula>
    </cfRule>
  </conditionalFormatting>
  <conditionalFormatting sqref="AW258">
    <cfRule type="containsText" dxfId="395" priority="457" operator="containsText" text="No efectiva">
      <formula>NOT(ISERROR(SEARCH("No efectiva",AW258)))</formula>
    </cfRule>
    <cfRule type="containsText" dxfId="394" priority="458" operator="containsText" text="efectiva">
      <formula>NOT(ISERROR(SEARCH("efectiva",AW258)))</formula>
    </cfRule>
  </conditionalFormatting>
  <conditionalFormatting sqref="AW261">
    <cfRule type="containsText" dxfId="393" priority="453" operator="containsText" text="No efectiva">
      <formula>NOT(ISERROR(SEARCH("No efectiva",AW261)))</formula>
    </cfRule>
    <cfRule type="containsText" dxfId="392" priority="454" operator="containsText" text="efectiva">
      <formula>NOT(ISERROR(SEARCH("efectiva",AW261)))</formula>
    </cfRule>
  </conditionalFormatting>
  <conditionalFormatting sqref="AW277">
    <cfRule type="containsText" dxfId="391" priority="447" operator="containsText" text="No efectiva">
      <formula>NOT(ISERROR(SEARCH("No efectiva",AW277)))</formula>
    </cfRule>
    <cfRule type="containsText" dxfId="390" priority="448" operator="containsText" text="efectiva">
      <formula>NOT(ISERROR(SEARCH("efectiva",AW277)))</formula>
    </cfRule>
  </conditionalFormatting>
  <conditionalFormatting sqref="AW278">
    <cfRule type="containsText" dxfId="389" priority="445" operator="containsText" text="No efectiva">
      <formula>NOT(ISERROR(SEARCH("No efectiva",AW278)))</formula>
    </cfRule>
    <cfRule type="containsText" dxfId="388" priority="446" operator="containsText" text="efectiva">
      <formula>NOT(ISERROR(SEARCH("efectiva",AW278)))</formula>
    </cfRule>
  </conditionalFormatting>
  <conditionalFormatting sqref="AW281:AW282">
    <cfRule type="containsText" dxfId="387" priority="439" operator="containsText" text="No efectiva">
      <formula>NOT(ISERROR(SEARCH("No efectiva",AW281)))</formula>
    </cfRule>
    <cfRule type="containsText" dxfId="386" priority="440" operator="containsText" text="efectiva">
      <formula>NOT(ISERROR(SEARCH("efectiva",AW281)))</formula>
    </cfRule>
  </conditionalFormatting>
  <conditionalFormatting sqref="AW291">
    <cfRule type="containsText" dxfId="385" priority="429" operator="containsText" text="No efectiva">
      <formula>NOT(ISERROR(SEARCH("No efectiva",AW291)))</formula>
    </cfRule>
    <cfRule type="containsText" dxfId="384" priority="430" operator="containsText" text="efectiva">
      <formula>NOT(ISERROR(SEARCH("efectiva",AW291)))</formula>
    </cfRule>
  </conditionalFormatting>
  <conditionalFormatting sqref="AW298">
    <cfRule type="containsText" dxfId="383" priority="427" operator="containsText" text="No efectiva">
      <formula>NOT(ISERROR(SEARCH("No efectiva",AW298)))</formula>
    </cfRule>
    <cfRule type="containsText" dxfId="382" priority="428" operator="containsText" text="efectiva">
      <formula>NOT(ISERROR(SEARCH("efectiva",AW298)))</formula>
    </cfRule>
  </conditionalFormatting>
  <conditionalFormatting sqref="AW305">
    <cfRule type="containsText" dxfId="381" priority="425" operator="containsText" text="No efectiva">
      <formula>NOT(ISERROR(SEARCH("No efectiva",AW305)))</formula>
    </cfRule>
    <cfRule type="containsText" dxfId="380" priority="426" operator="containsText" text="efectiva">
      <formula>NOT(ISERROR(SEARCH("efectiva",AW305)))</formula>
    </cfRule>
  </conditionalFormatting>
  <conditionalFormatting sqref="AW259">
    <cfRule type="containsText" dxfId="379" priority="421" operator="containsText" text="No efectiva">
      <formula>NOT(ISERROR(SEARCH("No efectiva",AW259)))</formula>
    </cfRule>
    <cfRule type="containsText" dxfId="378" priority="422" operator="containsText" text="efectiva">
      <formula>NOT(ISERROR(SEARCH("efectiva",AW259)))</formula>
    </cfRule>
  </conditionalFormatting>
  <conditionalFormatting sqref="AW315">
    <cfRule type="containsText" dxfId="377" priority="413" operator="containsText" text="No efectiva">
      <formula>NOT(ISERROR(SEARCH("No efectiva",AW315)))</formula>
    </cfRule>
    <cfRule type="containsText" dxfId="376" priority="414" operator="containsText" text="efectiva">
      <formula>NOT(ISERROR(SEARCH("efectiva",AW315)))</formula>
    </cfRule>
  </conditionalFormatting>
  <conditionalFormatting sqref="AW334">
    <cfRule type="containsText" dxfId="375" priority="389" operator="containsText" text="No efectiva">
      <formula>NOT(ISERROR(SEARCH("No efectiva",AW334)))</formula>
    </cfRule>
    <cfRule type="containsText" dxfId="374" priority="390" operator="containsText" text="efectiva">
      <formula>NOT(ISERROR(SEARCH("efectiva",AW334)))</formula>
    </cfRule>
  </conditionalFormatting>
  <conditionalFormatting sqref="AW333">
    <cfRule type="containsText" dxfId="373" priority="391" operator="containsText" text="No efectiva">
      <formula>NOT(ISERROR(SEARCH("No efectiva",AW333)))</formula>
    </cfRule>
    <cfRule type="containsText" dxfId="372" priority="392" operator="containsText" text="efectiva">
      <formula>NOT(ISERROR(SEARCH("efectiva",AW333)))</formula>
    </cfRule>
  </conditionalFormatting>
  <conditionalFormatting sqref="AW335">
    <cfRule type="containsText" dxfId="371" priority="387" operator="containsText" text="No efectiva">
      <formula>NOT(ISERROR(SEARCH("No efectiva",AW335)))</formula>
    </cfRule>
    <cfRule type="containsText" dxfId="370" priority="388" operator="containsText" text="efectiva">
      <formula>NOT(ISERROR(SEARCH("efectiva",AW335)))</formula>
    </cfRule>
  </conditionalFormatting>
  <conditionalFormatting sqref="AW332">
    <cfRule type="containsText" dxfId="369" priority="383" operator="containsText" text="No efectiva">
      <formula>NOT(ISERROR(SEARCH("No efectiva",AW332)))</formula>
    </cfRule>
    <cfRule type="containsText" dxfId="368" priority="384" operator="containsText" text="efectiva">
      <formula>NOT(ISERROR(SEARCH("efectiva",AW332)))</formula>
    </cfRule>
  </conditionalFormatting>
  <conditionalFormatting sqref="AW273">
    <cfRule type="containsText" dxfId="367" priority="379" operator="containsText" text="No efectiva">
      <formula>NOT(ISERROR(SEARCH("No efectiva",AW273)))</formula>
    </cfRule>
    <cfRule type="containsText" dxfId="366" priority="380" operator="containsText" text="efectiva">
      <formula>NOT(ISERROR(SEARCH("efectiva",AW273)))</formula>
    </cfRule>
  </conditionalFormatting>
  <conditionalFormatting sqref="AW496:AW503 AW551:AW560 AW483:AW485 AW487:AW491 AW505 AW507 AW509:AW515 AW517:AW520 AW522:AW536 AW562 AW564 AW566 AW538:AW549">
    <cfRule type="containsText" dxfId="365" priority="377" operator="containsText" text="No efectiva">
      <formula>NOT(ISERROR(SEARCH("No efectiva",AW483)))</formula>
    </cfRule>
    <cfRule type="containsText" dxfId="364" priority="378" operator="containsText" text="efectiva">
      <formula>NOT(ISERROR(SEARCH("efectiva",AW483)))</formula>
    </cfRule>
  </conditionalFormatting>
  <conditionalFormatting sqref="AW376">
    <cfRule type="containsText" dxfId="363" priority="375" operator="containsText" text="No efectiva">
      <formula>NOT(ISERROR(SEARCH("No efectiva",AW376)))</formula>
    </cfRule>
    <cfRule type="containsText" dxfId="362" priority="376" operator="containsText" text="efectiva">
      <formula>NOT(ISERROR(SEARCH("efectiva",AW376)))</formula>
    </cfRule>
  </conditionalFormatting>
  <conditionalFormatting sqref="AW339">
    <cfRule type="containsText" dxfId="361" priority="373" operator="containsText" text="No efectiva">
      <formula>NOT(ISERROR(SEARCH("No efectiva",AW339)))</formula>
    </cfRule>
    <cfRule type="containsText" dxfId="360" priority="374" operator="containsText" text="efectiva">
      <formula>NOT(ISERROR(SEARCH("efectiva",AW339)))</formula>
    </cfRule>
  </conditionalFormatting>
  <conditionalFormatting sqref="AW301">
    <cfRule type="containsText" dxfId="359" priority="365" operator="containsText" text="No efectiva">
      <formula>NOT(ISERROR(SEARCH("No efectiva",AW301)))</formula>
    </cfRule>
    <cfRule type="containsText" dxfId="358" priority="366" operator="containsText" text="efectiva">
      <formula>NOT(ISERROR(SEARCH("efectiva",AW301)))</formula>
    </cfRule>
  </conditionalFormatting>
  <conditionalFormatting sqref="AW316">
    <cfRule type="containsText" dxfId="357" priority="363" operator="containsText" text="No efectiva">
      <formula>NOT(ISERROR(SEARCH("No efectiva",AW316)))</formula>
    </cfRule>
    <cfRule type="containsText" dxfId="356" priority="364" operator="containsText" text="efectiva">
      <formula>NOT(ISERROR(SEARCH("efectiva",AW316)))</formula>
    </cfRule>
  </conditionalFormatting>
  <conditionalFormatting sqref="AW331">
    <cfRule type="containsText" dxfId="355" priority="361" operator="containsText" text="No efectiva">
      <formula>NOT(ISERROR(SEARCH("No efectiva",AW331)))</formula>
    </cfRule>
    <cfRule type="containsText" dxfId="354" priority="362" operator="containsText" text="efectiva">
      <formula>NOT(ISERROR(SEARCH("efectiva",AW331)))</formula>
    </cfRule>
  </conditionalFormatting>
  <conditionalFormatting sqref="AW338">
    <cfRule type="containsText" dxfId="353" priority="357" operator="containsText" text="No efectiva">
      <formula>NOT(ISERROR(SEARCH("No efectiva",AW338)))</formula>
    </cfRule>
    <cfRule type="containsText" dxfId="352" priority="358" operator="containsText" text="efectiva">
      <formula>NOT(ISERROR(SEARCH("efectiva",AW338)))</formula>
    </cfRule>
  </conditionalFormatting>
  <conditionalFormatting sqref="AW375">
    <cfRule type="containsText" dxfId="351" priority="355" operator="containsText" text="No efectiva">
      <formula>NOT(ISERROR(SEARCH("No efectiva",AW375)))</formula>
    </cfRule>
    <cfRule type="containsText" dxfId="350" priority="356" operator="containsText" text="efectiva">
      <formula>NOT(ISERROR(SEARCH("efectiva",AW375)))</formula>
    </cfRule>
  </conditionalFormatting>
  <conditionalFormatting sqref="AW384">
    <cfRule type="containsText" dxfId="349" priority="353" operator="containsText" text="No efectiva">
      <formula>NOT(ISERROR(SEARCH("No efectiva",AW384)))</formula>
    </cfRule>
    <cfRule type="containsText" dxfId="348" priority="354" operator="containsText" text="efectiva">
      <formula>NOT(ISERROR(SEARCH("efectiva",AW384)))</formula>
    </cfRule>
  </conditionalFormatting>
  <conditionalFormatting sqref="AW270">
    <cfRule type="containsText" dxfId="347" priority="351" operator="containsText" text="No efectiva">
      <formula>NOT(ISERROR(SEARCH("No efectiva",AW270)))</formula>
    </cfRule>
    <cfRule type="containsText" dxfId="346" priority="352" operator="containsText" text="efectiva">
      <formula>NOT(ISERROR(SEARCH("efectiva",AW270)))</formula>
    </cfRule>
  </conditionalFormatting>
  <conditionalFormatting sqref="AW272">
    <cfRule type="containsText" dxfId="345" priority="349" operator="containsText" text="No efectiva">
      <formula>NOT(ISERROR(SEARCH("No efectiva",AW272)))</formula>
    </cfRule>
    <cfRule type="containsText" dxfId="344" priority="350" operator="containsText" text="efectiva">
      <formula>NOT(ISERROR(SEARCH("efectiva",AW272)))</formula>
    </cfRule>
  </conditionalFormatting>
  <conditionalFormatting sqref="AW6:AW90 AW92:AW235 AW254:AW255 AW262:AW264 AW336 AW348 AW385:AW387 AW393 AW237:AW252 AW351 AW266 AW361:AW365 AW390 AW395:AW397 AW399 AW402:AW408 AW411:AW412 AW415:AW419 AW353:AW358 AW367:AW374">
    <cfRule type="containsText" dxfId="343" priority="489" operator="containsText" text="No efectiva">
      <formula>NOT(ISERROR(SEARCH("No efectiva",AW6)))</formula>
    </cfRule>
    <cfRule type="containsText" dxfId="342" priority="490" operator="containsText" text="efectiva">
      <formula>NOT(ISERROR(SEARCH("efectiva",AW6)))</formula>
    </cfRule>
  </conditionalFormatting>
  <conditionalFormatting sqref="AW289">
    <cfRule type="containsText" dxfId="341" priority="483" operator="containsText" text="No efectiva">
      <formula>NOT(ISERROR(SEARCH("No efectiva",AW289)))</formula>
    </cfRule>
    <cfRule type="containsText" dxfId="340" priority="484" operator="containsText" text="efectiva">
      <formula>NOT(ISERROR(SEARCH("efectiva",AW289)))</formula>
    </cfRule>
  </conditionalFormatting>
  <conditionalFormatting sqref="AW253">
    <cfRule type="containsText" dxfId="339" priority="463" operator="containsText" text="No efectiva">
      <formula>NOT(ISERROR(SEARCH("No efectiva",AW253)))</formula>
    </cfRule>
    <cfRule type="containsText" dxfId="338" priority="464" operator="containsText" text="efectiva">
      <formula>NOT(ISERROR(SEARCH("efectiva",AW253)))</formula>
    </cfRule>
  </conditionalFormatting>
  <conditionalFormatting sqref="AW279">
    <cfRule type="containsText" dxfId="337" priority="443" operator="containsText" text="No efectiva">
      <formula>NOT(ISERROR(SEARCH("No efectiva",AW279)))</formula>
    </cfRule>
    <cfRule type="containsText" dxfId="336" priority="444" operator="containsText" text="efectiva">
      <formula>NOT(ISERROR(SEARCH("efectiva",AW279)))</formula>
    </cfRule>
  </conditionalFormatting>
  <conditionalFormatting sqref="AW280">
    <cfRule type="containsText" dxfId="335" priority="441" operator="containsText" text="No efectiva">
      <formula>NOT(ISERROR(SEARCH("No efectiva",AW280)))</formula>
    </cfRule>
    <cfRule type="containsText" dxfId="334" priority="442" operator="containsText" text="efectiva">
      <formula>NOT(ISERROR(SEARCH("efectiva",AW280)))</formula>
    </cfRule>
  </conditionalFormatting>
  <conditionalFormatting sqref="AW317">
    <cfRule type="containsText" dxfId="333" priority="437" operator="containsText" text="No efectiva">
      <formula>NOT(ISERROR(SEARCH("No efectiva",AW317)))</formula>
    </cfRule>
    <cfRule type="containsText" dxfId="332" priority="438" operator="containsText" text="efectiva">
      <formula>NOT(ISERROR(SEARCH("efectiva",AW317)))</formula>
    </cfRule>
  </conditionalFormatting>
  <conditionalFormatting sqref="AW318">
    <cfRule type="containsText" dxfId="331" priority="435" operator="containsText" text="No efectiva">
      <formula>NOT(ISERROR(SEARCH("No efectiva",AW318)))</formula>
    </cfRule>
    <cfRule type="containsText" dxfId="330" priority="436" operator="containsText" text="efectiva">
      <formula>NOT(ISERROR(SEARCH("efectiva",AW318)))</formula>
    </cfRule>
  </conditionalFormatting>
  <conditionalFormatting sqref="AW319">
    <cfRule type="containsText" dxfId="329" priority="433" operator="containsText" text="No efectiva">
      <formula>NOT(ISERROR(SEARCH("No efectiva",AW319)))</formula>
    </cfRule>
    <cfRule type="containsText" dxfId="328" priority="434" operator="containsText" text="efectiva">
      <formula>NOT(ISERROR(SEARCH("efectiva",AW319)))</formula>
    </cfRule>
  </conditionalFormatting>
  <conditionalFormatting sqref="AW324">
    <cfRule type="containsText" dxfId="327" priority="431" operator="containsText" text="No efectiva">
      <formula>NOT(ISERROR(SEARCH("No efectiva",AW324)))</formula>
    </cfRule>
    <cfRule type="containsText" dxfId="326" priority="432" operator="containsText" text="efectiva">
      <formula>NOT(ISERROR(SEARCH("efectiva",AW324)))</formula>
    </cfRule>
  </conditionalFormatting>
  <conditionalFormatting sqref="AW325">
    <cfRule type="containsText" dxfId="325" priority="409" operator="containsText" text="No efectiva">
      <formula>NOT(ISERROR(SEARCH("No efectiva",AW325)))</formula>
    </cfRule>
    <cfRule type="containsText" dxfId="324" priority="410" operator="containsText" text="efectiva">
      <formula>NOT(ISERROR(SEARCH("efectiva",AW325)))</formula>
    </cfRule>
  </conditionalFormatting>
  <conditionalFormatting sqref="AW346">
    <cfRule type="containsText" dxfId="323" priority="403" operator="containsText" text="No efectiva">
      <formula>NOT(ISERROR(SEARCH("No efectiva",AW346)))</formula>
    </cfRule>
    <cfRule type="containsText" dxfId="322" priority="404" operator="containsText" text="efectiva">
      <formula>NOT(ISERROR(SEARCH("efectiva",AW346)))</formula>
    </cfRule>
  </conditionalFormatting>
  <conditionalFormatting sqref="AW347">
    <cfRule type="containsText" dxfId="321" priority="401" operator="containsText" text="No efectiva">
      <formula>NOT(ISERROR(SEARCH("No efectiva",AW347)))</formula>
    </cfRule>
    <cfRule type="containsText" dxfId="320" priority="402" operator="containsText" text="efectiva">
      <formula>NOT(ISERROR(SEARCH("efectiva",AW347)))</formula>
    </cfRule>
  </conditionalFormatting>
  <conditionalFormatting sqref="AW349">
    <cfRule type="containsText" dxfId="319" priority="399" operator="containsText" text="No efectiva">
      <formula>NOT(ISERROR(SEARCH("No efectiva",AW349)))</formula>
    </cfRule>
    <cfRule type="containsText" dxfId="318" priority="400" operator="containsText" text="efectiva">
      <formula>NOT(ISERROR(SEARCH("efectiva",AW349)))</formula>
    </cfRule>
  </conditionalFormatting>
  <conditionalFormatting sqref="AW323">
    <cfRule type="containsText" dxfId="317" priority="397" operator="containsText" text="No efectiva">
      <formula>NOT(ISERROR(SEARCH("No efectiva",AW323)))</formula>
    </cfRule>
    <cfRule type="containsText" dxfId="316" priority="398" operator="containsText" text="efectiva">
      <formula>NOT(ISERROR(SEARCH("efectiva",AW323)))</formula>
    </cfRule>
  </conditionalFormatting>
  <conditionalFormatting sqref="AW268">
    <cfRule type="containsText" dxfId="315" priority="395" operator="containsText" text="No efectiva">
      <formula>NOT(ISERROR(SEARCH("No efectiva",AW268)))</formula>
    </cfRule>
    <cfRule type="containsText" dxfId="314" priority="396" operator="containsText" text="efectiva">
      <formula>NOT(ISERROR(SEARCH("efectiva",AW268)))</formula>
    </cfRule>
  </conditionalFormatting>
  <conditionalFormatting sqref="AW330">
    <cfRule type="containsText" dxfId="313" priority="393" operator="containsText" text="No efectiva">
      <formula>NOT(ISERROR(SEARCH("No efectiva",AW330)))</formula>
    </cfRule>
    <cfRule type="containsText" dxfId="312" priority="394" operator="containsText" text="efectiva">
      <formula>NOT(ISERROR(SEARCH("efectiva",AW330)))</formula>
    </cfRule>
  </conditionalFormatting>
  <conditionalFormatting sqref="AW271">
    <cfRule type="containsText" dxfId="311" priority="381" operator="containsText" text="No efectiva">
      <formula>NOT(ISERROR(SEARCH("No efectiva",AW271)))</formula>
    </cfRule>
    <cfRule type="containsText" dxfId="310" priority="382" operator="containsText" text="efectiva">
      <formula>NOT(ISERROR(SEARCH("efectiva",AW271)))</formula>
    </cfRule>
  </conditionalFormatting>
  <conditionalFormatting sqref="AW294">
    <cfRule type="containsText" dxfId="309" priority="367" operator="containsText" text="No efectiva">
      <formula>NOT(ISERROR(SEARCH("No efectiva",AW294)))</formula>
    </cfRule>
    <cfRule type="containsText" dxfId="308" priority="368" operator="containsText" text="efectiva">
      <formula>NOT(ISERROR(SEARCH("efectiva",AW294)))</formula>
    </cfRule>
  </conditionalFormatting>
  <conditionalFormatting sqref="AW337">
    <cfRule type="containsText" dxfId="307" priority="359" operator="containsText" text="No efectiva">
      <formula>NOT(ISERROR(SEARCH("No efectiva",AW337)))</formula>
    </cfRule>
    <cfRule type="containsText" dxfId="306" priority="360" operator="containsText" text="efectiva">
      <formula>NOT(ISERROR(SEARCH("efectiva",AW337)))</formula>
    </cfRule>
  </conditionalFormatting>
  <conditionalFormatting sqref="AW236">
    <cfRule type="containsText" dxfId="305" priority="347" operator="containsText" text="No efectiva">
      <formula>NOT(ISERROR(SEARCH("No efectiva",AW236)))</formula>
    </cfRule>
    <cfRule type="containsText" dxfId="304" priority="348" operator="containsText" text="efectiva">
      <formula>NOT(ISERROR(SEARCH("efectiva",AW236)))</formula>
    </cfRule>
  </conditionalFormatting>
  <conditionalFormatting sqref="AW567:AW577 AW579:AW633">
    <cfRule type="containsText" dxfId="303" priority="343" operator="containsText" text="No efectiva">
      <formula>NOT(ISERROR(SEARCH("No efectiva",AW567)))</formula>
    </cfRule>
    <cfRule type="containsText" dxfId="302" priority="344" operator="containsText" text="efectiva">
      <formula>NOT(ISERROR(SEARCH("efectiva",AW567)))</formula>
    </cfRule>
  </conditionalFormatting>
  <conditionalFormatting sqref="AW260">
    <cfRule type="containsText" dxfId="301" priority="341" operator="containsText" text="No efectiva">
      <formula>NOT(ISERROR(SEARCH("No efectiva",AW260)))</formula>
    </cfRule>
    <cfRule type="containsText" dxfId="300" priority="342" operator="containsText" text="efectiva">
      <formula>NOT(ISERROR(SEARCH("efectiva",AW260)))</formula>
    </cfRule>
  </conditionalFormatting>
  <conditionalFormatting sqref="AW265">
    <cfRule type="containsText" dxfId="299" priority="339" operator="containsText" text="No efectiva">
      <formula>NOT(ISERROR(SEARCH("No efectiva",AW265)))</formula>
    </cfRule>
    <cfRule type="containsText" dxfId="298" priority="340" operator="containsText" text="efectiva">
      <formula>NOT(ISERROR(SEARCH("efectiva",AW265)))</formula>
    </cfRule>
  </conditionalFormatting>
  <conditionalFormatting sqref="AW269">
    <cfRule type="containsText" dxfId="297" priority="337" operator="containsText" text="No efectiva">
      <formula>NOT(ISERROR(SEARCH("No efectiva",AW269)))</formula>
    </cfRule>
    <cfRule type="containsText" dxfId="296" priority="338" operator="containsText" text="efectiva">
      <formula>NOT(ISERROR(SEARCH("efectiva",AW269)))</formula>
    </cfRule>
  </conditionalFormatting>
  <conditionalFormatting sqref="AW275">
    <cfRule type="containsText" dxfId="295" priority="335" operator="containsText" text="No efectiva">
      <formula>NOT(ISERROR(SEARCH("No efectiva",AW275)))</formula>
    </cfRule>
    <cfRule type="containsText" dxfId="294" priority="336" operator="containsText" text="efectiva">
      <formula>NOT(ISERROR(SEARCH("efectiva",AW275)))</formula>
    </cfRule>
  </conditionalFormatting>
  <conditionalFormatting sqref="AW283">
    <cfRule type="containsText" dxfId="293" priority="333" operator="containsText" text="No efectiva">
      <formula>NOT(ISERROR(SEARCH("No efectiva",AW283)))</formula>
    </cfRule>
    <cfRule type="containsText" dxfId="292" priority="334" operator="containsText" text="efectiva">
      <formula>NOT(ISERROR(SEARCH("efectiva",AW283)))</formula>
    </cfRule>
  </conditionalFormatting>
  <conditionalFormatting sqref="AW286">
    <cfRule type="containsText" dxfId="291" priority="331" operator="containsText" text="No efectiva">
      <formula>NOT(ISERROR(SEARCH("No efectiva",AW286)))</formula>
    </cfRule>
    <cfRule type="containsText" dxfId="290" priority="332" operator="containsText" text="efectiva">
      <formula>NOT(ISERROR(SEARCH("efectiva",AW286)))</formula>
    </cfRule>
  </conditionalFormatting>
  <conditionalFormatting sqref="AW287">
    <cfRule type="containsText" dxfId="289" priority="329" operator="containsText" text="No efectiva">
      <formula>NOT(ISERROR(SEARCH("No efectiva",AW287)))</formula>
    </cfRule>
    <cfRule type="containsText" dxfId="288" priority="330" operator="containsText" text="efectiva">
      <formula>NOT(ISERROR(SEARCH("efectiva",AW287)))</formula>
    </cfRule>
  </conditionalFormatting>
  <conditionalFormatting sqref="AW329">
    <cfRule type="containsText" dxfId="287" priority="327" operator="containsText" text="No efectiva">
      <formula>NOT(ISERROR(SEARCH("No efectiva",AW329)))</formula>
    </cfRule>
    <cfRule type="containsText" dxfId="286" priority="328" operator="containsText" text="efectiva">
      <formula>NOT(ISERROR(SEARCH("efectiva",AW329)))</formula>
    </cfRule>
  </conditionalFormatting>
  <conditionalFormatting sqref="AW383">
    <cfRule type="containsText" dxfId="285" priority="321" operator="containsText" text="No efectiva">
      <formula>NOT(ISERROR(SEARCH("No efectiva",AW383)))</formula>
    </cfRule>
    <cfRule type="containsText" dxfId="284" priority="322" operator="containsText" text="efectiva">
      <formula>NOT(ISERROR(SEARCH("efectiva",AW383)))</formula>
    </cfRule>
  </conditionalFormatting>
  <conditionalFormatting sqref="B661:B1048576 B488:B504 B1:B326 B506 B508 B510:B516 B518:B521 B523:B561 B563 B565 B567:B582 B328:B344 B346:B377 B390:B394 B396:B398 B400 B402:B409 B411:B413 B415:B425 B433:B447 B449:B465 B379 B381:B388 B584:B636 B427:B431 B467:B486">
    <cfRule type="duplicateValues" dxfId="283" priority="320"/>
  </conditionalFormatting>
  <conditionalFormatting sqref="AW634">
    <cfRule type="containsText" dxfId="282" priority="318" operator="containsText" text="No efectiva">
      <formula>NOT(ISERROR(SEARCH("No efectiva",AW634)))</formula>
    </cfRule>
    <cfRule type="containsText" dxfId="281" priority="319" operator="containsText" text="efectiva">
      <formula>NOT(ISERROR(SEARCH("efectiva",AW634)))</formula>
    </cfRule>
  </conditionalFormatting>
  <conditionalFormatting sqref="AW635">
    <cfRule type="containsText" dxfId="280" priority="316" operator="containsText" text="No efectiva">
      <formula>NOT(ISERROR(SEARCH("No efectiva",AW635)))</formula>
    </cfRule>
    <cfRule type="containsText" dxfId="279" priority="317" operator="containsText" text="efectiva">
      <formula>NOT(ISERROR(SEARCH("efectiva",AW635)))</formula>
    </cfRule>
  </conditionalFormatting>
  <conditionalFormatting sqref="X639">
    <cfRule type="containsText" dxfId="278" priority="304" operator="containsText" text="No efectiva">
      <formula>NOT(ISERROR(SEARCH("No efectiva",X639)))</formula>
    </cfRule>
    <cfRule type="containsText" dxfId="277" priority="305" operator="containsText" text="efectiva">
      <formula>NOT(ISERROR(SEARCH("efectiva",X639)))</formula>
    </cfRule>
  </conditionalFormatting>
  <conditionalFormatting sqref="X640">
    <cfRule type="containsText" dxfId="276" priority="302" operator="containsText" text="No efectiva">
      <formula>NOT(ISERROR(SEARCH("No efectiva",X640)))</formula>
    </cfRule>
    <cfRule type="containsText" dxfId="275" priority="303" operator="containsText" text="efectiva">
      <formula>NOT(ISERROR(SEARCH("efectiva",X640)))</formula>
    </cfRule>
  </conditionalFormatting>
  <conditionalFormatting sqref="X641">
    <cfRule type="containsText" dxfId="274" priority="294" operator="containsText" text="No efectiva">
      <formula>NOT(ISERROR(SEARCH("No efectiva",X641)))</formula>
    </cfRule>
    <cfRule type="containsText" dxfId="273" priority="295" operator="containsText" text="efectiva">
      <formula>NOT(ISERROR(SEARCH("efectiva",X641)))</formula>
    </cfRule>
  </conditionalFormatting>
  <conditionalFormatting sqref="X642">
    <cfRule type="containsText" dxfId="272" priority="292" operator="containsText" text="No efectiva">
      <formula>NOT(ISERROR(SEARCH("No efectiva",X642)))</formula>
    </cfRule>
    <cfRule type="containsText" dxfId="271" priority="293" operator="containsText" text="efectiva">
      <formula>NOT(ISERROR(SEARCH("efectiva",X642)))</formula>
    </cfRule>
  </conditionalFormatting>
  <conditionalFormatting sqref="X643">
    <cfRule type="containsText" dxfId="270" priority="284" operator="containsText" text="No efectiva">
      <formula>NOT(ISERROR(SEARCH("No efectiva",X643)))</formula>
    </cfRule>
    <cfRule type="containsText" dxfId="269" priority="285" operator="containsText" text="efectiva">
      <formula>NOT(ISERROR(SEARCH("efectiva",X643)))</formula>
    </cfRule>
  </conditionalFormatting>
  <conditionalFormatting sqref="X644">
    <cfRule type="containsText" dxfId="268" priority="282" operator="containsText" text="No efectiva">
      <formula>NOT(ISERROR(SEARCH("No efectiva",X644)))</formula>
    </cfRule>
    <cfRule type="containsText" dxfId="267" priority="283" operator="containsText" text="efectiva">
      <formula>NOT(ISERROR(SEARCH("efectiva",X644)))</formula>
    </cfRule>
  </conditionalFormatting>
  <conditionalFormatting sqref="X645">
    <cfRule type="containsText" dxfId="266" priority="274" operator="containsText" text="No efectiva">
      <formula>NOT(ISERROR(SEARCH("No efectiva",X645)))</formula>
    </cfRule>
    <cfRule type="containsText" dxfId="265" priority="275" operator="containsText" text="efectiva">
      <formula>NOT(ISERROR(SEARCH("efectiva",X645)))</formula>
    </cfRule>
  </conditionalFormatting>
  <conditionalFormatting sqref="X646">
    <cfRule type="containsText" dxfId="264" priority="272" operator="containsText" text="No efectiva">
      <formula>NOT(ISERROR(SEARCH("No efectiva",X646)))</formula>
    </cfRule>
    <cfRule type="containsText" dxfId="263" priority="273" operator="containsText" text="efectiva">
      <formula>NOT(ISERROR(SEARCH("efectiva",X646)))</formula>
    </cfRule>
  </conditionalFormatting>
  <conditionalFormatting sqref="AW293">
    <cfRule type="containsText" dxfId="262" priority="266" operator="containsText" text="No efectiva">
      <formula>NOT(ISERROR(SEARCH("No efectiva",AW293)))</formula>
    </cfRule>
    <cfRule type="containsText" dxfId="261" priority="267" operator="containsText" text="efectiva">
      <formula>NOT(ISERROR(SEARCH("efectiva",AW293)))</formula>
    </cfRule>
  </conditionalFormatting>
  <conditionalFormatting sqref="AW300">
    <cfRule type="containsText" dxfId="260" priority="264" operator="containsText" text="No efectiva">
      <formula>NOT(ISERROR(SEARCH("No efectiva",AW300)))</formula>
    </cfRule>
    <cfRule type="containsText" dxfId="259" priority="265" operator="containsText" text="efectiva">
      <formula>NOT(ISERROR(SEARCH("efectiva",AW300)))</formula>
    </cfRule>
  </conditionalFormatting>
  <conditionalFormatting sqref="AW307">
    <cfRule type="containsText" dxfId="258" priority="262" operator="containsText" text="No efectiva">
      <formula>NOT(ISERROR(SEARCH("No efectiva",AW307)))</formula>
    </cfRule>
    <cfRule type="containsText" dxfId="257" priority="263" operator="containsText" text="efectiva">
      <formula>NOT(ISERROR(SEARCH("efectiva",AW307)))</formula>
    </cfRule>
  </conditionalFormatting>
  <conditionalFormatting sqref="AW308">
    <cfRule type="containsText" dxfId="256" priority="260" operator="containsText" text="No efectiva">
      <formula>NOT(ISERROR(SEARCH("No efectiva",AW308)))</formula>
    </cfRule>
    <cfRule type="containsText" dxfId="255" priority="261" operator="containsText" text="efectiva">
      <formula>NOT(ISERROR(SEARCH("efectiva",AW308)))</formula>
    </cfRule>
  </conditionalFormatting>
  <conditionalFormatting sqref="AW314">
    <cfRule type="containsText" dxfId="254" priority="258" operator="containsText" text="No efectiva">
      <formula>NOT(ISERROR(SEARCH("No efectiva",AW314)))</formula>
    </cfRule>
    <cfRule type="containsText" dxfId="253" priority="259" operator="containsText" text="efectiva">
      <formula>NOT(ISERROR(SEARCH("efectiva",AW314)))</formula>
    </cfRule>
  </conditionalFormatting>
  <conditionalFormatting sqref="AW322">
    <cfRule type="containsText" dxfId="252" priority="256" operator="containsText" text="No efectiva">
      <formula>NOT(ISERROR(SEARCH("No efectiva",AW322)))</formula>
    </cfRule>
    <cfRule type="containsText" dxfId="251" priority="257" operator="containsText" text="efectiva">
      <formula>NOT(ISERROR(SEARCH("efectiva",AW322)))</formula>
    </cfRule>
  </conditionalFormatting>
  <conditionalFormatting sqref="AW292">
    <cfRule type="containsText" dxfId="250" priority="254" operator="containsText" text="No efectiva">
      <formula>NOT(ISERROR(SEARCH("No efectiva",AW292)))</formula>
    </cfRule>
    <cfRule type="containsText" dxfId="249" priority="255" operator="containsText" text="efectiva">
      <formula>NOT(ISERROR(SEARCH("efectiva",AW292)))</formula>
    </cfRule>
  </conditionalFormatting>
  <conditionalFormatting sqref="AW299">
    <cfRule type="containsText" dxfId="248" priority="252" operator="containsText" text="No efectiva">
      <formula>NOT(ISERROR(SEARCH("No efectiva",AW299)))</formula>
    </cfRule>
    <cfRule type="containsText" dxfId="247" priority="253" operator="containsText" text="efectiva">
      <formula>NOT(ISERROR(SEARCH("efectiva",AW299)))</formula>
    </cfRule>
  </conditionalFormatting>
  <conditionalFormatting sqref="AW306">
    <cfRule type="containsText" dxfId="246" priority="250" operator="containsText" text="No efectiva">
      <formula>NOT(ISERROR(SEARCH("No efectiva",AW306)))</formula>
    </cfRule>
    <cfRule type="containsText" dxfId="245" priority="251" operator="containsText" text="efectiva">
      <formula>NOT(ISERROR(SEARCH("efectiva",AW306)))</formula>
    </cfRule>
  </conditionalFormatting>
  <conditionalFormatting sqref="AW309">
    <cfRule type="containsText" dxfId="244" priority="248" operator="containsText" text="No efectiva">
      <formula>NOT(ISERROR(SEARCH("No efectiva",AW309)))</formula>
    </cfRule>
    <cfRule type="containsText" dxfId="243" priority="249" operator="containsText" text="efectiva">
      <formula>NOT(ISERROR(SEARCH("efectiva",AW309)))</formula>
    </cfRule>
  </conditionalFormatting>
  <conditionalFormatting sqref="AW310">
    <cfRule type="containsText" dxfId="242" priority="246" operator="containsText" text="No efectiva">
      <formula>NOT(ISERROR(SEARCH("No efectiva",AW310)))</formula>
    </cfRule>
    <cfRule type="containsText" dxfId="241" priority="247" operator="containsText" text="efectiva">
      <formula>NOT(ISERROR(SEARCH("efectiva",AW310)))</formula>
    </cfRule>
  </conditionalFormatting>
  <conditionalFormatting sqref="AW311">
    <cfRule type="containsText" dxfId="240" priority="244" operator="containsText" text="No efectiva">
      <formula>NOT(ISERROR(SEARCH("No efectiva",AW311)))</formula>
    </cfRule>
    <cfRule type="containsText" dxfId="239" priority="245" operator="containsText" text="efectiva">
      <formula>NOT(ISERROR(SEARCH("efectiva",AW311)))</formula>
    </cfRule>
  </conditionalFormatting>
  <conditionalFormatting sqref="AW312">
    <cfRule type="containsText" dxfId="238" priority="242" operator="containsText" text="No efectiva">
      <formula>NOT(ISERROR(SEARCH("No efectiva",AW312)))</formula>
    </cfRule>
    <cfRule type="containsText" dxfId="237" priority="243" operator="containsText" text="efectiva">
      <formula>NOT(ISERROR(SEARCH("efectiva",AW312)))</formula>
    </cfRule>
  </conditionalFormatting>
  <conditionalFormatting sqref="AW313">
    <cfRule type="containsText" dxfId="236" priority="240" operator="containsText" text="No efectiva">
      <formula>NOT(ISERROR(SEARCH("No efectiva",AW313)))</formula>
    </cfRule>
    <cfRule type="containsText" dxfId="235" priority="241" operator="containsText" text="efectiva">
      <formula>NOT(ISERROR(SEARCH("efectiva",AW313)))</formula>
    </cfRule>
  </conditionalFormatting>
  <conditionalFormatting sqref="AW320">
    <cfRule type="containsText" dxfId="234" priority="238" operator="containsText" text="No efectiva">
      <formula>NOT(ISERROR(SEARCH("No efectiva",AW320)))</formula>
    </cfRule>
    <cfRule type="containsText" dxfId="233" priority="239" operator="containsText" text="efectiva">
      <formula>NOT(ISERROR(SEARCH("efectiva",AW320)))</formula>
    </cfRule>
  </conditionalFormatting>
  <conditionalFormatting sqref="AW321">
    <cfRule type="containsText" dxfId="232" priority="236" operator="containsText" text="No efectiva">
      <formula>NOT(ISERROR(SEARCH("No efectiva",AW321)))</formula>
    </cfRule>
    <cfRule type="containsText" dxfId="231" priority="237" operator="containsText" text="efectiva">
      <formula>NOT(ISERROR(SEARCH("efectiva",AW321)))</formula>
    </cfRule>
  </conditionalFormatting>
  <conditionalFormatting sqref="AW328">
    <cfRule type="containsText" dxfId="230" priority="234" operator="containsText" text="No efectiva">
      <formula>NOT(ISERROR(SEARCH("No efectiva",AW328)))</formula>
    </cfRule>
    <cfRule type="containsText" dxfId="229" priority="235" operator="containsText" text="efectiva">
      <formula>NOT(ISERROR(SEARCH("efectiva",AW328)))</formula>
    </cfRule>
  </conditionalFormatting>
  <conditionalFormatting sqref="AW340">
    <cfRule type="containsText" dxfId="228" priority="232" operator="containsText" text="No efectiva">
      <formula>NOT(ISERROR(SEARCH("No efectiva",AW340)))</formula>
    </cfRule>
    <cfRule type="containsText" dxfId="227" priority="233" operator="containsText" text="efectiva">
      <formula>NOT(ISERROR(SEARCH("efectiva",AW340)))</formula>
    </cfRule>
  </conditionalFormatting>
  <conditionalFormatting sqref="AW420">
    <cfRule type="containsText" dxfId="226" priority="230" operator="containsText" text="No efectiva">
      <formula>NOT(ISERROR(SEARCH("No efectiva",AW420)))</formula>
    </cfRule>
    <cfRule type="containsText" dxfId="225" priority="231" operator="containsText" text="efectiva">
      <formula>NOT(ISERROR(SEARCH("efectiva",AW420)))</formula>
    </cfRule>
  </conditionalFormatting>
  <conditionalFormatting sqref="AW421">
    <cfRule type="containsText" dxfId="224" priority="228" operator="containsText" text="No efectiva">
      <formula>NOT(ISERROR(SEARCH("No efectiva",AW421)))</formula>
    </cfRule>
    <cfRule type="containsText" dxfId="223" priority="229" operator="containsText" text="efectiva">
      <formula>NOT(ISERROR(SEARCH("efectiva",AW421)))</formula>
    </cfRule>
  </conditionalFormatting>
  <conditionalFormatting sqref="AW424">
    <cfRule type="containsText" dxfId="222" priority="226" operator="containsText" text="No efectiva">
      <formula>NOT(ISERROR(SEARCH("No efectiva",AW424)))</formula>
    </cfRule>
    <cfRule type="containsText" dxfId="221" priority="227" operator="containsText" text="efectiva">
      <formula>NOT(ISERROR(SEARCH("efectiva",AW424)))</formula>
    </cfRule>
  </conditionalFormatting>
  <conditionalFormatting sqref="AW434">
    <cfRule type="containsText" dxfId="220" priority="224" operator="containsText" text="No efectiva">
      <formula>NOT(ISERROR(SEARCH("No efectiva",AW434)))</formula>
    </cfRule>
    <cfRule type="containsText" dxfId="219" priority="225" operator="containsText" text="efectiva">
      <formula>NOT(ISERROR(SEARCH("efectiva",AW434)))</formula>
    </cfRule>
  </conditionalFormatting>
  <conditionalFormatting sqref="AW443">
    <cfRule type="containsText" dxfId="218" priority="222" operator="containsText" text="No efectiva">
      <formula>NOT(ISERROR(SEARCH("No efectiva",AW443)))</formula>
    </cfRule>
    <cfRule type="containsText" dxfId="217" priority="223" operator="containsText" text="efectiva">
      <formula>NOT(ISERROR(SEARCH("efectiva",AW443)))</formula>
    </cfRule>
  </conditionalFormatting>
  <conditionalFormatting sqref="AW444">
    <cfRule type="containsText" dxfId="216" priority="220" operator="containsText" text="No efectiva">
      <formula>NOT(ISERROR(SEARCH("No efectiva",AW444)))</formula>
    </cfRule>
    <cfRule type="containsText" dxfId="215" priority="221" operator="containsText" text="efectiva">
      <formula>NOT(ISERROR(SEARCH("efectiva",AW444)))</formula>
    </cfRule>
  </conditionalFormatting>
  <conditionalFormatting sqref="AW449">
    <cfRule type="containsText" dxfId="214" priority="218" operator="containsText" text="No efectiva">
      <formula>NOT(ISERROR(SEARCH("No efectiva",AW449)))</formula>
    </cfRule>
    <cfRule type="containsText" dxfId="213" priority="219" operator="containsText" text="efectiva">
      <formula>NOT(ISERROR(SEARCH("efectiva",AW449)))</formula>
    </cfRule>
  </conditionalFormatting>
  <conditionalFormatting sqref="AW450">
    <cfRule type="containsText" dxfId="212" priority="216" operator="containsText" text="No efectiva">
      <formula>NOT(ISERROR(SEARCH("No efectiva",AW450)))</formula>
    </cfRule>
    <cfRule type="containsText" dxfId="211" priority="217" operator="containsText" text="efectiva">
      <formula>NOT(ISERROR(SEARCH("efectiva",AW450)))</formula>
    </cfRule>
  </conditionalFormatting>
  <conditionalFormatting sqref="AW451">
    <cfRule type="containsText" dxfId="210" priority="214" operator="containsText" text="No efectiva">
      <formula>NOT(ISERROR(SEARCH("No efectiva",AW451)))</formula>
    </cfRule>
    <cfRule type="containsText" dxfId="209" priority="215" operator="containsText" text="efectiva">
      <formula>NOT(ISERROR(SEARCH("efectiva",AW451)))</formula>
    </cfRule>
  </conditionalFormatting>
  <conditionalFormatting sqref="AW452">
    <cfRule type="containsText" dxfId="208" priority="212" operator="containsText" text="No efectiva">
      <formula>NOT(ISERROR(SEARCH("No efectiva",AW452)))</formula>
    </cfRule>
    <cfRule type="containsText" dxfId="207" priority="213" operator="containsText" text="efectiva">
      <formula>NOT(ISERROR(SEARCH("efectiva",AW452)))</formula>
    </cfRule>
  </conditionalFormatting>
  <conditionalFormatting sqref="AW453">
    <cfRule type="containsText" dxfId="206" priority="210" operator="containsText" text="No efectiva">
      <formula>NOT(ISERROR(SEARCH("No efectiva",AW453)))</formula>
    </cfRule>
    <cfRule type="containsText" dxfId="205" priority="211" operator="containsText" text="efectiva">
      <formula>NOT(ISERROR(SEARCH("efectiva",AW453)))</formula>
    </cfRule>
  </conditionalFormatting>
  <conditionalFormatting sqref="AW457">
    <cfRule type="containsText" dxfId="204" priority="208" operator="containsText" text="No efectiva">
      <formula>NOT(ISERROR(SEARCH("No efectiva",AW457)))</formula>
    </cfRule>
    <cfRule type="containsText" dxfId="203" priority="209" operator="containsText" text="efectiva">
      <formula>NOT(ISERROR(SEARCH("efectiva",AW457)))</formula>
    </cfRule>
  </conditionalFormatting>
  <conditionalFormatting sqref="AW458">
    <cfRule type="containsText" dxfId="202" priority="206" operator="containsText" text="No efectiva">
      <formula>NOT(ISERROR(SEARCH("No efectiva",AW458)))</formula>
    </cfRule>
    <cfRule type="containsText" dxfId="201" priority="207" operator="containsText" text="efectiva">
      <formula>NOT(ISERROR(SEARCH("efectiva",AW458)))</formula>
    </cfRule>
  </conditionalFormatting>
  <conditionalFormatting sqref="AW459">
    <cfRule type="containsText" dxfId="200" priority="204" operator="containsText" text="No efectiva">
      <formula>NOT(ISERROR(SEARCH("No efectiva",AW459)))</formula>
    </cfRule>
    <cfRule type="containsText" dxfId="199" priority="205" operator="containsText" text="efectiva">
      <formula>NOT(ISERROR(SEARCH("efectiva",AW459)))</formula>
    </cfRule>
  </conditionalFormatting>
  <conditionalFormatting sqref="AW460">
    <cfRule type="containsText" dxfId="198" priority="202" operator="containsText" text="No efectiva">
      <formula>NOT(ISERROR(SEARCH("No efectiva",AW460)))</formula>
    </cfRule>
    <cfRule type="containsText" dxfId="197" priority="203" operator="containsText" text="efectiva">
      <formula>NOT(ISERROR(SEARCH("efectiva",AW460)))</formula>
    </cfRule>
  </conditionalFormatting>
  <conditionalFormatting sqref="AW461">
    <cfRule type="containsText" dxfId="196" priority="200" operator="containsText" text="No efectiva">
      <formula>NOT(ISERROR(SEARCH("No efectiva",AW461)))</formula>
    </cfRule>
    <cfRule type="containsText" dxfId="195" priority="201" operator="containsText" text="efectiva">
      <formula>NOT(ISERROR(SEARCH("efectiva",AW461)))</formula>
    </cfRule>
  </conditionalFormatting>
  <conditionalFormatting sqref="AW462">
    <cfRule type="containsText" dxfId="194" priority="198" operator="containsText" text="No efectiva">
      <formula>NOT(ISERROR(SEARCH("No efectiva",AW462)))</formula>
    </cfRule>
    <cfRule type="containsText" dxfId="193" priority="199" operator="containsText" text="efectiva">
      <formula>NOT(ISERROR(SEARCH("efectiva",AW462)))</formula>
    </cfRule>
  </conditionalFormatting>
  <conditionalFormatting sqref="AW477">
    <cfRule type="containsText" dxfId="192" priority="196" operator="containsText" text="No efectiva">
      <formula>NOT(ISERROR(SEARCH("No efectiva",AW477)))</formula>
    </cfRule>
    <cfRule type="containsText" dxfId="191" priority="197" operator="containsText" text="efectiva">
      <formula>NOT(ISERROR(SEARCH("efectiva",AW477)))</formula>
    </cfRule>
  </conditionalFormatting>
  <conditionalFormatting sqref="AW478">
    <cfRule type="containsText" dxfId="190" priority="194" operator="containsText" text="No efectiva">
      <formula>NOT(ISERROR(SEARCH("No efectiva",AW478)))</formula>
    </cfRule>
    <cfRule type="containsText" dxfId="189" priority="195" operator="containsText" text="efectiva">
      <formula>NOT(ISERROR(SEARCH("efectiva",AW478)))</formula>
    </cfRule>
  </conditionalFormatting>
  <conditionalFormatting sqref="AW480">
    <cfRule type="containsText" dxfId="188" priority="192" operator="containsText" text="No efectiva">
      <formula>NOT(ISERROR(SEARCH("No efectiva",AW480)))</formula>
    </cfRule>
    <cfRule type="containsText" dxfId="187" priority="193" operator="containsText" text="efectiva">
      <formula>NOT(ISERROR(SEARCH("efectiva",AW480)))</formula>
    </cfRule>
  </conditionalFormatting>
  <conditionalFormatting sqref="AW482">
    <cfRule type="containsText" dxfId="186" priority="190" operator="containsText" text="No efectiva">
      <formula>NOT(ISERROR(SEARCH("No efectiva",AW482)))</formula>
    </cfRule>
    <cfRule type="containsText" dxfId="185" priority="191" operator="containsText" text="efectiva">
      <formula>NOT(ISERROR(SEARCH("efectiva",AW482)))</formula>
    </cfRule>
  </conditionalFormatting>
  <conditionalFormatting sqref="AW492">
    <cfRule type="containsText" dxfId="184" priority="188" operator="containsText" text="No efectiva">
      <formula>NOT(ISERROR(SEARCH("No efectiva",AW492)))</formula>
    </cfRule>
    <cfRule type="containsText" dxfId="183" priority="189" operator="containsText" text="efectiva">
      <formula>NOT(ISERROR(SEARCH("efectiva",AW492)))</formula>
    </cfRule>
  </conditionalFormatting>
  <conditionalFormatting sqref="AW493">
    <cfRule type="containsText" dxfId="182" priority="186" operator="containsText" text="No efectiva">
      <formula>NOT(ISERROR(SEARCH("No efectiva",AW493)))</formula>
    </cfRule>
    <cfRule type="containsText" dxfId="181" priority="187" operator="containsText" text="efectiva">
      <formula>NOT(ISERROR(SEARCH("efectiva",AW493)))</formula>
    </cfRule>
  </conditionalFormatting>
  <conditionalFormatting sqref="AW494">
    <cfRule type="containsText" dxfId="180" priority="184" operator="containsText" text="No efectiva">
      <formula>NOT(ISERROR(SEARCH("No efectiva",AW494)))</formula>
    </cfRule>
    <cfRule type="containsText" dxfId="179" priority="185" operator="containsText" text="efectiva">
      <formula>NOT(ISERROR(SEARCH("efectiva",AW494)))</formula>
    </cfRule>
  </conditionalFormatting>
  <conditionalFormatting sqref="AW495">
    <cfRule type="containsText" dxfId="178" priority="182" operator="containsText" text="No efectiva">
      <formula>NOT(ISERROR(SEARCH("No efectiva",AW495)))</formula>
    </cfRule>
    <cfRule type="containsText" dxfId="177" priority="183" operator="containsText" text="efectiva">
      <formula>NOT(ISERROR(SEARCH("efectiva",AW495)))</formula>
    </cfRule>
  </conditionalFormatting>
  <conditionalFormatting sqref="AW550">
    <cfRule type="containsText" dxfId="176" priority="180" operator="containsText" text="No efectiva">
      <formula>NOT(ISERROR(SEARCH("No efectiva",AW550)))</formula>
    </cfRule>
    <cfRule type="containsText" dxfId="175" priority="181" operator="containsText" text="efectiva">
      <formula>NOT(ISERROR(SEARCH("efectiva",AW550)))</formula>
    </cfRule>
  </conditionalFormatting>
  <conditionalFormatting sqref="AW578">
    <cfRule type="containsText" dxfId="174" priority="178" operator="containsText" text="No efectiva">
      <formula>NOT(ISERROR(SEARCH("No efectiva",AW578)))</formula>
    </cfRule>
    <cfRule type="containsText" dxfId="173" priority="179" operator="containsText" text="efectiva">
      <formula>NOT(ISERROR(SEARCH("efectiva",AW578)))</formula>
    </cfRule>
  </conditionalFormatting>
  <conditionalFormatting sqref="AW636">
    <cfRule type="containsText" dxfId="172" priority="176" operator="containsText" text="No efectiva">
      <formula>NOT(ISERROR(SEARCH("No efectiva",AW636)))</formula>
    </cfRule>
    <cfRule type="containsText" dxfId="171" priority="177" operator="containsText" text="efectiva">
      <formula>NOT(ISERROR(SEARCH("efectiva",AW636)))</formula>
    </cfRule>
  </conditionalFormatting>
  <conditionalFormatting sqref="AW637">
    <cfRule type="containsText" dxfId="170" priority="174" operator="containsText" text="No efectiva">
      <formula>NOT(ISERROR(SEARCH("No efectiva",AW637)))</formula>
    </cfRule>
    <cfRule type="containsText" dxfId="169" priority="175" operator="containsText" text="efectiva">
      <formula>NOT(ISERROR(SEARCH("efectiva",AW637)))</formula>
    </cfRule>
  </conditionalFormatting>
  <conditionalFormatting sqref="AW638">
    <cfRule type="containsText" dxfId="168" priority="172" operator="containsText" text="No efectiva">
      <formula>NOT(ISERROR(SEARCH("No efectiva",AW638)))</formula>
    </cfRule>
    <cfRule type="containsText" dxfId="167" priority="173" operator="containsText" text="efectiva">
      <formula>NOT(ISERROR(SEARCH("efectiva",AW638)))</formula>
    </cfRule>
  </conditionalFormatting>
  <conditionalFormatting sqref="AW639">
    <cfRule type="containsText" dxfId="166" priority="170" operator="containsText" text="No efectiva">
      <formula>NOT(ISERROR(SEARCH("No efectiva",AW639)))</formula>
    </cfRule>
    <cfRule type="containsText" dxfId="165" priority="171" operator="containsText" text="efectiva">
      <formula>NOT(ISERROR(SEARCH("efectiva",AW639)))</formula>
    </cfRule>
  </conditionalFormatting>
  <conditionalFormatting sqref="AW640">
    <cfRule type="containsText" dxfId="164" priority="168" operator="containsText" text="No efectiva">
      <formula>NOT(ISERROR(SEARCH("No efectiva",AW640)))</formula>
    </cfRule>
    <cfRule type="containsText" dxfId="163" priority="169" operator="containsText" text="efectiva">
      <formula>NOT(ISERROR(SEARCH("efectiva",AW640)))</formula>
    </cfRule>
  </conditionalFormatting>
  <conditionalFormatting sqref="AW641">
    <cfRule type="containsText" dxfId="162" priority="166" operator="containsText" text="No efectiva">
      <formula>NOT(ISERROR(SEARCH("No efectiva",AW641)))</formula>
    </cfRule>
    <cfRule type="containsText" dxfId="161" priority="167" operator="containsText" text="efectiva">
      <formula>NOT(ISERROR(SEARCH("efectiva",AW641)))</formula>
    </cfRule>
  </conditionalFormatting>
  <conditionalFormatting sqref="AW642">
    <cfRule type="containsText" dxfId="160" priority="164" operator="containsText" text="No efectiva">
      <formula>NOT(ISERROR(SEARCH("No efectiva",AW642)))</formula>
    </cfRule>
    <cfRule type="containsText" dxfId="159" priority="165" operator="containsText" text="efectiva">
      <formula>NOT(ISERROR(SEARCH("efectiva",AW642)))</formula>
    </cfRule>
  </conditionalFormatting>
  <conditionalFormatting sqref="AW643">
    <cfRule type="containsText" dxfId="158" priority="162" operator="containsText" text="No efectiva">
      <formula>NOT(ISERROR(SEARCH("No efectiva",AW643)))</formula>
    </cfRule>
    <cfRule type="containsText" dxfId="157" priority="163" operator="containsText" text="efectiva">
      <formula>NOT(ISERROR(SEARCH("efectiva",AW643)))</formula>
    </cfRule>
  </conditionalFormatting>
  <conditionalFormatting sqref="AW644">
    <cfRule type="containsText" dxfId="156" priority="160" operator="containsText" text="No efectiva">
      <formula>NOT(ISERROR(SEARCH("No efectiva",AW644)))</formula>
    </cfRule>
    <cfRule type="containsText" dxfId="155" priority="161" operator="containsText" text="efectiva">
      <formula>NOT(ISERROR(SEARCH("efectiva",AW644)))</formula>
    </cfRule>
  </conditionalFormatting>
  <conditionalFormatting sqref="AW645">
    <cfRule type="containsText" dxfId="154" priority="158" operator="containsText" text="No efectiva">
      <formula>NOT(ISERROR(SEARCH("No efectiva",AW645)))</formula>
    </cfRule>
    <cfRule type="containsText" dxfId="153" priority="159" operator="containsText" text="efectiva">
      <formula>NOT(ISERROR(SEARCH("efectiva",AW645)))</formula>
    </cfRule>
  </conditionalFormatting>
  <conditionalFormatting sqref="AW646">
    <cfRule type="containsText" dxfId="152" priority="156" operator="containsText" text="No efectiva">
      <formula>NOT(ISERROR(SEARCH("No efectiva",AW646)))</formula>
    </cfRule>
    <cfRule type="containsText" dxfId="151" priority="157" operator="containsText" text="efectiva">
      <formula>NOT(ISERROR(SEARCH("efectiva",AW646)))</formula>
    </cfRule>
  </conditionalFormatting>
  <conditionalFormatting sqref="B487">
    <cfRule type="duplicateValues" dxfId="150" priority="155"/>
  </conditionalFormatting>
  <conditionalFormatting sqref="B505">
    <cfRule type="duplicateValues" dxfId="149" priority="154"/>
  </conditionalFormatting>
  <conditionalFormatting sqref="AW486">
    <cfRule type="containsText" dxfId="148" priority="152" operator="containsText" text="No efectiva">
      <formula>NOT(ISERROR(SEARCH("No efectiva",AW486)))</formula>
    </cfRule>
    <cfRule type="containsText" dxfId="147" priority="153" operator="containsText" text="efectiva">
      <formula>NOT(ISERROR(SEARCH("efectiva",AW486)))</formula>
    </cfRule>
  </conditionalFormatting>
  <conditionalFormatting sqref="AW504">
    <cfRule type="containsText" dxfId="146" priority="150" operator="containsText" text="No efectiva">
      <formula>NOT(ISERROR(SEARCH("No efectiva",AW504)))</formula>
    </cfRule>
    <cfRule type="containsText" dxfId="145" priority="151" operator="containsText" text="efectiva">
      <formula>NOT(ISERROR(SEARCH("efectiva",AW504)))</formula>
    </cfRule>
  </conditionalFormatting>
  <conditionalFormatting sqref="B507">
    <cfRule type="duplicateValues" dxfId="144" priority="149"/>
  </conditionalFormatting>
  <conditionalFormatting sqref="AW506">
    <cfRule type="containsText" dxfId="143" priority="147" operator="containsText" text="No efectiva">
      <formula>NOT(ISERROR(SEARCH("No efectiva",AW506)))</formula>
    </cfRule>
    <cfRule type="containsText" dxfId="142" priority="148" operator="containsText" text="efectiva">
      <formula>NOT(ISERROR(SEARCH("efectiva",AW506)))</formula>
    </cfRule>
  </conditionalFormatting>
  <conditionalFormatting sqref="B509">
    <cfRule type="duplicateValues" dxfId="141" priority="146"/>
  </conditionalFormatting>
  <conditionalFormatting sqref="AW508">
    <cfRule type="containsText" dxfId="140" priority="144" operator="containsText" text="No efectiva">
      <formula>NOT(ISERROR(SEARCH("No efectiva",AW508)))</formula>
    </cfRule>
    <cfRule type="containsText" dxfId="139" priority="145" operator="containsText" text="efectiva">
      <formula>NOT(ISERROR(SEARCH("efectiva",AW508)))</formula>
    </cfRule>
  </conditionalFormatting>
  <conditionalFormatting sqref="B517">
    <cfRule type="duplicateValues" dxfId="138" priority="143"/>
  </conditionalFormatting>
  <conditionalFormatting sqref="AW516">
    <cfRule type="containsText" dxfId="137" priority="141" operator="containsText" text="No efectiva">
      <formula>NOT(ISERROR(SEARCH("No efectiva",AW516)))</formula>
    </cfRule>
    <cfRule type="containsText" dxfId="136" priority="142" operator="containsText" text="efectiva">
      <formula>NOT(ISERROR(SEARCH("efectiva",AW516)))</formula>
    </cfRule>
  </conditionalFormatting>
  <conditionalFormatting sqref="B522">
    <cfRule type="duplicateValues" dxfId="135" priority="140"/>
  </conditionalFormatting>
  <conditionalFormatting sqref="AW521">
    <cfRule type="containsText" dxfId="134" priority="138" operator="containsText" text="No efectiva">
      <formula>NOT(ISERROR(SEARCH("No efectiva",AW521)))</formula>
    </cfRule>
    <cfRule type="containsText" dxfId="133" priority="139" operator="containsText" text="efectiva">
      <formula>NOT(ISERROR(SEARCH("efectiva",AW521)))</formula>
    </cfRule>
  </conditionalFormatting>
  <conditionalFormatting sqref="B562">
    <cfRule type="duplicateValues" dxfId="132" priority="137"/>
  </conditionalFormatting>
  <conditionalFormatting sqref="AW561">
    <cfRule type="containsText" dxfId="131" priority="135" operator="containsText" text="No efectiva">
      <formula>NOT(ISERROR(SEARCH("No efectiva",AW561)))</formula>
    </cfRule>
    <cfRule type="containsText" dxfId="130" priority="136" operator="containsText" text="efectiva">
      <formula>NOT(ISERROR(SEARCH("efectiva",AW561)))</formula>
    </cfRule>
  </conditionalFormatting>
  <conditionalFormatting sqref="B564">
    <cfRule type="duplicateValues" dxfId="129" priority="134"/>
  </conditionalFormatting>
  <conditionalFormatting sqref="AW563">
    <cfRule type="containsText" dxfId="128" priority="132" operator="containsText" text="No efectiva">
      <formula>NOT(ISERROR(SEARCH("No efectiva",AW563)))</formula>
    </cfRule>
    <cfRule type="containsText" dxfId="127" priority="133" operator="containsText" text="efectiva">
      <formula>NOT(ISERROR(SEARCH("efectiva",AW563)))</formula>
    </cfRule>
  </conditionalFormatting>
  <conditionalFormatting sqref="B566">
    <cfRule type="duplicateValues" dxfId="126" priority="131"/>
  </conditionalFormatting>
  <conditionalFormatting sqref="AW565">
    <cfRule type="containsText" dxfId="125" priority="129" operator="containsText" text="No efectiva">
      <formula>NOT(ISERROR(SEARCH("No efectiva",AW565)))</formula>
    </cfRule>
    <cfRule type="containsText" dxfId="124" priority="130" operator="containsText" text="efectiva">
      <formula>NOT(ISERROR(SEARCH("efectiva",AW565)))</formula>
    </cfRule>
  </conditionalFormatting>
  <conditionalFormatting sqref="AW647">
    <cfRule type="containsText" dxfId="123" priority="127" operator="containsText" text="No efectiva">
      <formula>NOT(ISERROR(SEARCH("No efectiva",AW647)))</formula>
    </cfRule>
    <cfRule type="containsText" dxfId="122" priority="128" operator="containsText" text="efectiva">
      <formula>NOT(ISERROR(SEARCH("efectiva",AW647)))</formula>
    </cfRule>
  </conditionalFormatting>
  <conditionalFormatting sqref="AW648">
    <cfRule type="containsText" dxfId="121" priority="125" operator="containsText" text="No efectiva">
      <formula>NOT(ISERROR(SEARCH("No efectiva",AW648)))</formula>
    </cfRule>
    <cfRule type="containsText" dxfId="120" priority="126" operator="containsText" text="efectiva">
      <formula>NOT(ISERROR(SEARCH("efectiva",AW648)))</formula>
    </cfRule>
  </conditionalFormatting>
  <conditionalFormatting sqref="AW537">
    <cfRule type="containsText" dxfId="119" priority="123" operator="containsText" text="No efectiva">
      <formula>NOT(ISERROR(SEARCH("No efectiva",AW537)))</formula>
    </cfRule>
    <cfRule type="containsText" dxfId="118" priority="124" operator="containsText" text="efectiva">
      <formula>NOT(ISERROR(SEARCH("efectiva",AW537)))</formula>
    </cfRule>
  </conditionalFormatting>
  <conditionalFormatting sqref="B327">
    <cfRule type="duplicateValues" dxfId="117" priority="122"/>
  </conditionalFormatting>
  <conditionalFormatting sqref="AW326">
    <cfRule type="containsText" dxfId="116" priority="120" operator="containsText" text="No efectiva">
      <formula>NOT(ISERROR(SEARCH("No efectiva",AW326)))</formula>
    </cfRule>
    <cfRule type="containsText" dxfId="115" priority="121" operator="containsText" text="efectiva">
      <formula>NOT(ISERROR(SEARCH("efectiva",AW326)))</formula>
    </cfRule>
  </conditionalFormatting>
  <conditionalFormatting sqref="AW327">
    <cfRule type="containsText" dxfId="114" priority="118" operator="containsText" text="No efectiva">
      <formula>NOT(ISERROR(SEARCH("No efectiva",AW327)))</formula>
    </cfRule>
    <cfRule type="containsText" dxfId="113" priority="119" operator="containsText" text="efectiva">
      <formula>NOT(ISERROR(SEARCH("efectiva",AW327)))</formula>
    </cfRule>
  </conditionalFormatting>
  <conditionalFormatting sqref="AW341">
    <cfRule type="containsText" dxfId="112" priority="116" operator="containsText" text="No efectiva">
      <formula>NOT(ISERROR(SEARCH("No efectiva",AW341)))</formula>
    </cfRule>
    <cfRule type="containsText" dxfId="111" priority="117" operator="containsText" text="efectiva">
      <formula>NOT(ISERROR(SEARCH("efectiva",AW341)))</formula>
    </cfRule>
  </conditionalFormatting>
  <conditionalFormatting sqref="AW342">
    <cfRule type="containsText" dxfId="110" priority="114" operator="containsText" text="No efectiva">
      <formula>NOT(ISERROR(SEARCH("No efectiva",AW342)))</formula>
    </cfRule>
    <cfRule type="containsText" dxfId="109" priority="115" operator="containsText" text="efectiva">
      <formula>NOT(ISERROR(SEARCH("efectiva",AW342)))</formula>
    </cfRule>
  </conditionalFormatting>
  <conditionalFormatting sqref="AW343">
    <cfRule type="containsText" dxfId="108" priority="112" operator="containsText" text="No efectiva">
      <formula>NOT(ISERROR(SEARCH("No efectiva",AW343)))</formula>
    </cfRule>
    <cfRule type="containsText" dxfId="107" priority="113" operator="containsText" text="efectiva">
      <formula>NOT(ISERROR(SEARCH("efectiva",AW343)))</formula>
    </cfRule>
  </conditionalFormatting>
  <conditionalFormatting sqref="AW649">
    <cfRule type="containsText" dxfId="106" priority="110" operator="containsText" text="No efectiva">
      <formula>NOT(ISERROR(SEARCH("No efectiva",AW649)))</formula>
    </cfRule>
    <cfRule type="containsText" dxfId="105" priority="111" operator="containsText" text="efectiva">
      <formula>NOT(ISERROR(SEARCH("efectiva",AW649)))</formula>
    </cfRule>
  </conditionalFormatting>
  <conditionalFormatting sqref="B345">
    <cfRule type="duplicateValues" dxfId="104" priority="109"/>
  </conditionalFormatting>
  <conditionalFormatting sqref="AW344">
    <cfRule type="containsText" dxfId="103" priority="107" operator="containsText" text="No efectiva">
      <formula>NOT(ISERROR(SEARCH("No efectiva",AW344)))</formula>
    </cfRule>
    <cfRule type="containsText" dxfId="102" priority="108" operator="containsText" text="efectiva">
      <formula>NOT(ISERROR(SEARCH("efectiva",AW344)))</formula>
    </cfRule>
  </conditionalFormatting>
  <conditionalFormatting sqref="AW345">
    <cfRule type="containsText" dxfId="101" priority="105" operator="containsText" text="No efectiva">
      <formula>NOT(ISERROR(SEARCH("No efectiva",AW345)))</formula>
    </cfRule>
    <cfRule type="containsText" dxfId="100" priority="106" operator="containsText" text="efectiva">
      <formula>NOT(ISERROR(SEARCH("efectiva",AW345)))</formula>
    </cfRule>
  </conditionalFormatting>
  <conditionalFormatting sqref="AW359">
    <cfRule type="containsText" dxfId="99" priority="103" operator="containsText" text="No efectiva">
      <formula>NOT(ISERROR(SEARCH("No efectiva",AW359)))</formula>
    </cfRule>
    <cfRule type="containsText" dxfId="98" priority="104" operator="containsText" text="efectiva">
      <formula>NOT(ISERROR(SEARCH("efectiva",AW359)))</formula>
    </cfRule>
  </conditionalFormatting>
  <conditionalFormatting sqref="AW360">
    <cfRule type="containsText" dxfId="97" priority="101" operator="containsText" text="No efectiva">
      <formula>NOT(ISERROR(SEARCH("No efectiva",AW360)))</formula>
    </cfRule>
    <cfRule type="containsText" dxfId="96" priority="102" operator="containsText" text="efectiva">
      <formula>NOT(ISERROR(SEARCH("efectiva",AW360)))</formula>
    </cfRule>
  </conditionalFormatting>
  <conditionalFormatting sqref="AW650">
    <cfRule type="containsText" dxfId="95" priority="99" operator="containsText" text="No efectiva">
      <formula>NOT(ISERROR(SEARCH("No efectiva",AW650)))</formula>
    </cfRule>
    <cfRule type="containsText" dxfId="94" priority="100" operator="containsText" text="efectiva">
      <formula>NOT(ISERROR(SEARCH("efectiva",AW650)))</formula>
    </cfRule>
  </conditionalFormatting>
  <conditionalFormatting sqref="B389">
    <cfRule type="duplicateValues" dxfId="93" priority="98"/>
  </conditionalFormatting>
  <conditionalFormatting sqref="AW388">
    <cfRule type="containsText" dxfId="92" priority="96" operator="containsText" text="No efectiva">
      <formula>NOT(ISERROR(SEARCH("No efectiva",AW388)))</formula>
    </cfRule>
    <cfRule type="containsText" dxfId="91" priority="97" operator="containsText" text="efectiva">
      <formula>NOT(ISERROR(SEARCH("efectiva",AW388)))</formula>
    </cfRule>
  </conditionalFormatting>
  <conditionalFormatting sqref="AW389">
    <cfRule type="containsText" dxfId="90" priority="94" operator="containsText" text="No efectiva">
      <formula>NOT(ISERROR(SEARCH("No efectiva",AW389)))</formula>
    </cfRule>
    <cfRule type="containsText" dxfId="89" priority="95" operator="containsText" text="efectiva">
      <formula>NOT(ISERROR(SEARCH("efectiva",AW389)))</formula>
    </cfRule>
  </conditionalFormatting>
  <conditionalFormatting sqref="AW391">
    <cfRule type="containsText" dxfId="88" priority="92" operator="containsText" text="No efectiva">
      <formula>NOT(ISERROR(SEARCH("No efectiva",AW391)))</formula>
    </cfRule>
    <cfRule type="containsText" dxfId="87" priority="93" operator="containsText" text="efectiva">
      <formula>NOT(ISERROR(SEARCH("efectiva",AW391)))</formula>
    </cfRule>
  </conditionalFormatting>
  <conditionalFormatting sqref="AW651">
    <cfRule type="containsText" dxfId="86" priority="90" operator="containsText" text="No efectiva">
      <formula>NOT(ISERROR(SEARCH("No efectiva",AW651)))</formula>
    </cfRule>
    <cfRule type="containsText" dxfId="85" priority="91" operator="containsText" text="efectiva">
      <formula>NOT(ISERROR(SEARCH("efectiva",AW651)))</formula>
    </cfRule>
  </conditionalFormatting>
  <conditionalFormatting sqref="B395">
    <cfRule type="duplicateValues" dxfId="84" priority="89"/>
  </conditionalFormatting>
  <conditionalFormatting sqref="AW394">
    <cfRule type="containsText" dxfId="83" priority="87" operator="containsText" text="No efectiva">
      <formula>NOT(ISERROR(SEARCH("No efectiva",AW394)))</formula>
    </cfRule>
    <cfRule type="containsText" dxfId="82" priority="88" operator="containsText" text="efectiva">
      <formula>NOT(ISERROR(SEARCH("efectiva",AW394)))</formula>
    </cfRule>
  </conditionalFormatting>
  <conditionalFormatting sqref="B399">
    <cfRule type="duplicateValues" dxfId="81" priority="86"/>
  </conditionalFormatting>
  <conditionalFormatting sqref="AW398">
    <cfRule type="containsText" dxfId="80" priority="84" operator="containsText" text="No efectiva">
      <formula>NOT(ISERROR(SEARCH("No efectiva",AW398)))</formula>
    </cfRule>
    <cfRule type="containsText" dxfId="79" priority="85" operator="containsText" text="efectiva">
      <formula>NOT(ISERROR(SEARCH("efectiva",AW398)))</formula>
    </cfRule>
  </conditionalFormatting>
  <conditionalFormatting sqref="B401">
    <cfRule type="duplicateValues" dxfId="78" priority="83"/>
  </conditionalFormatting>
  <conditionalFormatting sqref="AW401">
    <cfRule type="containsText" dxfId="77" priority="81" operator="containsText" text="No efectiva">
      <formula>NOT(ISERROR(SEARCH("No efectiva",AW401)))</formula>
    </cfRule>
    <cfRule type="containsText" dxfId="76" priority="82" operator="containsText" text="efectiva">
      <formula>NOT(ISERROR(SEARCH("efectiva",AW401)))</formula>
    </cfRule>
  </conditionalFormatting>
  <conditionalFormatting sqref="AW400">
    <cfRule type="containsText" dxfId="75" priority="79" operator="containsText" text="No efectiva">
      <formula>NOT(ISERROR(SEARCH("No efectiva",AW400)))</formula>
    </cfRule>
    <cfRule type="containsText" dxfId="74" priority="80" operator="containsText" text="efectiva">
      <formula>NOT(ISERROR(SEARCH("efectiva",AW400)))</formula>
    </cfRule>
  </conditionalFormatting>
  <conditionalFormatting sqref="B410">
    <cfRule type="duplicateValues" dxfId="73" priority="78"/>
  </conditionalFormatting>
  <conditionalFormatting sqref="AW409">
    <cfRule type="containsText" dxfId="72" priority="76" operator="containsText" text="No efectiva">
      <formula>NOT(ISERROR(SEARCH("No efectiva",AW409)))</formula>
    </cfRule>
    <cfRule type="containsText" dxfId="71" priority="77" operator="containsText" text="efectiva">
      <formula>NOT(ISERROR(SEARCH("efectiva",AW409)))</formula>
    </cfRule>
  </conditionalFormatting>
  <conditionalFormatting sqref="AW410">
    <cfRule type="containsText" dxfId="70" priority="74" operator="containsText" text="No efectiva">
      <formula>NOT(ISERROR(SEARCH("No efectiva",AW410)))</formula>
    </cfRule>
    <cfRule type="containsText" dxfId="69" priority="75" operator="containsText" text="efectiva">
      <formula>NOT(ISERROR(SEARCH("efectiva",AW410)))</formula>
    </cfRule>
  </conditionalFormatting>
  <conditionalFormatting sqref="B414">
    <cfRule type="duplicateValues" dxfId="68" priority="73"/>
  </conditionalFormatting>
  <conditionalFormatting sqref="AW413">
    <cfRule type="containsText" dxfId="67" priority="71" operator="containsText" text="No efectiva">
      <formula>NOT(ISERROR(SEARCH("No efectiva",AW413)))</formula>
    </cfRule>
    <cfRule type="containsText" dxfId="66" priority="72" operator="containsText" text="efectiva">
      <formula>NOT(ISERROR(SEARCH("efectiva",AW413)))</formula>
    </cfRule>
  </conditionalFormatting>
  <conditionalFormatting sqref="AW414">
    <cfRule type="containsText" dxfId="65" priority="69" operator="containsText" text="No efectiva">
      <formula>NOT(ISERROR(SEARCH("No efectiva",AW414)))</formula>
    </cfRule>
    <cfRule type="containsText" dxfId="64" priority="70" operator="containsText" text="efectiva">
      <formula>NOT(ISERROR(SEARCH("efectiva",AW414)))</formula>
    </cfRule>
  </conditionalFormatting>
  <conditionalFormatting sqref="AW652">
    <cfRule type="containsText" dxfId="63" priority="67" operator="containsText" text="No efectiva">
      <formula>NOT(ISERROR(SEARCH("No efectiva",AW652)))</formula>
    </cfRule>
    <cfRule type="containsText" dxfId="62" priority="68" operator="containsText" text="efectiva">
      <formula>NOT(ISERROR(SEARCH("efectiva",AW652)))</formula>
    </cfRule>
  </conditionalFormatting>
  <conditionalFormatting sqref="AW653">
    <cfRule type="containsText" dxfId="61" priority="65" operator="containsText" text="No efectiva">
      <formula>NOT(ISERROR(SEARCH("No efectiva",AW653)))</formula>
    </cfRule>
    <cfRule type="containsText" dxfId="60" priority="66" operator="containsText" text="efectiva">
      <formula>NOT(ISERROR(SEARCH("efectiva",AW653)))</formula>
    </cfRule>
  </conditionalFormatting>
  <conditionalFormatting sqref="AW654">
    <cfRule type="containsText" dxfId="59" priority="63" operator="containsText" text="No efectiva">
      <formula>NOT(ISERROR(SEARCH("No efectiva",AW654)))</formula>
    </cfRule>
    <cfRule type="containsText" dxfId="58" priority="64" operator="containsText" text="efectiva">
      <formula>NOT(ISERROR(SEARCH("efectiva",AW654)))</formula>
    </cfRule>
  </conditionalFormatting>
  <conditionalFormatting sqref="AW422">
    <cfRule type="containsText" dxfId="57" priority="61" operator="containsText" text="No efectiva">
      <formula>NOT(ISERROR(SEARCH("No efectiva",AW422)))</formula>
    </cfRule>
    <cfRule type="containsText" dxfId="56" priority="62" operator="containsText" text="efectiva">
      <formula>NOT(ISERROR(SEARCH("efectiva",AW422)))</formula>
    </cfRule>
  </conditionalFormatting>
  <conditionalFormatting sqref="B432">
    <cfRule type="duplicateValues" dxfId="55" priority="60"/>
  </conditionalFormatting>
  <conditionalFormatting sqref="AW431">
    <cfRule type="containsText" dxfId="54" priority="58" operator="containsText" text="No efectiva">
      <formula>NOT(ISERROR(SEARCH("No efectiva",AW431)))</formula>
    </cfRule>
    <cfRule type="containsText" dxfId="53" priority="59" operator="containsText" text="efectiva">
      <formula>NOT(ISERROR(SEARCH("efectiva",AW431)))</formula>
    </cfRule>
  </conditionalFormatting>
  <conditionalFormatting sqref="B448">
    <cfRule type="duplicateValues" dxfId="52" priority="57"/>
  </conditionalFormatting>
  <conditionalFormatting sqref="AW447">
    <cfRule type="containsText" dxfId="51" priority="55" operator="containsText" text="No efectiva">
      <formula>NOT(ISERROR(SEARCH("No efectiva",AW447)))</formula>
    </cfRule>
    <cfRule type="containsText" dxfId="50" priority="56" operator="containsText" text="efectiva">
      <formula>NOT(ISERROR(SEARCH("efectiva",AW447)))</formula>
    </cfRule>
  </conditionalFormatting>
  <conditionalFormatting sqref="AW448">
    <cfRule type="containsText" dxfId="49" priority="53" operator="containsText" text="No efectiva">
      <formula>NOT(ISERROR(SEARCH("No efectiva",AW448)))</formula>
    </cfRule>
    <cfRule type="containsText" dxfId="48" priority="54" operator="containsText" text="efectiva">
      <formula>NOT(ISERROR(SEARCH("efectiva",AW448)))</formula>
    </cfRule>
  </conditionalFormatting>
  <conditionalFormatting sqref="AW392">
    <cfRule type="containsText" dxfId="47" priority="51" operator="containsText" text="No efectiva">
      <formula>NOT(ISERROR(SEARCH("No efectiva",AW392)))</formula>
    </cfRule>
    <cfRule type="containsText" dxfId="46" priority="52" operator="containsText" text="efectiva">
      <formula>NOT(ISERROR(SEARCH("efectiva",AW392)))</formula>
    </cfRule>
  </conditionalFormatting>
  <conditionalFormatting sqref="Y432">
    <cfRule type="containsText" dxfId="45" priority="48" operator="containsText" text="No efectiva">
      <formula>NOT(ISERROR(SEARCH("No efectiva",Y432)))</formula>
    </cfRule>
    <cfRule type="containsText" dxfId="44" priority="49" operator="containsText" text="efectiva">
      <formula>NOT(ISERROR(SEARCH("efectiva",Y432)))</formula>
    </cfRule>
  </conditionalFormatting>
  <conditionalFormatting sqref="AW432">
    <cfRule type="containsText" dxfId="43" priority="46" operator="containsText" text="No efectiva">
      <formula>NOT(ISERROR(SEARCH("No efectiva",AW432)))</formula>
    </cfRule>
    <cfRule type="containsText" dxfId="42" priority="47" operator="containsText" text="efectiva">
      <formula>NOT(ISERROR(SEARCH("efectiva",AW432)))</formula>
    </cfRule>
  </conditionalFormatting>
  <conditionalFormatting sqref="B378">
    <cfRule type="duplicateValues" dxfId="41" priority="45"/>
  </conditionalFormatting>
  <conditionalFormatting sqref="B380">
    <cfRule type="duplicateValues" dxfId="40" priority="44"/>
  </conditionalFormatting>
  <conditionalFormatting sqref="B583">
    <cfRule type="duplicateValues" dxfId="39" priority="43"/>
  </conditionalFormatting>
  <conditionalFormatting sqref="AW454">
    <cfRule type="containsText" dxfId="38" priority="41" operator="containsText" text="No efectiva">
      <formula>NOT(ISERROR(SEARCH("No efectiva",AW454)))</formula>
    </cfRule>
    <cfRule type="containsText" dxfId="37" priority="42" operator="containsText" text="efectiva">
      <formula>NOT(ISERROR(SEARCH("efectiva",AW454)))</formula>
    </cfRule>
  </conditionalFormatting>
  <conditionalFormatting sqref="AW350">
    <cfRule type="containsText" dxfId="36" priority="39" operator="containsText" text="No efectiva">
      <formula>NOT(ISERROR(SEARCH("No efectiva",AW350)))</formula>
    </cfRule>
    <cfRule type="containsText" dxfId="35" priority="40" operator="containsText" text="efectiva">
      <formula>NOT(ISERROR(SEARCH("efectiva",AW350)))</formula>
    </cfRule>
  </conditionalFormatting>
  <conditionalFormatting sqref="AW352">
    <cfRule type="containsText" dxfId="34" priority="37" operator="containsText" text="No efectiva">
      <formula>NOT(ISERROR(SEARCH("No efectiva",AW352)))</formula>
    </cfRule>
    <cfRule type="containsText" dxfId="33" priority="38" operator="containsText" text="efectiva">
      <formula>NOT(ISERROR(SEARCH("efectiva",AW352)))</formula>
    </cfRule>
  </conditionalFormatting>
  <conditionalFormatting sqref="AW655">
    <cfRule type="containsText" dxfId="32" priority="35" operator="containsText" text="No efectiva">
      <formula>NOT(ISERROR(SEARCH("No efectiva",AW655)))</formula>
    </cfRule>
    <cfRule type="containsText" dxfId="31" priority="36" operator="containsText" text="efectiva">
      <formula>NOT(ISERROR(SEARCH("efectiva",AW655)))</formula>
    </cfRule>
  </conditionalFormatting>
  <conditionalFormatting sqref="AW656">
    <cfRule type="containsText" dxfId="30" priority="33" operator="containsText" text="No efectiva">
      <formula>NOT(ISERROR(SEARCH("No efectiva",AW656)))</formula>
    </cfRule>
    <cfRule type="containsText" dxfId="29" priority="34" operator="containsText" text="efectiva">
      <formula>NOT(ISERROR(SEARCH("efectiva",AW656)))</formula>
    </cfRule>
  </conditionalFormatting>
  <conditionalFormatting sqref="AW366">
    <cfRule type="containsText" dxfId="28" priority="31" operator="containsText" text="No efectiva">
      <formula>NOT(ISERROR(SEARCH("No efectiva",AW366)))</formula>
    </cfRule>
    <cfRule type="containsText" dxfId="27" priority="32" operator="containsText" text="efectiva">
      <formula>NOT(ISERROR(SEARCH("efectiva",AW366)))</formula>
    </cfRule>
  </conditionalFormatting>
  <conditionalFormatting sqref="AW425:AW426">
    <cfRule type="containsText" dxfId="26" priority="29" operator="containsText" text="No efectiva">
      <formula>NOT(ISERROR(SEARCH("No efectiva",AW425)))</formula>
    </cfRule>
    <cfRule type="containsText" dxfId="25" priority="30" operator="containsText" text="efectiva">
      <formula>NOT(ISERROR(SEARCH("efectiva",AW425)))</formula>
    </cfRule>
  </conditionalFormatting>
  <conditionalFormatting sqref="B426">
    <cfRule type="duplicateValues" dxfId="24" priority="28"/>
  </conditionalFormatting>
  <conditionalFormatting sqref="AW438">
    <cfRule type="containsText" dxfId="23" priority="26" operator="containsText" text="No efectiva">
      <formula>NOT(ISERROR(SEARCH("No efectiva",AW438)))</formula>
    </cfRule>
    <cfRule type="containsText" dxfId="22" priority="27" operator="containsText" text="efectiva">
      <formula>NOT(ISERROR(SEARCH("efectiva",AW438)))</formula>
    </cfRule>
  </conditionalFormatting>
  <conditionalFormatting sqref="AW439">
    <cfRule type="containsText" dxfId="21" priority="24" operator="containsText" text="No efectiva">
      <formula>NOT(ISERROR(SEARCH("No efectiva",AW439)))</formula>
    </cfRule>
    <cfRule type="containsText" dxfId="20" priority="25" operator="containsText" text="efectiva">
      <formula>NOT(ISERROR(SEARCH("efectiva",AW439)))</formula>
    </cfRule>
  </conditionalFormatting>
  <conditionalFormatting sqref="AW657">
    <cfRule type="containsText" dxfId="19" priority="22" operator="containsText" text="No efectiva">
      <formula>NOT(ISERROR(SEARCH("No efectiva",AW657)))</formula>
    </cfRule>
    <cfRule type="containsText" dxfId="18" priority="23" operator="containsText" text="efectiva">
      <formula>NOT(ISERROR(SEARCH("efectiva",AW657)))</formula>
    </cfRule>
  </conditionalFormatting>
  <conditionalFormatting sqref="B466">
    <cfRule type="duplicateValues" dxfId="17" priority="21"/>
  </conditionalFormatting>
  <conditionalFormatting sqref="AW465">
    <cfRule type="containsText" dxfId="16" priority="19" operator="containsText" text="No efectiva">
      <formula>NOT(ISERROR(SEARCH("No efectiva",AW465)))</formula>
    </cfRule>
    <cfRule type="containsText" dxfId="15" priority="20" operator="containsText" text="efectiva">
      <formula>NOT(ISERROR(SEARCH("efectiva",AW465)))</formula>
    </cfRule>
  </conditionalFormatting>
  <conditionalFormatting sqref="AW456">
    <cfRule type="containsText" dxfId="14" priority="13" operator="containsText" text="No efectiva">
      <formula>NOT(ISERROR(SEARCH("No efectiva",AW456)))</formula>
    </cfRule>
    <cfRule type="containsText" dxfId="13" priority="14" operator="containsText" text="efectiva">
      <formula>NOT(ISERROR(SEARCH("efectiva",AW456)))</formula>
    </cfRule>
  </conditionalFormatting>
  <conditionalFormatting sqref="AW658">
    <cfRule type="containsText" dxfId="12" priority="11" operator="containsText" text="No efectiva">
      <formula>NOT(ISERROR(SEARCH("No efectiva",AW658)))</formula>
    </cfRule>
    <cfRule type="containsText" dxfId="11" priority="12" operator="containsText" text="efectiva">
      <formula>NOT(ISERROR(SEARCH("efectiva",AW658)))</formula>
    </cfRule>
  </conditionalFormatting>
  <conditionalFormatting sqref="AW658">
    <cfRule type="containsText" dxfId="10" priority="9" operator="containsText" text="No efectiva">
      <formula>NOT(ISERROR(SEARCH("No efectiva",AW658)))</formula>
    </cfRule>
    <cfRule type="containsText" dxfId="9" priority="10" operator="containsText" text="efectiva">
      <formula>NOT(ISERROR(SEARCH("efectiva",AW658)))</formula>
    </cfRule>
  </conditionalFormatting>
  <conditionalFormatting sqref="AW659">
    <cfRule type="containsText" dxfId="8" priority="7" operator="containsText" text="No efectiva">
      <formula>NOT(ISERROR(SEARCH("No efectiva",AW659)))</formula>
    </cfRule>
    <cfRule type="containsText" dxfId="7" priority="8" operator="containsText" text="efectiva">
      <formula>NOT(ISERROR(SEARCH("efectiva",AW659)))</formula>
    </cfRule>
  </conditionalFormatting>
  <conditionalFormatting sqref="AW659">
    <cfRule type="containsText" dxfId="6" priority="5" operator="containsText" text="No efectiva">
      <formula>NOT(ISERROR(SEARCH("No efectiva",AW659)))</formula>
    </cfRule>
    <cfRule type="containsText" dxfId="5" priority="6" operator="containsText" text="efectiva">
      <formula>NOT(ISERROR(SEARCH("efectiva",AW659)))</formula>
    </cfRule>
  </conditionalFormatting>
  <conditionalFormatting sqref="AW660">
    <cfRule type="containsText" dxfId="4" priority="3" operator="containsText" text="No efectiva">
      <formula>NOT(ISERROR(SEARCH("No efectiva",AW660)))</formula>
    </cfRule>
    <cfRule type="containsText" dxfId="3" priority="4" operator="containsText" text="efectiva">
      <formula>NOT(ISERROR(SEARCH("efectiva",AW660)))</formula>
    </cfRule>
  </conditionalFormatting>
  <conditionalFormatting sqref="AW660">
    <cfRule type="containsText" dxfId="2" priority="1" operator="containsText" text="No efectiva">
      <formula>NOT(ISERROR(SEARCH("No efectiva",AW660)))</formula>
    </cfRule>
    <cfRule type="containsText" dxfId="1" priority="2" operator="containsText" text="efectiva">
      <formula>NOT(ISERROR(SEARCH("efectiva",AW660)))</formula>
    </cfRule>
  </conditionalFormatting>
  <dataValidations xWindow="757" yWindow="739" count="46">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AQ368:AQ371 AK341:AK345 AK353:AK361 AQ366 AQ285 AQ283 AQ328"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229 F234:F235 F247:F251 G363:G364" xr:uid="{00000000-0002-0000-0100-000001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234 G228:G229 G365 G429:G434 G277 G323:G324 G649:G651 G246:G251 G467:G470 G422:G424 G341:G361 G387:G393 G266 G477:G482 G253:G264 G268:G275 G283 G329 G383 G326:G327 G445:G463 G658:G660 G103" xr:uid="{00000000-0002-0000-0100-000002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234 H228:H229 H560:H564 H315 H323:H324 H363 I384 I559 H246:H251 H463 H422:H423 H341:H346 H637:H646 I482 H651:H654 H277:H279 H286 G268 I452:I453 H253:H263 G278:G282 H281:H284 H658:H660 G328 H329 H429:H434 H326:H327 H387:H393 H103 G265 H443:H456 H479:H482 H383:H385 I649" xr:uid="{00000000-0002-0000-0100-000003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34 I228:I229 I315 I455:I463 I346 I637:I646 I363:I364 H457:H462 I381 I246:I251 G548:G550 I471 H424 I253:I265 H477:H478 I422:I424 I434 G287:G314 I277:I279 I281:I284 G276 G267 I477:I482 G284:G285 I443:I444 I286 G652:G654 I323:I329 G316:G322 I383 I449:I451 I387:I393 I651:I654 H280 H328 H268:I275 H264:H266 I103" xr:uid="{00000000-0002-0000-0100-000004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103 J234 J228:J229 J323:J325 J315 J363 J658 J246:J251 J455:J463 J422:J424 J401 J434 J268:J286 J477:J482 J328:J329 J253:J265 J443:J444 J381:J384 J449:J453 J387:J393 J651:J654 J395 J399 J637:J646 I280" xr:uid="{00000000-0002-0000-0100-000005000000}">
      <formula1>0</formula1>
      <formula2>390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4 O38 O130 O132:O134" xr:uid="{00000000-0002-0000-0100-00000600000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K43 K38 K41 K103 K234 K455:K463 K228:K229 K195:K199 K315 K323:K325 K363 K365 K224 K208 K239 K241:K244 K32 K188 K168 K183 K190:K192 K16:K17 K19 K170:K179 K141 K148 K107 K130:K134 K144 K246:K251 K213 K422:K424 K272 K559:K566 K529:K534 K637:K646 K434 K277:K280 K282:K286 K253:K266 K477:K482 K328:K329 K274:K275 K443:K444 K268:K270 K381:K384 K449:K453 K387:K393 K651:K654" xr:uid="{00000000-0002-0000-0100-000007000000}">
      <formula1>-9223372036854770000</formula1>
      <formula2>9223372036854770000</formula2>
    </dataValidation>
    <dataValidation type="textLength" allowBlank="1" showInputMessage="1" error="Escriba un texto  Maximo 390 Caracteres" promptTitle="Cualquier contenido Maximo 390 Caracteres" prompt=" Registre DE MANERA BREVE la Unidad de Medida de la actividad. (Ej.: Informes, jornadas de capacitación, etc.) (MÁX. 390 CARACTERES)" sqref="J43 J38 J134 J41 J128:J129 J208 J195:J199 J224 J239 J241:J244 J32 J188 J168 K184 J183 J190:J192 J16:J17 J19 J170:J179 J141 J148 J107 J131 J144 J213 K527:K528 J527:J534 J516:K522" xr:uid="{00000000-0002-0000-0100-000008000000}">
      <formula1>0</formula1>
      <formula2>390</formula2>
    </dataValidation>
    <dataValidation type="textLength" allowBlank="1" showInputMessage="1" error="Escriba un texto  Maximo 390 Caracteres" promptTitle="Cualquier contenido Maximo 390 Caracteres" prompt=" Registre DE MANERA BREVE las actividades a desarrollar para el cumplimiento de la Acción  de mejoramiento.  Insterte UNA FILA  por ACTIVIDAD. (MÁX. 390 CARACTERES)" sqref="I38 I43 I208 AD188:AG188 I195:I199 AE224:AG224 I224 AE208:AG208 I213 I239 I241:I244 I32 AD168:AG168 I188 I516:I522 I168 AD195:AG195 I183 AC224 AD192:AG192 I190:I192 AC213 AC208 AF91:AG91 I16:I17 I19 I14 I170:I179 AD154 I141 I513 AE18:AK19 I107 I128:I134 AC242:AG244 I148 I144 AD17:AK17 AE213:AG213 I527:I534 AN154:AN155 AN158:AN161 AN16 AN44 AN58 AN93 AN99 AN128 AF16:AL16 AL44 AL58 AL93 AL99 AL128 AL154:AL155 AL158:AL161 AL163 AN163 H167 I41" xr:uid="{00000000-0002-0000-0100-000009000000}">
      <formula1>0</formula1>
      <formula2>390</formula2>
    </dataValidation>
    <dataValidation type="textLength" allowBlank="1" showInputMessage="1"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38 H41 H208 H195:H199 H224 H239 H241:H244 H19 H32 H188 H168 H183 H190:H192 H16:H17 H14 H170:H179 H141 H148 H107 H128:H134 H144 H213 H513 H529:H534 H527 H516:H520 H43 I514" xr:uid="{00000000-0002-0000-0100-00000A00000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3 G208 G195:G199 G224 G239 G241:G244 G32 G188 G168 G183 G190:G192 G16:G17 G19 G170:G179 G141 G148 G107 G128:G134 G144 G213 G529:G534 G516:G522 G36" xr:uid="{00000000-0002-0000-0100-00000B000000}">
      <formula1>0</formula1>
      <formula2>390</formula2>
    </dataValidation>
    <dataValidation type="whole" operator="greaterThanOrEqual" allowBlank="1" showInputMessage="1" showErrorMessage="1" sqref="O67 O128 O49:O52 O46:O47 O162" xr:uid="{00000000-0002-0000-0100-00000C000000}">
      <formula1>0</formula1>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M94 M14 M100:M104 M57 M71:M77 M207:M210 M253:M255 M228:M230 M213 M361:M365 M455:M463 M649:M654 M374 M377:M380 M340:M345 M175 M205 M219:M226 M217 M239 M233:M234 M162 M55 M9 M166:M169 M181 M24 M11 M16:M19 M59:M66 M68:M69 M89 M92 M79 M32:M45 M96:M98 M148 M106:M125 M153 M127:M144 M183:M199 M241:M251 M274:M275 M422:M424 M272 M551:M566 M541:M544 M497:M499 M513:M514 M547 M511 M516:M517 M521:M526 M635:M646 L40 M287:M325 M277:M283 M475:M482 M264 M266:M270 M285 M328:M332 M449:M453 M601 M528 M530:M534 M383:M389" xr:uid="{00000000-0002-0000-0100-00000D000000}">
      <formula1>1900/1/1</formula1>
      <formula2>3000/1/1</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43:L45 L38 L41 L35 L57 L75:L77 L103 L208 L234 L329:L332 L228:L229 L241:L244 L195:L199 L361:L365 M276 L455:L463 L464:M466 L377:L380 L374 L224 L239 L166 M31 L213 L32 L187:L188 L168 L24 L183:L184 L190:L192 L16:L19 L68 L55 L170:L179 L141 L148 L107 L128:L134 L143:L144 L246:L251 L415:L417 L422:L424 L340:L345 L547 L541:L544 L537 L529:L534 L555:L566 L434:M434 L482:M482 L443:M444 L449:M449 L475:L481 M256:M263 L253:L264 M282:M284 M286 L266:L325 L381:M382 L449:L453 L651:L654 L383:L413 L635:L649" xr:uid="{00000000-0002-0000-0100-00000E000000}">
      <formula1>1900/1/1</formula1>
      <formula2>3000/1/1</formula2>
    </dataValidation>
    <dataValidation type="textLength" allowBlank="1" showInputMessage="1" error="Escriba un texto  Maximo 390 Caracteres" promptTitle="Cualquier contenido Maximo 390 Caracteres" prompt=" Registre aspectos importantes a considerar. (MÁX. 390 CARACTERES)" sqref="AD11 AD164 AD180:AG182 AF115:AK115 AD157 AD115 AD69 P188:P189 AA192:AA198 AD169:AG169 P166:P184 P186 P192 AB190 AD186:AG186 P194:P199 AA166:AA189 AB198 AB192:AB195 AB166:AB188" xr:uid="{00000000-0002-0000-0100-00000F000000}">
      <formula1>0</formula1>
      <formula2>390</formula2>
    </dataValidation>
    <dataValidation type="decimal" allowBlank="1" showInputMessage="1" showErrorMessage="1" errorTitle="Entrada no válida" error="Por favor escriba un número" promptTitle="Escriba un número en esta casilla" prompt="_x000a_Registre EN NÚMERO el avance fisico a la fecha de corte del informe, respecto a las cantidades de las unidades de medida._x000a_(Únicamente para AVANCE ó SEGUIMIENTO del Plan de Mejoramiento)" sqref="O34 O28 O30" xr:uid="{00000000-0002-0000-0100-000010000000}">
      <formula1>-9223372036854780000</formula1>
      <formula2>9223372036854780000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32 F224 F208:F209 F181 F188 F168 F183 F190:F192 F17 F19 F239:F244 F170:F179 F87 F141 F148 F107 F131 F144 F195:F199 F213 F232:F233" xr:uid="{00000000-0002-0000-0100-000011000000}">
      <formula1>0</formula1>
      <formula2>390</formula2>
    </dataValidation>
    <dataValidation type="whole" operator="greaterThanOrEqual" allowBlank="1" showInputMessage="1" showErrorMessage="1" sqref="O48 K67 K46:K52" xr:uid="{00000000-0002-0000-0100-000012000000}">
      <formula1>1</formula1>
    </dataValidation>
    <dataValidation operator="greaterThanOrEqual" allowBlank="1" showInputMessage="1" showErrorMessage="1" sqref="O77" xr:uid="{00000000-0002-0000-0100-000013000000}"/>
    <dataValidation type="textLength" allowBlank="1" showInputMessage="1" showErrorMessage="1" sqref="AH214 AH205 AH217 AH207 AH209:AH210" xr:uid="{00000000-0002-0000-0100-000014000000}">
      <formula1>0</formula1>
      <formula2>390</formula2>
    </dataValidation>
    <dataValidation type="textLength" allowBlank="1" showInputMessage="1" showErrorMessage="1" errorTitle="ENTRADA NO VALIDA" error="Escriba un texto máximo de 390 caracteres" promptTitle="Cualquier contenido Maximo 390 Caracteres" prompt=" Registre aspectos importantes a considerar. (MÁX. 390 CARACTERES)" sqref="AD20:AD32 AQ506:AQ512 AQ537 AK252 AL371:AM371 AD165 AD88:AD92 AD55:AD57 AD139 AD162:AD163 AL390:AM392 AD79:AD82 AD37:AD43 AQ516:AQ522 AL387:AM387 AD6:AD7 AD45:AD47" xr:uid="{00000000-0002-0000-0100-000015000000}">
      <formula1>0</formula1>
      <formula2>390</formula2>
    </dataValidation>
    <dataValidation type="list" allowBlank="1" showInputMessage="1" showErrorMessage="1" sqref="AW353:AW358 AW6:AW235 AW237:AW259 AW330 X639:X646 AW538:AW549 AW332:AW336 AW288:AW291 AW317:AW319 AW261:AW264 AW266:AW268 AW270:AW274 AW276:AW282 AW284:AW285 AW315 AW323:AW325 AW376:AW382 AW427:AW430 AW295:AW298 AW302:AW305 AW389 AW414:AW419 AW423 Y432 AW432:AW433 AW440:AW442 AW479 AW481 AW455 AW487:AW491 AW483:AW485 AW496:AW503 AW505 AW507 AW509:AW515 AW517:AW520 AW551:AW560 AW562 AW564 AW566:AW577 AW522:AW536 AW466:AW476 AW385:AW387 AW445:AW446 AW395:AW397 AW399 AW401:AW408 AW410:AW412 AW367:AW374 AW393 AW345:AW349 AW351 AW361:AW365 AW435:AW437 AW463:AW464 AW579:AW635 AW647:AW660" xr:uid="{00000000-0002-0000-0100-000016000000}">
      <formula1>$BK$6:$BK$8</formula1>
    </dataValidation>
    <dataValidation type="list" allowBlank="1" showInputMessage="1" showErrorMessage="1" sqref="BC288:BC292 BC295:BC299 BC6:BC259 BC330 AD639:AD646 BC323:BC328 BC332:BC336 BC261:BC264 BC266:BC268 BC274 BC276:BC282 BC284:BC285 BC315 BC339:BC374 BC376:BC382 BC302:BC306 BC309:BC313 BC317:BC321 AE432 BC385:BC442 BC444:BC660" xr:uid="{00000000-0002-0000-0100-000018000000}">
      <formula1>$BL$6:$BL$8</formula1>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E647:E648 E285 E283 E328:E329 E652:E654 E383 E422:E442 E484:E566 E444:E482 E657:E660" xr:uid="{00000000-0002-0000-0100-00001B000000}">
      <formula1>0</formula1>
      <formula2>9</formula2>
    </dataValidation>
    <dataValidation type="list" allowBlank="1" showInputMessage="1" showErrorMessage="1" sqref="AW375 AW337:AW344 AW299:AW301 AW331 AW384 AW316 AW292:AW294 AW236 AW390:AW392 AW306:AW314 AW320:AW322 AW420:AW422 AW424:AW426 AW434 AW443:AW444 AW456:AW462 AW477:AW478 AW480 AW482 AW492:AW495 AW550 AW578 AW636:AW646 AW486 AW504 AW506 AW508 AW516 AW521 AW561 AW563 AW565 AW537 AW326:AW328 AW359:AW360 AW388 AW394 AW398 AW400 AW409 AW413 AW431 AW447:AW454 AW350 AW352 AW366 AW438:AW439 AW465" xr:uid="{00000000-0002-0000-0100-00001D000000}">
      <formula1>$BK$6:$BK$9</formula1>
    </dataValidation>
    <dataValidation type="list" allowBlank="1" showInputMessage="1" showErrorMessage="1" sqref="BC293:BC294 BC270:BC273 BC384 BC375 BC337:BC338 BC331 BC316 BC300:BC301 BC307:BC308 BC314 BC322" xr:uid="{00000000-0002-0000-0100-00001E000000}">
      <formula1>$BL$6:$BL$9</formula1>
    </dataValidation>
    <dataValidation type="textLength" allowBlank="1" showInputMessage="1" showErrorMessage="1" sqref="G588:G591 G567:G570 H591 G596:I596 I588:I591" xr:uid="{00000000-0002-0000-0100-00001F000000}">
      <formula1>1</formula1>
      <formula2>390</formula2>
    </dataValidation>
    <dataValidation type="textLength" allowBlank="1" showInputMessage="1" showErrorMessage="1" sqref="G592:I595 G582:I586 G580:I580 G601:I601" xr:uid="{00000000-0002-0000-0100-000020000000}">
      <formula1>1</formula1>
      <formula2>1000</formula2>
    </dataValidation>
    <dataValidation type="list" allowBlank="1" showInputMessage="1" showErrorMessage="1" sqref="BC260" xr:uid="{00000000-0002-0000-0100-000021000000}">
      <formula1>$BG$6:$BG$8</formula1>
    </dataValidation>
    <dataValidation type="list" allowBlank="1" showInputMessage="1" showErrorMessage="1" sqref="AU260 BC287" xr:uid="{00000000-0002-0000-0100-000022000000}">
      <formula1>$BE$6:$BE$9</formula1>
    </dataValidation>
    <dataValidation type="list" allowBlank="1" showInputMessage="1" showErrorMessage="1" sqref="AW260" xr:uid="{00000000-0002-0000-0100-000023000000}">
      <formula1>$BF$6:$BF$8</formula1>
    </dataValidation>
    <dataValidation type="list" allowBlank="1" showInputMessage="1" showErrorMessage="1" sqref="BC265 BC269 BC275 BC283 BC286 BC329 BC443 BC383" xr:uid="{00000000-0002-0000-0100-000024000000}">
      <formula1>$BE$6:$BE$8</formula1>
    </dataValidation>
    <dataValidation type="list" allowBlank="1" showInputMessage="1" showErrorMessage="1" sqref="AU265 AU269 AU275 AU286 AU443" xr:uid="{00000000-0002-0000-0100-000025000000}">
      <formula1>$BC$6:$BC$9</formula1>
    </dataValidation>
    <dataValidation type="list" allowBlank="1" showInputMessage="1" showErrorMessage="1" sqref="AW265 AW269 AW275 AW283 AW286 AW329 AW383" xr:uid="{00000000-0002-0000-0100-000026000000}">
      <formula1>$BD$6:$BD$8</formula1>
    </dataValidation>
    <dataValidation type="list" allowBlank="1" showInputMessage="1" showErrorMessage="1" sqref="R283 R329" xr:uid="{00000000-0002-0000-0100-000028000000}">
      <formula1>$AG$95:$AG$112</formula1>
    </dataValidation>
    <dataValidation type="list" allowBlank="1" showInputMessage="1" showErrorMessage="1" sqref="AU283 AU287 AU329 AU383" xr:uid="{00000000-0002-0000-0100-000029000000}">
      <formula1>$BC$6:$BC$11</formula1>
    </dataValidation>
    <dataValidation type="list" allowBlank="1" showInputMessage="1" showErrorMessage="1" sqref="AW287" xr:uid="{00000000-0002-0000-0100-00002A000000}">
      <formula1>$BD$6:$BD$9</formula1>
    </dataValidation>
    <dataValidation type="list" allowBlank="1" showInputMessage="1" showErrorMessage="1" sqref="R634:R636" xr:uid="{00000000-0002-0000-0100-00002B000000}">
      <formula1>$AG$94:$AG$115</formula1>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N6:N660" xr:uid="{00000000-0002-0000-0100-00002C000000}">
      <formula1>-9223372036854770000</formula1>
      <formula2>9223372036854770000</formula2>
    </dataValidation>
    <dataValidation type="list" allowBlank="1" showInputMessage="1" showErrorMessage="1" sqref="AU603:AU604" xr:uid="{00000000-0002-0000-0100-00002D000000}">
      <formula1>$BF$6:$BF$11</formula1>
    </dataValidation>
    <dataValidation type="list" allowBlank="1" showInputMessage="1" showErrorMessage="1" sqref="AU289:AU291 AU399 AU325 AU323 AU367 AU361:AU365 AU318:AU321 AU310:AU313 AU411:AU412 AU395:AU397 AU393 AU381:AU382 AU340 AU315 AU372:AU374 AU276:AU282 AU261:AU264 AU303:AU306 AU333:AU335 AU346:AU349 AU351 AU328 AU296:AU299 AU415:AU417 AU401:AU408 AU353:AU358 AU385:AU387 AU434 AU284 AU482 AU266:AU268 AU330 AU449 AU444 AU237:AU259 AU6:AU235 AU423 AU467:AU469" xr:uid="{00000000-0002-0000-0100-000017000000}">
      <formula1>$BJ$6:$BJ$10</formula1>
    </dataValidation>
    <dataValidation type="list" allowBlank="1" showInputMessage="1" showErrorMessage="1" sqref="AU309 AU292" xr:uid="{00000000-0002-0000-0100-000019000000}">
      <formula1>$BJ$6:$BJ$11</formula1>
    </dataValidation>
    <dataValidation type="list" allowBlank="1" showInputMessage="1" showErrorMessage="1" sqref="AU236 AU605:AU633 AU538:AU560 AU647:AU660 AU455 AU449:AU453 AU424 AU510:AU515 AU522:AU536 AU518:AU520 AU488:AU503 AU440:AU442 AU427:AU430 AU584:AU602 AU444:AU446 AU328 AU418:AU421 AU285 AU339 AU301:AU302 AU376 AU433:AU437 AU294:AU295 AU567:AU581 AU336:AU337 AU288 AU316:AU317 AU457:AU464 AU466 AU470:AU485" xr:uid="{00000000-0002-0000-0100-00001A000000}">
      <formula1>$BJ$6:$BJ$12</formula1>
    </dataValidation>
    <dataValidation type="list" allowBlank="1" showInputMessage="1" showErrorMessage="1" sqref="AU331:AU332 AU384 AU375 AU338 AU390" xr:uid="{00000000-0002-0000-0100-00001C000000}">
      <formula1>$BJ$6:$BJ$13</formula1>
    </dataValidation>
    <dataValidation type="list" allowBlank="1" showInputMessage="1" showErrorMessage="1" sqref="AU270:AU274 AU425:AU426 AU431:AU432 AU447:AU448 AU398 V639:V646 AU637:AU646 AU465 AU537 AU324 AU516:AU517 AU486:AU487 AU504:AU509 AU438:AU439 AU368:AU371 AU366 AU582:AU583 AU350 AU352 AU454 AU561:AU566 AU456 AU377:AU380 AU322 AU314 AU307:AU308 AU300 AU293 W432 AU422 AU413:AU414 AU388:AU389 AU400 AU394 AU409:AU410 AU359:AU360 AU391:AU392 AU341:AU345 AU326:AU327 AU521" xr:uid="{00000000-0002-0000-0100-000027000000}">
      <formula1>$BJ$6:$BJ$14</formula1>
    </dataValidation>
  </dataValidations>
  <pageMargins left="0.7" right="0.7" top="0.75" bottom="0.75" header="0.3" footer="0.3"/>
  <pageSetup scale="27"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5CE2D-A346-420F-A2FD-2BDDE2893AAC}">
  <sheetPr filterMode="1"/>
  <dimension ref="A1:AW375"/>
  <sheetViews>
    <sheetView tabSelected="1" zoomScale="70" zoomScaleNormal="70" workbookViewId="0">
      <pane xSplit="3" ySplit="3" topLeftCell="R271" activePane="bottomRight" state="frozen"/>
      <selection pane="topRight" activeCell="D1" sqref="D1"/>
      <selection pane="bottomLeft" activeCell="A4" sqref="A4"/>
      <selection pane="bottomRight" activeCell="AC277" sqref="AC1:AC1048576"/>
    </sheetView>
  </sheetViews>
  <sheetFormatPr baseColWidth="10" defaultColWidth="11.42578125" defaultRowHeight="38.1" customHeight="1" x14ac:dyDescent="0.3"/>
  <cols>
    <col min="1" max="1" width="11.28515625" style="13" customWidth="1"/>
    <col min="2" max="2" width="16.140625" style="13" customWidth="1"/>
    <col min="3" max="3" width="16.140625" style="15" customWidth="1"/>
    <col min="4" max="4" width="24.5703125" style="13" customWidth="1"/>
    <col min="5" max="5" width="19.28515625" style="13" customWidth="1"/>
    <col min="6" max="6" width="41.28515625" style="15" customWidth="1"/>
    <col min="7" max="7" width="62" style="15" customWidth="1"/>
    <col min="8" max="8" width="21.28515625" style="13" customWidth="1"/>
    <col min="9" max="9" width="47.42578125" style="15" customWidth="1"/>
    <col min="10" max="10" width="16.140625" style="15" customWidth="1"/>
    <col min="11" max="11" width="50.140625" style="15" customWidth="1"/>
    <col min="12" max="12" width="53.140625" style="15" customWidth="1"/>
    <col min="13" max="13" width="22.28515625" style="13" customWidth="1"/>
    <col min="14" max="14" width="21.28515625" style="13" customWidth="1"/>
    <col min="15" max="15" width="16.140625" style="13" customWidth="1"/>
    <col min="16" max="16" width="31.28515625" style="13" customWidth="1"/>
    <col min="17" max="17" width="16.140625" style="13" customWidth="1"/>
    <col min="18" max="18" width="25.28515625" style="13" customWidth="1"/>
    <col min="19" max="20" width="25.85546875" style="13" customWidth="1"/>
    <col min="21" max="21" width="6.140625" style="13" customWidth="1"/>
    <col min="22" max="22" width="5.28515625" style="13" customWidth="1"/>
    <col min="23" max="23" width="5.7109375" style="13" customWidth="1"/>
    <col min="24" max="24" width="5" style="13" customWidth="1"/>
    <col min="25" max="25" width="19.42578125" style="13" customWidth="1"/>
    <col min="26" max="26" width="56.140625" style="13" customWidth="1"/>
    <col min="27" max="27" width="44.85546875" style="13" customWidth="1"/>
    <col min="28" max="28" width="20.28515625" style="188" customWidth="1"/>
    <col min="29" max="29" width="70.5703125" style="13" customWidth="1"/>
    <col min="30" max="30" width="22.5703125" style="631" customWidth="1"/>
    <col min="31" max="31" width="22.5703125" style="13" customWidth="1"/>
    <col min="32" max="32" width="63" style="13" customWidth="1"/>
    <col min="33" max="34" width="15.7109375" style="13" customWidth="1"/>
    <col min="35" max="35" width="21.42578125" style="13" customWidth="1"/>
    <col min="36" max="36" width="15.7109375" style="13" customWidth="1"/>
    <col min="37" max="16384" width="11.42578125" style="13"/>
  </cols>
  <sheetData>
    <row r="1" spans="1:49" s="527" customFormat="1" ht="38.1" customHeight="1" x14ac:dyDescent="0.3">
      <c r="B1" s="669" t="s">
        <v>5177</v>
      </c>
      <c r="C1" s="670"/>
      <c r="D1" s="669"/>
      <c r="E1" s="669"/>
      <c r="F1" s="669"/>
      <c r="G1" s="669"/>
      <c r="H1" s="669"/>
      <c r="I1" s="669"/>
      <c r="J1" s="669"/>
      <c r="K1" s="669"/>
      <c r="L1" s="669"/>
      <c r="M1" s="669"/>
      <c r="N1" s="669"/>
      <c r="O1" s="669"/>
      <c r="P1" s="669"/>
      <c r="Q1" s="669"/>
      <c r="R1" s="669"/>
      <c r="S1" s="669"/>
      <c r="T1" s="669"/>
      <c r="U1" s="669"/>
      <c r="V1" s="669"/>
      <c r="W1" s="669"/>
      <c r="X1" s="669"/>
      <c r="Y1" s="669"/>
      <c r="Z1" s="669"/>
      <c r="AA1" s="669"/>
      <c r="AB1" s="669"/>
      <c r="AC1" s="669"/>
      <c r="AD1" s="670"/>
      <c r="AE1" s="669"/>
      <c r="AF1" s="669"/>
      <c r="AG1" s="669"/>
      <c r="AH1" s="669"/>
      <c r="AI1" s="669"/>
      <c r="AJ1" s="669"/>
    </row>
    <row r="2" spans="1:49" s="528" customFormat="1" ht="38.1" customHeight="1" x14ac:dyDescent="0.25">
      <c r="B2" s="671" t="s">
        <v>5178</v>
      </c>
      <c r="C2" s="672"/>
      <c r="D2" s="671"/>
      <c r="E2" s="671"/>
      <c r="F2" s="671"/>
      <c r="G2" s="671"/>
      <c r="H2" s="671"/>
      <c r="I2" s="671" t="s">
        <v>5179</v>
      </c>
      <c r="J2" s="671"/>
      <c r="K2" s="671"/>
      <c r="L2" s="671"/>
      <c r="M2" s="671"/>
      <c r="N2" s="671"/>
      <c r="O2" s="671"/>
      <c r="P2" s="671"/>
      <c r="Q2" s="671"/>
      <c r="R2" s="671"/>
      <c r="S2" s="671"/>
      <c r="T2" s="529"/>
      <c r="U2" s="673" t="s">
        <v>5180</v>
      </c>
      <c r="V2" s="674"/>
      <c r="W2" s="674"/>
      <c r="X2" s="675"/>
      <c r="Y2" s="676" t="s">
        <v>5181</v>
      </c>
      <c r="Z2" s="677"/>
      <c r="AA2" s="678"/>
      <c r="AB2" s="671" t="s">
        <v>5182</v>
      </c>
      <c r="AC2" s="671"/>
      <c r="AD2" s="679" t="s">
        <v>5183</v>
      </c>
      <c r="AE2" s="674"/>
      <c r="AF2" s="674"/>
      <c r="AG2" s="674"/>
      <c r="AH2" s="674"/>
      <c r="AI2" s="674"/>
      <c r="AJ2" s="675"/>
    </row>
    <row r="3" spans="1:49" s="530" customFormat="1" ht="49.5" x14ac:dyDescent="0.3">
      <c r="B3" s="632" t="s">
        <v>5184</v>
      </c>
      <c r="C3" s="633" t="s">
        <v>5185</v>
      </c>
      <c r="D3" s="633" t="s">
        <v>5186</v>
      </c>
      <c r="E3" s="632" t="s">
        <v>3209</v>
      </c>
      <c r="F3" s="633" t="s">
        <v>5187</v>
      </c>
      <c r="G3" s="633" t="s">
        <v>5188</v>
      </c>
      <c r="H3" s="633" t="s">
        <v>5189</v>
      </c>
      <c r="I3" s="633" t="s">
        <v>5190</v>
      </c>
      <c r="J3" s="633" t="s">
        <v>5191</v>
      </c>
      <c r="K3" s="633" t="s">
        <v>5192</v>
      </c>
      <c r="L3" s="531" t="s">
        <v>3</v>
      </c>
      <c r="M3" s="633" t="s">
        <v>5193</v>
      </c>
      <c r="N3" s="633" t="s">
        <v>5194</v>
      </c>
      <c r="O3" s="531" t="s">
        <v>5195</v>
      </c>
      <c r="P3" s="531" t="s">
        <v>5196</v>
      </c>
      <c r="Q3" s="531" t="s">
        <v>5197</v>
      </c>
      <c r="R3" s="633" t="s">
        <v>5198</v>
      </c>
      <c r="S3" s="633" t="s">
        <v>5199</v>
      </c>
      <c r="T3" s="531" t="s">
        <v>5200</v>
      </c>
      <c r="U3" s="634" t="s">
        <v>5201</v>
      </c>
      <c r="V3" s="635" t="s">
        <v>5202</v>
      </c>
      <c r="W3" s="634" t="s">
        <v>5203</v>
      </c>
      <c r="X3" s="634" t="s">
        <v>5204</v>
      </c>
      <c r="Y3" s="633" t="s">
        <v>5205</v>
      </c>
      <c r="Z3" s="633" t="s">
        <v>5206</v>
      </c>
      <c r="AA3" s="633" t="s">
        <v>5207</v>
      </c>
      <c r="AB3" s="532" t="s">
        <v>5205</v>
      </c>
      <c r="AC3" s="533" t="s">
        <v>5208</v>
      </c>
      <c r="AD3" s="532" t="s">
        <v>5209</v>
      </c>
      <c r="AE3" s="633" t="s">
        <v>5210</v>
      </c>
      <c r="AF3" s="633" t="s">
        <v>5211</v>
      </c>
      <c r="AG3" s="636" t="s">
        <v>5212</v>
      </c>
      <c r="AH3" s="636" t="s">
        <v>5213</v>
      </c>
      <c r="AI3" s="636" t="s">
        <v>5214</v>
      </c>
      <c r="AJ3" s="636" t="s">
        <v>5215</v>
      </c>
    </row>
    <row r="4" spans="1:49" s="541" customFormat="1" ht="45.75" hidden="1" customHeight="1" x14ac:dyDescent="0.3">
      <c r="A4" s="661">
        <v>1</v>
      </c>
      <c r="B4" s="664" t="s">
        <v>5216</v>
      </c>
      <c r="C4" s="665" t="s">
        <v>5217</v>
      </c>
      <c r="D4" s="666" t="s">
        <v>5218</v>
      </c>
      <c r="E4" s="667" t="s">
        <v>5219</v>
      </c>
      <c r="F4" s="668" t="s">
        <v>5220</v>
      </c>
      <c r="G4" s="668" t="s">
        <v>5221</v>
      </c>
      <c r="H4" s="681">
        <v>43091</v>
      </c>
      <c r="I4" s="665" t="s">
        <v>5222</v>
      </c>
      <c r="J4" s="665" t="s">
        <v>5223</v>
      </c>
      <c r="K4" s="665" t="s">
        <v>5224</v>
      </c>
      <c r="L4" s="665"/>
      <c r="M4" s="680">
        <v>43140</v>
      </c>
      <c r="N4" s="680">
        <v>43465</v>
      </c>
      <c r="O4" s="680"/>
      <c r="P4" s="680"/>
      <c r="Q4" s="680"/>
      <c r="R4" s="664"/>
      <c r="S4" s="665" t="s">
        <v>743</v>
      </c>
      <c r="T4" s="664"/>
      <c r="U4" s="534" t="s">
        <v>5225</v>
      </c>
      <c r="V4" s="535" t="s">
        <v>5225</v>
      </c>
      <c r="W4" s="536" t="s">
        <v>5225</v>
      </c>
      <c r="X4" s="537" t="s">
        <v>5225</v>
      </c>
      <c r="Y4" s="538" t="s">
        <v>5226</v>
      </c>
      <c r="Z4" s="539" t="s">
        <v>5227</v>
      </c>
      <c r="AA4" s="538"/>
      <c r="AB4" s="538" t="s">
        <v>5226</v>
      </c>
      <c r="AC4" s="399" t="s">
        <v>5228</v>
      </c>
      <c r="AD4" s="399"/>
      <c r="AE4" s="399"/>
      <c r="AF4" s="363"/>
      <c r="AG4" s="664"/>
      <c r="AH4" s="664"/>
      <c r="AI4" s="664"/>
      <c r="AJ4" s="664"/>
      <c r="AK4" s="530"/>
      <c r="AL4" s="530"/>
      <c r="AM4" s="530"/>
      <c r="AN4" s="530"/>
      <c r="AO4" s="530"/>
      <c r="AP4" s="530"/>
      <c r="AQ4" s="530"/>
      <c r="AR4" s="530"/>
      <c r="AS4" s="530"/>
      <c r="AT4" s="530"/>
      <c r="AU4" s="530"/>
      <c r="AV4" s="530"/>
      <c r="AW4" s="540"/>
    </row>
    <row r="5" spans="1:49" s="541" customFormat="1" ht="37.5" hidden="1" customHeight="1" x14ac:dyDescent="0.3">
      <c r="A5" s="662"/>
      <c r="B5" s="664"/>
      <c r="C5" s="665"/>
      <c r="D5" s="666"/>
      <c r="E5" s="667"/>
      <c r="F5" s="668"/>
      <c r="G5" s="668"/>
      <c r="H5" s="681"/>
      <c r="I5" s="665"/>
      <c r="J5" s="665"/>
      <c r="K5" s="665"/>
      <c r="L5" s="665"/>
      <c r="M5" s="680"/>
      <c r="N5" s="680"/>
      <c r="O5" s="680"/>
      <c r="P5" s="680"/>
      <c r="Q5" s="680"/>
      <c r="R5" s="664"/>
      <c r="S5" s="665"/>
      <c r="T5" s="664"/>
      <c r="U5" s="542"/>
      <c r="V5" s="543"/>
      <c r="W5" s="544"/>
      <c r="X5" s="545"/>
      <c r="Y5" s="538" t="s">
        <v>5229</v>
      </c>
      <c r="Z5" s="538" t="s">
        <v>5230</v>
      </c>
      <c r="AA5" s="399"/>
      <c r="AB5" s="538" t="s">
        <v>5229</v>
      </c>
      <c r="AC5" s="363" t="s">
        <v>5231</v>
      </c>
      <c r="AD5" s="363" t="s">
        <v>919</v>
      </c>
      <c r="AE5" s="399"/>
      <c r="AF5" s="399" t="s">
        <v>5232</v>
      </c>
      <c r="AG5" s="664"/>
      <c r="AH5" s="664"/>
      <c r="AI5" s="664"/>
      <c r="AJ5" s="664"/>
      <c r="AK5" s="530"/>
      <c r="AL5" s="530"/>
      <c r="AM5" s="530"/>
      <c r="AN5" s="530"/>
      <c r="AO5" s="530"/>
      <c r="AP5" s="530"/>
      <c r="AQ5" s="530"/>
      <c r="AR5" s="530"/>
      <c r="AS5" s="530"/>
      <c r="AT5" s="530"/>
      <c r="AU5" s="530"/>
      <c r="AV5" s="530"/>
      <c r="AW5" s="540"/>
    </row>
    <row r="6" spans="1:49" s="639" customFormat="1" ht="38.1" hidden="1" customHeight="1" x14ac:dyDescent="0.3">
      <c r="A6" s="662"/>
      <c r="B6" s="664"/>
      <c r="C6" s="665"/>
      <c r="D6" s="666"/>
      <c r="E6" s="667"/>
      <c r="F6" s="668"/>
      <c r="G6" s="668"/>
      <c r="H6" s="681"/>
      <c r="I6" s="665"/>
      <c r="J6" s="665"/>
      <c r="K6" s="665"/>
      <c r="L6" s="665"/>
      <c r="M6" s="680"/>
      <c r="N6" s="664"/>
      <c r="O6" s="664"/>
      <c r="P6" s="664"/>
      <c r="Q6" s="664"/>
      <c r="R6" s="664"/>
      <c r="S6" s="665"/>
      <c r="T6" s="664"/>
      <c r="U6" s="542"/>
      <c r="V6" s="543"/>
      <c r="W6" s="544"/>
      <c r="X6" s="545" t="s">
        <v>5225</v>
      </c>
      <c r="Y6" s="587"/>
      <c r="Z6" s="548"/>
      <c r="AA6" s="588"/>
      <c r="AB6" s="546"/>
      <c r="AC6" s="547"/>
      <c r="AD6" s="548"/>
      <c r="AE6" s="548"/>
      <c r="AF6" s="549"/>
      <c r="AG6" s="664"/>
      <c r="AH6" s="664"/>
      <c r="AI6" s="664"/>
      <c r="AJ6" s="664"/>
      <c r="AK6" s="637"/>
      <c r="AL6" s="637"/>
      <c r="AM6" s="637"/>
      <c r="AN6" s="637"/>
      <c r="AO6" s="637"/>
      <c r="AP6" s="637"/>
      <c r="AQ6" s="637"/>
      <c r="AR6" s="637"/>
      <c r="AS6" s="637"/>
      <c r="AT6" s="637"/>
      <c r="AU6" s="637"/>
      <c r="AV6" s="637"/>
      <c r="AW6" s="638"/>
    </row>
    <row r="7" spans="1:49" s="639" customFormat="1" ht="166.5" customHeight="1" x14ac:dyDescent="0.3">
      <c r="A7" s="662"/>
      <c r="B7" s="664"/>
      <c r="C7" s="665"/>
      <c r="D7" s="666"/>
      <c r="E7" s="667"/>
      <c r="F7" s="668"/>
      <c r="G7" s="668"/>
      <c r="H7" s="681"/>
      <c r="I7" s="665"/>
      <c r="J7" s="665"/>
      <c r="K7" s="665"/>
      <c r="L7" s="665"/>
      <c r="M7" s="680"/>
      <c r="N7" s="664"/>
      <c r="O7" s="664"/>
      <c r="P7" s="664"/>
      <c r="Q7" s="664"/>
      <c r="R7" s="664"/>
      <c r="S7" s="665"/>
      <c r="T7" s="664"/>
      <c r="U7" s="542"/>
      <c r="V7" s="543"/>
      <c r="W7" s="544" t="s">
        <v>5225</v>
      </c>
      <c r="X7" s="640"/>
      <c r="Y7" s="614"/>
      <c r="Z7" s="550"/>
      <c r="AA7" s="573"/>
      <c r="AB7" s="551">
        <v>44405</v>
      </c>
      <c r="AC7" s="550" t="s">
        <v>5717</v>
      </c>
      <c r="AD7" s="552" t="s">
        <v>918</v>
      </c>
      <c r="AE7" s="594">
        <v>1</v>
      </c>
      <c r="AF7" s="554"/>
      <c r="AG7" s="664"/>
      <c r="AH7" s="664"/>
      <c r="AI7" s="664"/>
      <c r="AJ7" s="664"/>
      <c r="AK7" s="637"/>
      <c r="AL7" s="637"/>
      <c r="AM7" s="637"/>
      <c r="AN7" s="637"/>
      <c r="AO7" s="637"/>
      <c r="AP7" s="637"/>
      <c r="AQ7" s="637"/>
      <c r="AR7" s="637"/>
      <c r="AS7" s="637"/>
      <c r="AT7" s="637"/>
      <c r="AU7" s="637"/>
      <c r="AV7" s="637"/>
      <c r="AW7" s="638"/>
    </row>
    <row r="8" spans="1:49" s="639" customFormat="1" ht="38.1" hidden="1" customHeight="1" x14ac:dyDescent="0.3">
      <c r="A8" s="662"/>
      <c r="B8" s="664"/>
      <c r="C8" s="665"/>
      <c r="D8" s="666"/>
      <c r="E8" s="667"/>
      <c r="F8" s="668"/>
      <c r="G8" s="668"/>
      <c r="H8" s="681"/>
      <c r="I8" s="665"/>
      <c r="J8" s="665"/>
      <c r="K8" s="665"/>
      <c r="L8" s="665"/>
      <c r="M8" s="680"/>
      <c r="N8" s="664"/>
      <c r="O8" s="664"/>
      <c r="P8" s="664"/>
      <c r="Q8" s="664"/>
      <c r="R8" s="664"/>
      <c r="S8" s="665"/>
      <c r="T8" s="664"/>
      <c r="U8" s="542"/>
      <c r="V8" s="543" t="s">
        <v>5225</v>
      </c>
      <c r="W8" s="641"/>
      <c r="X8" s="641"/>
      <c r="Y8" s="555"/>
      <c r="Z8" s="556"/>
      <c r="AA8" s="555"/>
      <c r="AB8" s="555"/>
      <c r="AC8" s="556"/>
      <c r="AD8" s="556"/>
      <c r="AE8" s="556"/>
      <c r="AF8" s="555"/>
      <c r="AG8" s="664"/>
      <c r="AH8" s="664"/>
      <c r="AI8" s="664"/>
      <c r="AJ8" s="664"/>
      <c r="AK8" s="637"/>
      <c r="AL8" s="637"/>
      <c r="AM8" s="637"/>
      <c r="AN8" s="637"/>
      <c r="AO8" s="637"/>
      <c r="AP8" s="637"/>
      <c r="AQ8" s="637"/>
      <c r="AR8" s="637"/>
      <c r="AS8" s="637"/>
      <c r="AT8" s="637"/>
      <c r="AU8" s="637"/>
      <c r="AV8" s="637"/>
      <c r="AW8" s="638"/>
    </row>
    <row r="9" spans="1:49" s="571" customFormat="1" ht="38.1" hidden="1" customHeight="1" thickBot="1" x14ac:dyDescent="0.3">
      <c r="A9" s="663"/>
      <c r="B9" s="664"/>
      <c r="C9" s="665"/>
      <c r="D9" s="666"/>
      <c r="E9" s="667"/>
      <c r="F9" s="668"/>
      <c r="G9" s="668"/>
      <c r="H9" s="681"/>
      <c r="I9" s="665"/>
      <c r="J9" s="665"/>
      <c r="K9" s="665"/>
      <c r="L9" s="665"/>
      <c r="M9" s="680"/>
      <c r="N9" s="680"/>
      <c r="O9" s="680"/>
      <c r="P9" s="680"/>
      <c r="Q9" s="680"/>
      <c r="R9" s="664"/>
      <c r="S9" s="665"/>
      <c r="T9" s="664"/>
      <c r="U9" s="557" t="s">
        <v>5225</v>
      </c>
      <c r="V9" s="560"/>
      <c r="W9" s="560"/>
      <c r="X9" s="560"/>
      <c r="Y9" s="642"/>
      <c r="Z9" s="582"/>
      <c r="AA9" s="642"/>
      <c r="AB9" s="558"/>
      <c r="AC9" s="559"/>
      <c r="AD9" s="560"/>
      <c r="AE9" s="582"/>
      <c r="AF9" s="642"/>
      <c r="AG9" s="664"/>
      <c r="AH9" s="664"/>
      <c r="AI9" s="664"/>
      <c r="AJ9" s="664"/>
      <c r="AK9" s="643"/>
      <c r="AL9" s="643"/>
      <c r="AM9" s="643"/>
      <c r="AN9" s="643"/>
      <c r="AO9" s="643"/>
      <c r="AP9" s="643"/>
      <c r="AQ9" s="643"/>
      <c r="AR9" s="643"/>
      <c r="AS9" s="643"/>
      <c r="AT9" s="643"/>
      <c r="AU9" s="643"/>
      <c r="AV9" s="643"/>
      <c r="AW9" s="644"/>
    </row>
    <row r="10" spans="1:49" s="400" customFormat="1" ht="38.1" hidden="1" customHeight="1" x14ac:dyDescent="0.25">
      <c r="A10" s="661">
        <v>2</v>
      </c>
      <c r="B10" s="664" t="s">
        <v>5233</v>
      </c>
      <c r="C10" s="665" t="s">
        <v>5217</v>
      </c>
      <c r="D10" s="666" t="s">
        <v>5218</v>
      </c>
      <c r="E10" s="667" t="s">
        <v>3210</v>
      </c>
      <c r="F10" s="668" t="s">
        <v>5234</v>
      </c>
      <c r="G10" s="668" t="s">
        <v>5235</v>
      </c>
      <c r="H10" s="681">
        <v>43091</v>
      </c>
      <c r="I10" s="665" t="s">
        <v>5236</v>
      </c>
      <c r="J10" s="665" t="s">
        <v>5237</v>
      </c>
      <c r="K10" s="665" t="s">
        <v>5238</v>
      </c>
      <c r="L10" s="665"/>
      <c r="M10" s="680">
        <v>43250</v>
      </c>
      <c r="N10" s="680">
        <v>43434</v>
      </c>
      <c r="O10" s="680"/>
      <c r="P10" s="680"/>
      <c r="Q10" s="680"/>
      <c r="R10" s="664"/>
      <c r="S10" s="665" t="s">
        <v>154</v>
      </c>
      <c r="T10" s="664"/>
      <c r="U10" s="561" t="s">
        <v>5225</v>
      </c>
      <c r="V10" s="562" t="s">
        <v>5225</v>
      </c>
      <c r="W10" s="563" t="s">
        <v>5225</v>
      </c>
      <c r="X10" s="564" t="s">
        <v>5225</v>
      </c>
      <c r="Y10" s="538" t="s">
        <v>5226</v>
      </c>
      <c r="Z10" s="539" t="s">
        <v>5239</v>
      </c>
      <c r="AA10" s="538"/>
      <c r="AB10" s="538" t="s">
        <v>5226</v>
      </c>
      <c r="AC10" s="399" t="s">
        <v>5240</v>
      </c>
      <c r="AD10" s="399"/>
      <c r="AE10" s="399"/>
      <c r="AF10" s="363"/>
      <c r="AG10" s="664"/>
      <c r="AH10" s="664"/>
      <c r="AI10" s="664"/>
      <c r="AJ10" s="664"/>
      <c r="AK10" s="565"/>
      <c r="AL10" s="565"/>
      <c r="AM10" s="565"/>
      <c r="AN10" s="565"/>
      <c r="AO10" s="565"/>
      <c r="AP10" s="565"/>
      <c r="AQ10" s="565"/>
      <c r="AR10" s="565"/>
      <c r="AS10" s="565"/>
      <c r="AT10" s="565"/>
      <c r="AU10" s="565"/>
      <c r="AV10" s="565"/>
      <c r="AW10" s="566"/>
    </row>
    <row r="11" spans="1:49" s="400" customFormat="1" ht="38.1" hidden="1" customHeight="1" x14ac:dyDescent="0.25">
      <c r="A11" s="662"/>
      <c r="B11" s="664"/>
      <c r="C11" s="665"/>
      <c r="D11" s="666"/>
      <c r="E11" s="667"/>
      <c r="F11" s="668"/>
      <c r="G11" s="668"/>
      <c r="H11" s="681"/>
      <c r="I11" s="665"/>
      <c r="J11" s="665"/>
      <c r="K11" s="665"/>
      <c r="L11" s="665"/>
      <c r="M11" s="680"/>
      <c r="N11" s="680"/>
      <c r="O11" s="680"/>
      <c r="P11" s="680"/>
      <c r="Q11" s="680"/>
      <c r="R11" s="664"/>
      <c r="S11" s="665"/>
      <c r="T11" s="664"/>
      <c r="U11" s="567"/>
      <c r="V11" s="568"/>
      <c r="W11" s="569"/>
      <c r="X11" s="570"/>
      <c r="Y11" s="538" t="s">
        <v>5229</v>
      </c>
      <c r="Z11" s="539" t="s">
        <v>5241</v>
      </c>
      <c r="AA11" s="399" t="s">
        <v>5242</v>
      </c>
      <c r="AB11" s="538" t="s">
        <v>5229</v>
      </c>
      <c r="AC11" s="363" t="s">
        <v>5243</v>
      </c>
      <c r="AD11" s="571" t="s">
        <v>919</v>
      </c>
      <c r="AE11" s="586">
        <v>0</v>
      </c>
      <c r="AF11" s="363" t="s">
        <v>5244</v>
      </c>
      <c r="AG11" s="664"/>
      <c r="AH11" s="664"/>
      <c r="AI11" s="664"/>
      <c r="AJ11" s="664"/>
      <c r="AK11" s="565"/>
      <c r="AL11" s="565"/>
      <c r="AM11" s="565"/>
      <c r="AN11" s="565"/>
      <c r="AO11" s="565"/>
      <c r="AP11" s="565"/>
      <c r="AQ11" s="565"/>
      <c r="AR11" s="565"/>
      <c r="AS11" s="565"/>
      <c r="AT11" s="565"/>
      <c r="AU11" s="565"/>
      <c r="AV11" s="565"/>
      <c r="AW11" s="566"/>
    </row>
    <row r="12" spans="1:49" s="639" customFormat="1" ht="38.1" hidden="1" customHeight="1" x14ac:dyDescent="0.3">
      <c r="A12" s="662"/>
      <c r="B12" s="664" t="s">
        <v>5233</v>
      </c>
      <c r="C12" s="665" t="s">
        <v>5217</v>
      </c>
      <c r="D12" s="666" t="s">
        <v>5218</v>
      </c>
      <c r="E12" s="667" t="s">
        <v>3210</v>
      </c>
      <c r="F12" s="668" t="s">
        <v>5234</v>
      </c>
      <c r="G12" s="668" t="s">
        <v>5235</v>
      </c>
      <c r="H12" s="681">
        <v>43091</v>
      </c>
      <c r="I12" s="665" t="s">
        <v>5236</v>
      </c>
      <c r="J12" s="665" t="s">
        <v>5237</v>
      </c>
      <c r="K12" s="665" t="s">
        <v>5238</v>
      </c>
      <c r="L12" s="665"/>
      <c r="M12" s="680">
        <v>43250</v>
      </c>
      <c r="N12" s="680">
        <v>43434</v>
      </c>
      <c r="O12" s="664"/>
      <c r="P12" s="664"/>
      <c r="Q12" s="664"/>
      <c r="R12" s="664"/>
      <c r="S12" s="665" t="s">
        <v>154</v>
      </c>
      <c r="T12" s="664"/>
      <c r="U12" s="542"/>
      <c r="V12" s="543"/>
      <c r="W12" s="544"/>
      <c r="X12" s="545" t="s">
        <v>5225</v>
      </c>
      <c r="Y12" s="587"/>
      <c r="Z12" s="548"/>
      <c r="AA12" s="588"/>
      <c r="AB12" s="546"/>
      <c r="AC12" s="572"/>
      <c r="AD12" s="548"/>
      <c r="AE12" s="548"/>
      <c r="AF12" s="10"/>
      <c r="AG12" s="664"/>
      <c r="AH12" s="664"/>
      <c r="AI12" s="664"/>
      <c r="AJ12" s="664"/>
      <c r="AK12" s="637"/>
      <c r="AL12" s="637"/>
      <c r="AM12" s="637"/>
      <c r="AN12" s="637"/>
      <c r="AO12" s="637"/>
      <c r="AP12" s="637"/>
      <c r="AQ12" s="637"/>
      <c r="AR12" s="637"/>
      <c r="AS12" s="637"/>
      <c r="AT12" s="637"/>
      <c r="AU12" s="637"/>
      <c r="AV12" s="637"/>
      <c r="AW12" s="638"/>
    </row>
    <row r="13" spans="1:49" s="639" customFormat="1" ht="90.75" customHeight="1" x14ac:dyDescent="0.3">
      <c r="A13" s="662"/>
      <c r="B13" s="664" t="s">
        <v>5233</v>
      </c>
      <c r="C13" s="665" t="s">
        <v>5217</v>
      </c>
      <c r="D13" s="666" t="s">
        <v>5218</v>
      </c>
      <c r="E13" s="667" t="s">
        <v>3210</v>
      </c>
      <c r="F13" s="668" t="s">
        <v>5234</v>
      </c>
      <c r="G13" s="668" t="s">
        <v>5235</v>
      </c>
      <c r="H13" s="681">
        <v>43091</v>
      </c>
      <c r="I13" s="665" t="s">
        <v>5236</v>
      </c>
      <c r="J13" s="665" t="s">
        <v>5237</v>
      </c>
      <c r="K13" s="665" t="s">
        <v>5238</v>
      </c>
      <c r="L13" s="665"/>
      <c r="M13" s="680">
        <v>43250</v>
      </c>
      <c r="N13" s="680">
        <v>43434</v>
      </c>
      <c r="O13" s="664"/>
      <c r="P13" s="664"/>
      <c r="Q13" s="664"/>
      <c r="R13" s="664"/>
      <c r="S13" s="665" t="s">
        <v>154</v>
      </c>
      <c r="T13" s="664"/>
      <c r="U13" s="542"/>
      <c r="V13" s="543"/>
      <c r="W13" s="544" t="s">
        <v>5225</v>
      </c>
      <c r="X13" s="640"/>
      <c r="Y13" s="551">
        <v>44377</v>
      </c>
      <c r="Z13" s="550" t="s">
        <v>5245</v>
      </c>
      <c r="AA13" s="573" t="s">
        <v>5246</v>
      </c>
      <c r="AB13" s="551">
        <v>44404</v>
      </c>
      <c r="AC13" s="574" t="s">
        <v>5247</v>
      </c>
      <c r="AD13" s="552" t="s">
        <v>918</v>
      </c>
      <c r="AE13" s="594">
        <v>1</v>
      </c>
      <c r="AF13" s="573"/>
      <c r="AG13" s="664"/>
      <c r="AH13" s="664"/>
      <c r="AI13" s="664"/>
      <c r="AJ13" s="664"/>
      <c r="AK13" s="637"/>
      <c r="AL13" s="637"/>
      <c r="AM13" s="637"/>
      <c r="AN13" s="637"/>
      <c r="AO13" s="637"/>
      <c r="AP13" s="637"/>
      <c r="AQ13" s="637"/>
      <c r="AR13" s="637"/>
      <c r="AS13" s="637"/>
      <c r="AT13" s="637"/>
      <c r="AU13" s="637"/>
      <c r="AV13" s="637"/>
      <c r="AW13" s="638"/>
    </row>
    <row r="14" spans="1:49" s="639" customFormat="1" ht="38.1" hidden="1" customHeight="1" x14ac:dyDescent="0.3">
      <c r="A14" s="662"/>
      <c r="B14" s="664" t="s">
        <v>5233</v>
      </c>
      <c r="C14" s="665" t="s">
        <v>5217</v>
      </c>
      <c r="D14" s="666" t="s">
        <v>5218</v>
      </c>
      <c r="E14" s="667" t="s">
        <v>3210</v>
      </c>
      <c r="F14" s="668" t="s">
        <v>5234</v>
      </c>
      <c r="G14" s="668" t="s">
        <v>5235</v>
      </c>
      <c r="H14" s="681">
        <v>43091</v>
      </c>
      <c r="I14" s="665" t="s">
        <v>5236</v>
      </c>
      <c r="J14" s="665" t="s">
        <v>5237</v>
      </c>
      <c r="K14" s="665" t="s">
        <v>5238</v>
      </c>
      <c r="L14" s="665"/>
      <c r="M14" s="680">
        <v>43250</v>
      </c>
      <c r="N14" s="680">
        <v>43434</v>
      </c>
      <c r="O14" s="664"/>
      <c r="P14" s="664"/>
      <c r="Q14" s="664"/>
      <c r="R14" s="664"/>
      <c r="S14" s="665" t="s">
        <v>154</v>
      </c>
      <c r="T14" s="664"/>
      <c r="U14" s="542"/>
      <c r="V14" s="543" t="s">
        <v>5225</v>
      </c>
      <c r="W14" s="641"/>
      <c r="X14" s="641"/>
      <c r="Y14" s="575"/>
      <c r="Z14" s="576"/>
      <c r="AA14" s="577"/>
      <c r="AB14" s="578"/>
      <c r="AC14" s="556"/>
      <c r="AD14" s="556"/>
      <c r="AE14" s="589"/>
      <c r="AF14" s="590"/>
      <c r="AG14" s="664"/>
      <c r="AH14" s="664"/>
      <c r="AI14" s="664"/>
      <c r="AJ14" s="664"/>
      <c r="AK14" s="637"/>
      <c r="AL14" s="637"/>
      <c r="AM14" s="637"/>
      <c r="AN14" s="637"/>
      <c r="AO14" s="637"/>
      <c r="AP14" s="637"/>
      <c r="AQ14" s="637"/>
      <c r="AR14" s="637"/>
      <c r="AS14" s="637"/>
      <c r="AT14" s="637"/>
      <c r="AU14" s="637"/>
      <c r="AV14" s="637"/>
      <c r="AW14" s="638"/>
    </row>
    <row r="15" spans="1:49" s="571" customFormat="1" ht="38.1" hidden="1" customHeight="1" thickBot="1" x14ac:dyDescent="0.3">
      <c r="A15" s="663"/>
      <c r="B15" s="664" t="s">
        <v>5233</v>
      </c>
      <c r="C15" s="665" t="s">
        <v>5217</v>
      </c>
      <c r="D15" s="666" t="s">
        <v>5218</v>
      </c>
      <c r="E15" s="667" t="s">
        <v>3210</v>
      </c>
      <c r="F15" s="668" t="s">
        <v>5234</v>
      </c>
      <c r="G15" s="668" t="s">
        <v>5235</v>
      </c>
      <c r="H15" s="681">
        <v>43091</v>
      </c>
      <c r="I15" s="665" t="s">
        <v>5236</v>
      </c>
      <c r="J15" s="665" t="s">
        <v>5237</v>
      </c>
      <c r="K15" s="665" t="s">
        <v>5238</v>
      </c>
      <c r="L15" s="665"/>
      <c r="M15" s="680">
        <v>43250</v>
      </c>
      <c r="N15" s="680">
        <v>43434</v>
      </c>
      <c r="O15" s="680"/>
      <c r="P15" s="680"/>
      <c r="Q15" s="680"/>
      <c r="R15" s="664"/>
      <c r="S15" s="665" t="s">
        <v>154</v>
      </c>
      <c r="T15" s="664"/>
      <c r="U15" s="557" t="s">
        <v>5225</v>
      </c>
      <c r="V15" s="560"/>
      <c r="W15" s="560"/>
      <c r="X15" s="560"/>
      <c r="Y15" s="579"/>
      <c r="Z15" s="581"/>
      <c r="AA15" s="581"/>
      <c r="AB15" s="580"/>
      <c r="AC15" s="581"/>
      <c r="AD15" s="582"/>
      <c r="AE15" s="591"/>
      <c r="AF15" s="592"/>
      <c r="AG15" s="664"/>
      <c r="AH15" s="664"/>
      <c r="AI15" s="664"/>
      <c r="AJ15" s="664"/>
      <c r="AK15" s="643"/>
      <c r="AL15" s="643"/>
      <c r="AM15" s="643"/>
      <c r="AN15" s="643"/>
      <c r="AO15" s="643"/>
      <c r="AP15" s="643"/>
      <c r="AQ15" s="643"/>
      <c r="AR15" s="643"/>
      <c r="AS15" s="643"/>
      <c r="AT15" s="643"/>
      <c r="AU15" s="643"/>
      <c r="AV15" s="643"/>
      <c r="AW15" s="644"/>
    </row>
    <row r="16" spans="1:49" s="400" customFormat="1" ht="38.1" hidden="1" customHeight="1" x14ac:dyDescent="0.25">
      <c r="A16" s="661">
        <v>3</v>
      </c>
      <c r="B16" s="664" t="s">
        <v>5248</v>
      </c>
      <c r="C16" s="665" t="s">
        <v>5249</v>
      </c>
      <c r="D16" s="666" t="s">
        <v>5250</v>
      </c>
      <c r="E16" s="667" t="s">
        <v>5219</v>
      </c>
      <c r="F16" s="668" t="s">
        <v>5251</v>
      </c>
      <c r="G16" s="668" t="s">
        <v>5252</v>
      </c>
      <c r="H16" s="681">
        <v>43173</v>
      </c>
      <c r="I16" s="665" t="s">
        <v>5253</v>
      </c>
      <c r="J16" s="665" t="s">
        <v>5254</v>
      </c>
      <c r="K16" s="665" t="s">
        <v>5255</v>
      </c>
      <c r="L16" s="665"/>
      <c r="M16" s="680">
        <v>43203</v>
      </c>
      <c r="N16" s="680">
        <v>43281</v>
      </c>
      <c r="O16" s="680"/>
      <c r="P16" s="680"/>
      <c r="Q16" s="680"/>
      <c r="R16" s="664"/>
      <c r="S16" s="665" t="s">
        <v>743</v>
      </c>
      <c r="T16" s="664"/>
      <c r="U16" s="561" t="s">
        <v>5225</v>
      </c>
      <c r="V16" s="562" t="s">
        <v>5225</v>
      </c>
      <c r="W16" s="563" t="s">
        <v>5225</v>
      </c>
      <c r="X16" s="564" t="s">
        <v>5225</v>
      </c>
      <c r="Y16" s="538" t="s">
        <v>5226</v>
      </c>
      <c r="Z16" s="539" t="s">
        <v>5256</v>
      </c>
      <c r="AA16" s="538"/>
      <c r="AB16" s="538" t="s">
        <v>5226</v>
      </c>
      <c r="AC16" s="399" t="s">
        <v>5257</v>
      </c>
      <c r="AD16" s="399"/>
      <c r="AE16" s="399"/>
      <c r="AF16" s="363"/>
      <c r="AG16" s="664"/>
      <c r="AH16" s="664"/>
      <c r="AI16" s="664"/>
      <c r="AJ16" s="664"/>
      <c r="AK16" s="565"/>
      <c r="AL16" s="565"/>
      <c r="AM16" s="565"/>
      <c r="AN16" s="565"/>
      <c r="AO16" s="565"/>
      <c r="AP16" s="565"/>
      <c r="AQ16" s="565"/>
      <c r="AR16" s="565"/>
      <c r="AS16" s="565"/>
      <c r="AT16" s="565"/>
      <c r="AU16" s="565"/>
      <c r="AV16" s="565"/>
      <c r="AW16" s="566"/>
    </row>
    <row r="17" spans="1:49" s="400" customFormat="1" ht="38.1" hidden="1" customHeight="1" x14ac:dyDescent="0.25">
      <c r="A17" s="662"/>
      <c r="B17" s="664"/>
      <c r="C17" s="665"/>
      <c r="D17" s="666"/>
      <c r="E17" s="667"/>
      <c r="F17" s="668"/>
      <c r="G17" s="668"/>
      <c r="H17" s="681"/>
      <c r="I17" s="665"/>
      <c r="J17" s="665"/>
      <c r="K17" s="665"/>
      <c r="L17" s="665"/>
      <c r="M17" s="680"/>
      <c r="N17" s="680"/>
      <c r="O17" s="680"/>
      <c r="P17" s="680"/>
      <c r="Q17" s="680"/>
      <c r="R17" s="664"/>
      <c r="S17" s="665"/>
      <c r="T17" s="664"/>
      <c r="U17" s="567"/>
      <c r="V17" s="568"/>
      <c r="W17" s="569"/>
      <c r="X17" s="570"/>
      <c r="Y17" s="538" t="s">
        <v>5229</v>
      </c>
      <c r="Z17" s="539" t="s">
        <v>5258</v>
      </c>
      <c r="AA17" s="399" t="s">
        <v>5259</v>
      </c>
      <c r="AB17" s="538" t="s">
        <v>5229</v>
      </c>
      <c r="AC17" s="363" t="s">
        <v>5260</v>
      </c>
      <c r="AD17" s="571" t="s">
        <v>919</v>
      </c>
      <c r="AE17" s="586">
        <v>0.7</v>
      </c>
      <c r="AF17" s="571" t="s">
        <v>5261</v>
      </c>
      <c r="AG17" s="664"/>
      <c r="AH17" s="664"/>
      <c r="AI17" s="664"/>
      <c r="AJ17" s="664"/>
      <c r="AK17" s="565"/>
      <c r="AL17" s="565"/>
      <c r="AM17" s="565"/>
      <c r="AN17" s="565"/>
      <c r="AO17" s="565"/>
      <c r="AP17" s="565"/>
      <c r="AQ17" s="565"/>
      <c r="AR17" s="565"/>
      <c r="AS17" s="565"/>
      <c r="AT17" s="565"/>
      <c r="AU17" s="565"/>
      <c r="AV17" s="565"/>
      <c r="AW17" s="566"/>
    </row>
    <row r="18" spans="1:49" s="639" customFormat="1" ht="38.1" hidden="1" customHeight="1" x14ac:dyDescent="0.3">
      <c r="A18" s="662"/>
      <c r="B18" s="664" t="s">
        <v>5248</v>
      </c>
      <c r="C18" s="665" t="s">
        <v>5249</v>
      </c>
      <c r="D18" s="666" t="s">
        <v>5250</v>
      </c>
      <c r="E18" s="667" t="s">
        <v>5219</v>
      </c>
      <c r="F18" s="668" t="s">
        <v>5251</v>
      </c>
      <c r="G18" s="668" t="s">
        <v>5252</v>
      </c>
      <c r="H18" s="681">
        <v>43173</v>
      </c>
      <c r="I18" s="665" t="s">
        <v>5253</v>
      </c>
      <c r="J18" s="665" t="s">
        <v>5254</v>
      </c>
      <c r="K18" s="665" t="s">
        <v>5255</v>
      </c>
      <c r="L18" s="665"/>
      <c r="M18" s="680">
        <v>43203</v>
      </c>
      <c r="N18" s="664">
        <v>43281</v>
      </c>
      <c r="O18" s="664"/>
      <c r="P18" s="664"/>
      <c r="Q18" s="664"/>
      <c r="R18" s="664"/>
      <c r="S18" s="665" t="s">
        <v>743</v>
      </c>
      <c r="T18" s="664"/>
      <c r="U18" s="542"/>
      <c r="V18" s="543"/>
      <c r="W18" s="544"/>
      <c r="X18" s="545" t="s">
        <v>5225</v>
      </c>
      <c r="Y18" s="587"/>
      <c r="Z18" s="548"/>
      <c r="AA18" s="588"/>
      <c r="AB18" s="546"/>
      <c r="AC18" s="547"/>
      <c r="AD18" s="548"/>
      <c r="AE18" s="548"/>
      <c r="AF18" s="588"/>
      <c r="AG18" s="664"/>
      <c r="AH18" s="664"/>
      <c r="AI18" s="664"/>
      <c r="AJ18" s="664"/>
      <c r="AK18" s="637"/>
      <c r="AL18" s="637"/>
      <c r="AM18" s="637"/>
      <c r="AN18" s="637"/>
      <c r="AO18" s="637"/>
      <c r="AP18" s="637"/>
      <c r="AQ18" s="637"/>
      <c r="AR18" s="637"/>
      <c r="AS18" s="637"/>
      <c r="AT18" s="637"/>
      <c r="AU18" s="637"/>
      <c r="AV18" s="637"/>
      <c r="AW18" s="638"/>
    </row>
    <row r="19" spans="1:49" s="639" customFormat="1" ht="93.75" customHeight="1" x14ac:dyDescent="0.3">
      <c r="A19" s="662"/>
      <c r="B19" s="664" t="s">
        <v>5248</v>
      </c>
      <c r="C19" s="665" t="s">
        <v>5249</v>
      </c>
      <c r="D19" s="666" t="s">
        <v>5250</v>
      </c>
      <c r="E19" s="667" t="s">
        <v>5219</v>
      </c>
      <c r="F19" s="668" t="s">
        <v>5251</v>
      </c>
      <c r="G19" s="668" t="s">
        <v>5252</v>
      </c>
      <c r="H19" s="681">
        <v>43173</v>
      </c>
      <c r="I19" s="665" t="s">
        <v>5253</v>
      </c>
      <c r="J19" s="665" t="s">
        <v>5254</v>
      </c>
      <c r="K19" s="665" t="s">
        <v>5255</v>
      </c>
      <c r="L19" s="665"/>
      <c r="M19" s="680">
        <v>43203</v>
      </c>
      <c r="N19" s="664">
        <v>43281</v>
      </c>
      <c r="O19" s="664"/>
      <c r="P19" s="664"/>
      <c r="Q19" s="664"/>
      <c r="R19" s="664"/>
      <c r="S19" s="665" t="s">
        <v>743</v>
      </c>
      <c r="T19" s="664"/>
      <c r="U19" s="542"/>
      <c r="V19" s="543"/>
      <c r="W19" s="544" t="s">
        <v>5225</v>
      </c>
      <c r="X19" s="640"/>
      <c r="Y19" s="583">
        <v>44256</v>
      </c>
      <c r="Z19" s="550" t="s">
        <v>5262</v>
      </c>
      <c r="AA19" s="574" t="s">
        <v>5263</v>
      </c>
      <c r="AB19" s="551">
        <v>44405</v>
      </c>
      <c r="AC19" s="593" t="s">
        <v>5718</v>
      </c>
      <c r="AD19" s="552" t="s">
        <v>918</v>
      </c>
      <c r="AE19" s="553">
        <v>1</v>
      </c>
      <c r="AF19" s="573"/>
      <c r="AG19" s="664"/>
      <c r="AH19" s="664"/>
      <c r="AI19" s="664"/>
      <c r="AJ19" s="664"/>
      <c r="AK19" s="637"/>
      <c r="AL19" s="637"/>
      <c r="AM19" s="637"/>
      <c r="AN19" s="637"/>
      <c r="AO19" s="637"/>
      <c r="AP19" s="637"/>
      <c r="AQ19" s="637"/>
      <c r="AR19" s="637"/>
      <c r="AS19" s="637"/>
      <c r="AT19" s="637"/>
      <c r="AU19" s="637"/>
      <c r="AV19" s="637"/>
      <c r="AW19" s="638"/>
    </row>
    <row r="20" spans="1:49" s="639" customFormat="1" ht="38.1" hidden="1" customHeight="1" x14ac:dyDescent="0.3">
      <c r="A20" s="662"/>
      <c r="B20" s="664" t="s">
        <v>5248</v>
      </c>
      <c r="C20" s="665" t="s">
        <v>5249</v>
      </c>
      <c r="D20" s="666" t="s">
        <v>5250</v>
      </c>
      <c r="E20" s="667" t="s">
        <v>5219</v>
      </c>
      <c r="F20" s="668" t="s">
        <v>5251</v>
      </c>
      <c r="G20" s="668" t="s">
        <v>5252</v>
      </c>
      <c r="H20" s="681">
        <v>43173</v>
      </c>
      <c r="I20" s="665" t="s">
        <v>5253</v>
      </c>
      <c r="J20" s="665" t="s">
        <v>5254</v>
      </c>
      <c r="K20" s="665" t="s">
        <v>5255</v>
      </c>
      <c r="L20" s="665"/>
      <c r="M20" s="680">
        <v>43203</v>
      </c>
      <c r="N20" s="664">
        <v>43281</v>
      </c>
      <c r="O20" s="664"/>
      <c r="P20" s="664"/>
      <c r="Q20" s="664"/>
      <c r="R20" s="664"/>
      <c r="S20" s="665" t="s">
        <v>743</v>
      </c>
      <c r="T20" s="664"/>
      <c r="U20" s="542"/>
      <c r="V20" s="543" t="s">
        <v>5225</v>
      </c>
      <c r="W20" s="641"/>
      <c r="X20" s="641"/>
      <c r="Y20" s="575"/>
      <c r="Z20" s="576"/>
      <c r="AA20" s="577"/>
      <c r="AB20" s="578"/>
      <c r="AC20" s="556"/>
      <c r="AD20" s="556"/>
      <c r="AE20" s="589"/>
      <c r="AF20" s="590"/>
      <c r="AG20" s="664"/>
      <c r="AH20" s="664"/>
      <c r="AI20" s="664"/>
      <c r="AJ20" s="664"/>
      <c r="AK20" s="637"/>
      <c r="AL20" s="637"/>
      <c r="AM20" s="637"/>
      <c r="AN20" s="637"/>
      <c r="AO20" s="637"/>
      <c r="AP20" s="637"/>
      <c r="AQ20" s="637"/>
      <c r="AR20" s="637"/>
      <c r="AS20" s="637"/>
      <c r="AT20" s="637"/>
      <c r="AU20" s="637"/>
      <c r="AV20" s="637"/>
      <c r="AW20" s="638"/>
    </row>
    <row r="21" spans="1:49" s="571" customFormat="1" ht="38.1" hidden="1" customHeight="1" thickBot="1" x14ac:dyDescent="0.3">
      <c r="A21" s="663"/>
      <c r="B21" s="664" t="s">
        <v>5248</v>
      </c>
      <c r="C21" s="665" t="s">
        <v>5249</v>
      </c>
      <c r="D21" s="666" t="s">
        <v>5250</v>
      </c>
      <c r="E21" s="667" t="s">
        <v>5219</v>
      </c>
      <c r="F21" s="668" t="s">
        <v>5251</v>
      </c>
      <c r="G21" s="668" t="s">
        <v>5252</v>
      </c>
      <c r="H21" s="681">
        <v>43173</v>
      </c>
      <c r="I21" s="665" t="s">
        <v>5253</v>
      </c>
      <c r="J21" s="665" t="s">
        <v>5254</v>
      </c>
      <c r="K21" s="665" t="s">
        <v>5255</v>
      </c>
      <c r="L21" s="665"/>
      <c r="M21" s="680">
        <v>43203</v>
      </c>
      <c r="N21" s="680">
        <v>43281</v>
      </c>
      <c r="O21" s="680"/>
      <c r="P21" s="680"/>
      <c r="Q21" s="680"/>
      <c r="R21" s="664"/>
      <c r="S21" s="665" t="s">
        <v>743</v>
      </c>
      <c r="T21" s="664"/>
      <c r="U21" s="557" t="s">
        <v>5225</v>
      </c>
      <c r="V21" s="560"/>
      <c r="W21" s="560"/>
      <c r="X21" s="560"/>
      <c r="Y21" s="558"/>
      <c r="Z21" s="645"/>
      <c r="AA21" s="559"/>
      <c r="AB21" s="580"/>
      <c r="AC21" s="581"/>
      <c r="AD21" s="582"/>
      <c r="AE21" s="582"/>
      <c r="AF21" s="592"/>
      <c r="AG21" s="664"/>
      <c r="AH21" s="664"/>
      <c r="AI21" s="664"/>
      <c r="AJ21" s="664"/>
      <c r="AK21" s="643"/>
      <c r="AL21" s="643"/>
      <c r="AM21" s="643"/>
      <c r="AN21" s="643"/>
      <c r="AO21" s="643"/>
      <c r="AP21" s="643"/>
      <c r="AQ21" s="643"/>
      <c r="AR21" s="643"/>
      <c r="AS21" s="643"/>
      <c r="AT21" s="643"/>
      <c r="AU21" s="643"/>
      <c r="AV21" s="643"/>
      <c r="AW21" s="644"/>
    </row>
    <row r="22" spans="1:49" s="400" customFormat="1" ht="38.1" hidden="1" customHeight="1" x14ac:dyDescent="0.25">
      <c r="A22" s="661">
        <v>4</v>
      </c>
      <c r="B22" s="664" t="s">
        <v>5264</v>
      </c>
      <c r="C22" s="665" t="s">
        <v>5217</v>
      </c>
      <c r="D22" s="666" t="s">
        <v>5265</v>
      </c>
      <c r="E22" s="667" t="s">
        <v>5266</v>
      </c>
      <c r="F22" s="668" t="s">
        <v>5267</v>
      </c>
      <c r="G22" s="668" t="s">
        <v>5268</v>
      </c>
      <c r="H22" s="681">
        <v>43747</v>
      </c>
      <c r="I22" s="665" t="s">
        <v>5269</v>
      </c>
      <c r="J22" s="665" t="s">
        <v>5237</v>
      </c>
      <c r="K22" s="665" t="s">
        <v>5270</v>
      </c>
      <c r="L22" s="665"/>
      <c r="M22" s="680">
        <v>44122</v>
      </c>
      <c r="N22" s="680">
        <v>44012</v>
      </c>
      <c r="O22" s="680"/>
      <c r="P22" s="680"/>
      <c r="Q22" s="680"/>
      <c r="R22" s="664"/>
      <c r="S22" s="665" t="s">
        <v>154</v>
      </c>
      <c r="T22" s="664"/>
      <c r="U22" s="561" t="s">
        <v>5225</v>
      </c>
      <c r="V22" s="562" t="s">
        <v>5225</v>
      </c>
      <c r="W22" s="563" t="s">
        <v>5225</v>
      </c>
      <c r="X22" s="564" t="s">
        <v>5225</v>
      </c>
      <c r="Y22" s="538" t="s">
        <v>5226</v>
      </c>
      <c r="Z22" s="584" t="s">
        <v>5271</v>
      </c>
      <c r="AA22" s="538"/>
      <c r="AB22" s="538" t="s">
        <v>5226</v>
      </c>
      <c r="AC22" s="584" t="s">
        <v>5271</v>
      </c>
      <c r="AD22" s="399"/>
      <c r="AE22" s="399"/>
      <c r="AF22" s="363"/>
      <c r="AG22" s="664"/>
      <c r="AH22" s="664"/>
      <c r="AI22" s="664"/>
      <c r="AJ22" s="664"/>
      <c r="AK22" s="565"/>
      <c r="AL22" s="565"/>
      <c r="AM22" s="565"/>
      <c r="AN22" s="565"/>
      <c r="AO22" s="565"/>
      <c r="AP22" s="565"/>
      <c r="AQ22" s="565"/>
      <c r="AR22" s="565"/>
      <c r="AS22" s="565"/>
      <c r="AT22" s="565"/>
      <c r="AU22" s="565"/>
      <c r="AV22" s="565"/>
      <c r="AW22" s="566"/>
    </row>
    <row r="23" spans="1:49" s="400" customFormat="1" ht="38.1" hidden="1" customHeight="1" x14ac:dyDescent="0.3">
      <c r="A23" s="662"/>
      <c r="B23" s="664"/>
      <c r="C23" s="665"/>
      <c r="D23" s="666"/>
      <c r="E23" s="667"/>
      <c r="F23" s="668"/>
      <c r="G23" s="668"/>
      <c r="H23" s="681"/>
      <c r="I23" s="665"/>
      <c r="J23" s="665"/>
      <c r="K23" s="665"/>
      <c r="L23" s="665"/>
      <c r="M23" s="680"/>
      <c r="N23" s="680"/>
      <c r="O23" s="680"/>
      <c r="P23" s="680"/>
      <c r="Q23" s="680"/>
      <c r="R23" s="664"/>
      <c r="S23" s="665"/>
      <c r="T23" s="664"/>
      <c r="U23" s="567"/>
      <c r="V23" s="568"/>
      <c r="W23" s="569"/>
      <c r="X23" s="570"/>
      <c r="Y23" s="538" t="s">
        <v>5229</v>
      </c>
      <c r="Z23" s="585" t="s">
        <v>5272</v>
      </c>
      <c r="AA23" s="399" t="s">
        <v>5273</v>
      </c>
      <c r="AB23" s="538" t="s">
        <v>5229</v>
      </c>
      <c r="AC23" s="363" t="s">
        <v>5274</v>
      </c>
      <c r="AD23" s="571" t="s">
        <v>919</v>
      </c>
      <c r="AE23" s="586">
        <v>0</v>
      </c>
      <c r="AF23" s="361" t="s">
        <v>5275</v>
      </c>
      <c r="AG23" s="664"/>
      <c r="AH23" s="664"/>
      <c r="AI23" s="664"/>
      <c r="AJ23" s="664"/>
      <c r="AK23" s="565"/>
      <c r="AL23" s="565"/>
      <c r="AM23" s="565"/>
      <c r="AN23" s="565"/>
      <c r="AO23" s="565"/>
      <c r="AP23" s="565"/>
      <c r="AQ23" s="565"/>
      <c r="AR23" s="565"/>
      <c r="AS23" s="565"/>
      <c r="AT23" s="565"/>
      <c r="AU23" s="565"/>
      <c r="AV23" s="565"/>
      <c r="AW23" s="566"/>
    </row>
    <row r="24" spans="1:49" s="639" customFormat="1" ht="38.1" hidden="1" customHeight="1" x14ac:dyDescent="0.3">
      <c r="A24" s="662"/>
      <c r="B24" s="664" t="s">
        <v>5264</v>
      </c>
      <c r="C24" s="665" t="s">
        <v>5217</v>
      </c>
      <c r="D24" s="666" t="s">
        <v>5265</v>
      </c>
      <c r="E24" s="667" t="s">
        <v>5266</v>
      </c>
      <c r="F24" s="668" t="s">
        <v>5267</v>
      </c>
      <c r="G24" s="668" t="s">
        <v>5268</v>
      </c>
      <c r="H24" s="681">
        <v>43747</v>
      </c>
      <c r="I24" s="665" t="s">
        <v>5269</v>
      </c>
      <c r="J24" s="665" t="s">
        <v>5237</v>
      </c>
      <c r="K24" s="665" t="s">
        <v>5270</v>
      </c>
      <c r="L24" s="665"/>
      <c r="M24" s="680">
        <v>44122</v>
      </c>
      <c r="N24" s="680">
        <v>44012</v>
      </c>
      <c r="O24" s="664"/>
      <c r="P24" s="664"/>
      <c r="Q24" s="664"/>
      <c r="R24" s="664"/>
      <c r="S24" s="665" t="s">
        <v>154</v>
      </c>
      <c r="T24" s="664"/>
      <c r="U24" s="542"/>
      <c r="V24" s="543"/>
      <c r="W24" s="544"/>
      <c r="X24" s="545" t="s">
        <v>5225</v>
      </c>
      <c r="Y24" s="587"/>
      <c r="Z24" s="548"/>
      <c r="AA24" s="588"/>
      <c r="AB24" s="587"/>
      <c r="AC24" s="548"/>
      <c r="AD24" s="548"/>
      <c r="AE24" s="548"/>
      <c r="AF24" s="548"/>
      <c r="AG24" s="664"/>
      <c r="AH24" s="664"/>
      <c r="AI24" s="664"/>
      <c r="AJ24" s="664"/>
      <c r="AK24" s="637"/>
      <c r="AL24" s="637"/>
      <c r="AM24" s="637"/>
      <c r="AN24" s="637"/>
      <c r="AO24" s="637"/>
      <c r="AP24" s="637"/>
      <c r="AQ24" s="637"/>
      <c r="AR24" s="637"/>
      <c r="AS24" s="637"/>
      <c r="AT24" s="637"/>
      <c r="AU24" s="637"/>
      <c r="AV24" s="637"/>
      <c r="AW24" s="638"/>
    </row>
    <row r="25" spans="1:49" s="639" customFormat="1" ht="134.25" customHeight="1" x14ac:dyDescent="0.3">
      <c r="A25" s="662"/>
      <c r="B25" s="664" t="s">
        <v>5264</v>
      </c>
      <c r="C25" s="665" t="s">
        <v>5217</v>
      </c>
      <c r="D25" s="666" t="s">
        <v>5265</v>
      </c>
      <c r="E25" s="667" t="s">
        <v>5266</v>
      </c>
      <c r="F25" s="668" t="s">
        <v>5267</v>
      </c>
      <c r="G25" s="668" t="s">
        <v>5268</v>
      </c>
      <c r="H25" s="681">
        <v>43747</v>
      </c>
      <c r="I25" s="665" t="s">
        <v>5269</v>
      </c>
      <c r="J25" s="665" t="s">
        <v>5237</v>
      </c>
      <c r="K25" s="665" t="s">
        <v>5270</v>
      </c>
      <c r="L25" s="665"/>
      <c r="M25" s="680">
        <v>44122</v>
      </c>
      <c r="N25" s="680">
        <v>44012</v>
      </c>
      <c r="O25" s="664"/>
      <c r="P25" s="664"/>
      <c r="Q25" s="664"/>
      <c r="R25" s="664"/>
      <c r="S25" s="665" t="s">
        <v>154</v>
      </c>
      <c r="T25" s="664"/>
      <c r="U25" s="542"/>
      <c r="V25" s="543"/>
      <c r="W25" s="544" t="s">
        <v>5225</v>
      </c>
      <c r="X25" s="640"/>
      <c r="Y25" s="551">
        <v>44377</v>
      </c>
      <c r="Z25" s="550" t="s">
        <v>5276</v>
      </c>
      <c r="AA25" s="554"/>
      <c r="AB25" s="551">
        <v>44404</v>
      </c>
      <c r="AC25" s="550" t="s">
        <v>5712</v>
      </c>
      <c r="AD25" s="552" t="s">
        <v>919</v>
      </c>
      <c r="AE25" s="553">
        <v>0</v>
      </c>
      <c r="AF25" s="573"/>
      <c r="AG25" s="664"/>
      <c r="AH25" s="664"/>
      <c r="AI25" s="664"/>
      <c r="AJ25" s="664"/>
      <c r="AK25" s="637"/>
      <c r="AL25" s="637"/>
      <c r="AM25" s="637"/>
      <c r="AN25" s="637"/>
      <c r="AO25" s="637"/>
      <c r="AP25" s="637"/>
      <c r="AQ25" s="637"/>
      <c r="AR25" s="637"/>
      <c r="AS25" s="637"/>
      <c r="AT25" s="637"/>
      <c r="AU25" s="637"/>
      <c r="AV25" s="637"/>
      <c r="AW25" s="638"/>
    </row>
    <row r="26" spans="1:49" s="639" customFormat="1" ht="38.1" hidden="1" customHeight="1" x14ac:dyDescent="0.3">
      <c r="A26" s="662"/>
      <c r="B26" s="664" t="s">
        <v>5264</v>
      </c>
      <c r="C26" s="665" t="s">
        <v>5217</v>
      </c>
      <c r="D26" s="666" t="s">
        <v>5265</v>
      </c>
      <c r="E26" s="667" t="s">
        <v>5266</v>
      </c>
      <c r="F26" s="668" t="s">
        <v>5267</v>
      </c>
      <c r="G26" s="668" t="s">
        <v>5268</v>
      </c>
      <c r="H26" s="681">
        <v>43747</v>
      </c>
      <c r="I26" s="665" t="s">
        <v>5269</v>
      </c>
      <c r="J26" s="665" t="s">
        <v>5237</v>
      </c>
      <c r="K26" s="665" t="s">
        <v>5270</v>
      </c>
      <c r="L26" s="665"/>
      <c r="M26" s="680">
        <v>44122</v>
      </c>
      <c r="N26" s="680">
        <v>44012</v>
      </c>
      <c r="O26" s="664"/>
      <c r="P26" s="664"/>
      <c r="Q26" s="664"/>
      <c r="R26" s="664"/>
      <c r="S26" s="665" t="s">
        <v>154</v>
      </c>
      <c r="T26" s="664"/>
      <c r="U26" s="542"/>
      <c r="V26" s="543" t="s">
        <v>5225</v>
      </c>
      <c r="W26" s="641"/>
      <c r="X26" s="641"/>
      <c r="Y26" s="575"/>
      <c r="Z26" s="576"/>
      <c r="AA26" s="577"/>
      <c r="AB26" s="578"/>
      <c r="AC26" s="556"/>
      <c r="AD26" s="556"/>
      <c r="AE26" s="589"/>
      <c r="AF26" s="590"/>
      <c r="AG26" s="664"/>
      <c r="AH26" s="664"/>
      <c r="AI26" s="664"/>
      <c r="AJ26" s="664"/>
      <c r="AK26" s="637"/>
      <c r="AL26" s="637"/>
      <c r="AM26" s="637"/>
      <c r="AN26" s="637"/>
      <c r="AO26" s="637"/>
      <c r="AP26" s="637"/>
      <c r="AQ26" s="637"/>
      <c r="AR26" s="637"/>
      <c r="AS26" s="637"/>
      <c r="AT26" s="637"/>
      <c r="AU26" s="637"/>
      <c r="AV26" s="637"/>
      <c r="AW26" s="638"/>
    </row>
    <row r="27" spans="1:49" s="571" customFormat="1" ht="38.1" hidden="1" customHeight="1" thickBot="1" x14ac:dyDescent="0.3">
      <c r="A27" s="663"/>
      <c r="B27" s="664" t="s">
        <v>5264</v>
      </c>
      <c r="C27" s="665" t="s">
        <v>5217</v>
      </c>
      <c r="D27" s="666" t="s">
        <v>5265</v>
      </c>
      <c r="E27" s="667" t="s">
        <v>5266</v>
      </c>
      <c r="F27" s="668" t="s">
        <v>5267</v>
      </c>
      <c r="G27" s="668" t="s">
        <v>5268</v>
      </c>
      <c r="H27" s="681">
        <v>43747</v>
      </c>
      <c r="I27" s="665" t="s">
        <v>5269</v>
      </c>
      <c r="J27" s="665" t="s">
        <v>5237</v>
      </c>
      <c r="K27" s="665" t="s">
        <v>5270</v>
      </c>
      <c r="L27" s="665"/>
      <c r="M27" s="680">
        <v>44122</v>
      </c>
      <c r="N27" s="680">
        <v>44012</v>
      </c>
      <c r="O27" s="680"/>
      <c r="P27" s="680"/>
      <c r="Q27" s="680"/>
      <c r="R27" s="664"/>
      <c r="S27" s="665" t="s">
        <v>154</v>
      </c>
      <c r="T27" s="664"/>
      <c r="U27" s="557" t="s">
        <v>5225</v>
      </c>
      <c r="V27" s="560"/>
      <c r="W27" s="560"/>
      <c r="X27" s="560"/>
      <c r="Y27" s="579"/>
      <c r="Z27" s="581"/>
      <c r="AA27" s="581"/>
      <c r="AB27" s="580"/>
      <c r="AC27" s="581"/>
      <c r="AD27" s="582"/>
      <c r="AE27" s="591"/>
      <c r="AF27" s="592"/>
      <c r="AG27" s="664"/>
      <c r="AH27" s="664"/>
      <c r="AI27" s="664"/>
      <c r="AJ27" s="664"/>
      <c r="AK27" s="643"/>
      <c r="AL27" s="643"/>
      <c r="AM27" s="643"/>
      <c r="AN27" s="643"/>
      <c r="AO27" s="643"/>
      <c r="AP27" s="643"/>
      <c r="AQ27" s="643"/>
      <c r="AR27" s="643"/>
      <c r="AS27" s="643"/>
      <c r="AT27" s="643"/>
      <c r="AU27" s="643"/>
      <c r="AV27" s="643"/>
      <c r="AW27" s="644"/>
    </row>
    <row r="28" spans="1:49" s="400" customFormat="1" ht="38.1" hidden="1" customHeight="1" x14ac:dyDescent="0.25">
      <c r="A28" s="661">
        <v>5</v>
      </c>
      <c r="B28" s="664" t="s">
        <v>5277</v>
      </c>
      <c r="C28" s="665" t="s">
        <v>5217</v>
      </c>
      <c r="D28" s="666" t="s">
        <v>5265</v>
      </c>
      <c r="E28" s="667" t="s">
        <v>5266</v>
      </c>
      <c r="F28" s="668" t="s">
        <v>5278</v>
      </c>
      <c r="G28" s="668" t="s">
        <v>5279</v>
      </c>
      <c r="H28" s="681">
        <v>43747</v>
      </c>
      <c r="I28" s="665" t="s">
        <v>5280</v>
      </c>
      <c r="J28" s="665" t="s">
        <v>5237</v>
      </c>
      <c r="K28" s="665" t="s">
        <v>5281</v>
      </c>
      <c r="L28" s="665"/>
      <c r="M28" s="680">
        <v>43756</v>
      </c>
      <c r="N28" s="680">
        <v>44012</v>
      </c>
      <c r="O28" s="680"/>
      <c r="P28" s="680"/>
      <c r="Q28" s="680"/>
      <c r="R28" s="664"/>
      <c r="S28" s="665" t="s">
        <v>154</v>
      </c>
      <c r="T28" s="664"/>
      <c r="U28" s="561" t="s">
        <v>5225</v>
      </c>
      <c r="V28" s="562" t="s">
        <v>5225</v>
      </c>
      <c r="W28" s="563" t="s">
        <v>5225</v>
      </c>
      <c r="X28" s="564" t="s">
        <v>5225</v>
      </c>
      <c r="Y28" s="538" t="s">
        <v>5226</v>
      </c>
      <c r="Z28" s="584" t="s">
        <v>5271</v>
      </c>
      <c r="AA28" s="538"/>
      <c r="AB28" s="538" t="s">
        <v>5226</v>
      </c>
      <c r="AC28" s="584" t="s">
        <v>5271</v>
      </c>
      <c r="AD28" s="399"/>
      <c r="AE28" s="399"/>
      <c r="AF28" s="363"/>
      <c r="AG28" s="664"/>
      <c r="AH28" s="664"/>
      <c r="AI28" s="664"/>
      <c r="AJ28" s="664"/>
      <c r="AK28" s="565"/>
      <c r="AL28" s="565"/>
      <c r="AM28" s="565"/>
      <c r="AN28" s="565"/>
      <c r="AO28" s="565"/>
      <c r="AP28" s="565"/>
      <c r="AQ28" s="565"/>
      <c r="AR28" s="565"/>
      <c r="AS28" s="565"/>
      <c r="AT28" s="565"/>
      <c r="AU28" s="565"/>
      <c r="AV28" s="565"/>
      <c r="AW28" s="566"/>
    </row>
    <row r="29" spans="1:49" s="400" customFormat="1" ht="38.1" hidden="1" customHeight="1" x14ac:dyDescent="0.25">
      <c r="A29" s="662"/>
      <c r="B29" s="664"/>
      <c r="C29" s="665"/>
      <c r="D29" s="666"/>
      <c r="E29" s="667"/>
      <c r="F29" s="668"/>
      <c r="G29" s="668"/>
      <c r="H29" s="681"/>
      <c r="I29" s="665"/>
      <c r="J29" s="665"/>
      <c r="K29" s="665"/>
      <c r="L29" s="665"/>
      <c r="M29" s="680"/>
      <c r="N29" s="680"/>
      <c r="O29" s="680"/>
      <c r="P29" s="680"/>
      <c r="Q29" s="680"/>
      <c r="R29" s="664"/>
      <c r="S29" s="665"/>
      <c r="T29" s="664"/>
      <c r="U29" s="567"/>
      <c r="V29" s="568"/>
      <c r="W29" s="569"/>
      <c r="X29" s="570"/>
      <c r="Y29" s="538" t="s">
        <v>5229</v>
      </c>
      <c r="Z29" s="363" t="s">
        <v>5282</v>
      </c>
      <c r="AA29" s="399" t="s">
        <v>5283</v>
      </c>
      <c r="AB29" s="538" t="s">
        <v>5229</v>
      </c>
      <c r="AC29" s="363" t="s">
        <v>5284</v>
      </c>
      <c r="AD29" s="571" t="s">
        <v>919</v>
      </c>
      <c r="AE29" s="586">
        <v>0.5</v>
      </c>
      <c r="AF29" s="361" t="s">
        <v>5275</v>
      </c>
      <c r="AG29" s="664"/>
      <c r="AH29" s="664"/>
      <c r="AI29" s="664"/>
      <c r="AJ29" s="664"/>
      <c r="AK29" s="565"/>
      <c r="AL29" s="565"/>
      <c r="AM29" s="565"/>
      <c r="AN29" s="565"/>
      <c r="AO29" s="565"/>
      <c r="AP29" s="565"/>
      <c r="AQ29" s="565"/>
      <c r="AR29" s="565"/>
      <c r="AS29" s="565"/>
      <c r="AT29" s="565"/>
      <c r="AU29" s="565"/>
      <c r="AV29" s="565"/>
      <c r="AW29" s="566"/>
    </row>
    <row r="30" spans="1:49" s="639" customFormat="1" ht="38.1" hidden="1" customHeight="1" x14ac:dyDescent="0.3">
      <c r="A30" s="662"/>
      <c r="B30" s="664" t="s">
        <v>5277</v>
      </c>
      <c r="C30" s="665" t="s">
        <v>5217</v>
      </c>
      <c r="D30" s="666" t="s">
        <v>5265</v>
      </c>
      <c r="E30" s="667" t="s">
        <v>5266</v>
      </c>
      <c r="F30" s="668" t="s">
        <v>5278</v>
      </c>
      <c r="G30" s="668" t="s">
        <v>5279</v>
      </c>
      <c r="H30" s="681">
        <v>43747</v>
      </c>
      <c r="I30" s="665" t="s">
        <v>5280</v>
      </c>
      <c r="J30" s="665" t="s">
        <v>5237</v>
      </c>
      <c r="K30" s="665" t="s">
        <v>5281</v>
      </c>
      <c r="L30" s="665"/>
      <c r="M30" s="680">
        <v>43756</v>
      </c>
      <c r="N30" s="680">
        <v>44012</v>
      </c>
      <c r="O30" s="664"/>
      <c r="P30" s="664"/>
      <c r="Q30" s="664"/>
      <c r="R30" s="664"/>
      <c r="S30" s="665" t="s">
        <v>154</v>
      </c>
      <c r="T30" s="664"/>
      <c r="U30" s="542"/>
      <c r="V30" s="543"/>
      <c r="W30" s="544"/>
      <c r="X30" s="545" t="s">
        <v>5225</v>
      </c>
      <c r="Y30" s="587"/>
      <c r="Z30" s="548"/>
      <c r="AA30" s="588"/>
      <c r="AB30" s="587"/>
      <c r="AC30" s="548"/>
      <c r="AD30" s="548"/>
      <c r="AE30" s="548"/>
      <c r="AF30" s="548"/>
      <c r="AG30" s="664"/>
      <c r="AH30" s="664"/>
      <c r="AI30" s="664"/>
      <c r="AJ30" s="664"/>
      <c r="AK30" s="637"/>
      <c r="AL30" s="637"/>
      <c r="AM30" s="637"/>
      <c r="AN30" s="637"/>
      <c r="AO30" s="637"/>
      <c r="AP30" s="637"/>
      <c r="AQ30" s="637"/>
      <c r="AR30" s="637"/>
      <c r="AS30" s="637"/>
      <c r="AT30" s="637"/>
      <c r="AU30" s="637"/>
      <c r="AV30" s="637"/>
      <c r="AW30" s="638"/>
    </row>
    <row r="31" spans="1:49" s="639" customFormat="1" ht="104.25" customHeight="1" x14ac:dyDescent="0.3">
      <c r="A31" s="662"/>
      <c r="B31" s="664" t="s">
        <v>5277</v>
      </c>
      <c r="C31" s="665" t="s">
        <v>5217</v>
      </c>
      <c r="D31" s="666" t="s">
        <v>5265</v>
      </c>
      <c r="E31" s="667" t="s">
        <v>5266</v>
      </c>
      <c r="F31" s="668" t="s">
        <v>5278</v>
      </c>
      <c r="G31" s="668" t="s">
        <v>5279</v>
      </c>
      <c r="H31" s="681">
        <v>43747</v>
      </c>
      <c r="I31" s="665" t="s">
        <v>5280</v>
      </c>
      <c r="J31" s="665" t="s">
        <v>5237</v>
      </c>
      <c r="K31" s="665" t="s">
        <v>5281</v>
      </c>
      <c r="L31" s="665"/>
      <c r="M31" s="680">
        <v>43756</v>
      </c>
      <c r="N31" s="680">
        <v>44012</v>
      </c>
      <c r="O31" s="664"/>
      <c r="P31" s="664"/>
      <c r="Q31" s="664"/>
      <c r="R31" s="664"/>
      <c r="S31" s="665" t="s">
        <v>154</v>
      </c>
      <c r="T31" s="664"/>
      <c r="U31" s="542"/>
      <c r="V31" s="543"/>
      <c r="W31" s="544" t="s">
        <v>5225</v>
      </c>
      <c r="X31" s="640"/>
      <c r="Y31" s="551">
        <v>44377</v>
      </c>
      <c r="Z31" s="593" t="s">
        <v>5285</v>
      </c>
      <c r="AA31" s="593" t="s">
        <v>5286</v>
      </c>
      <c r="AB31" s="551">
        <v>44404</v>
      </c>
      <c r="AC31" s="550" t="s">
        <v>5287</v>
      </c>
      <c r="AD31" s="552" t="s">
        <v>918</v>
      </c>
      <c r="AE31" s="594">
        <v>1</v>
      </c>
      <c r="AF31" s="573"/>
      <c r="AG31" s="664"/>
      <c r="AH31" s="664"/>
      <c r="AI31" s="664"/>
      <c r="AJ31" s="664"/>
      <c r="AK31" s="637"/>
      <c r="AL31" s="637"/>
      <c r="AM31" s="637"/>
      <c r="AN31" s="637"/>
      <c r="AO31" s="637"/>
      <c r="AP31" s="637"/>
      <c r="AQ31" s="637"/>
      <c r="AR31" s="637"/>
      <c r="AS31" s="637"/>
      <c r="AT31" s="637"/>
      <c r="AU31" s="637"/>
      <c r="AV31" s="637"/>
      <c r="AW31" s="638"/>
    </row>
    <row r="32" spans="1:49" s="639" customFormat="1" ht="38.1" hidden="1" customHeight="1" x14ac:dyDescent="0.3">
      <c r="A32" s="662"/>
      <c r="B32" s="664" t="s">
        <v>5277</v>
      </c>
      <c r="C32" s="665" t="s">
        <v>5217</v>
      </c>
      <c r="D32" s="666" t="s">
        <v>5265</v>
      </c>
      <c r="E32" s="667" t="s">
        <v>5266</v>
      </c>
      <c r="F32" s="668" t="s">
        <v>5278</v>
      </c>
      <c r="G32" s="668" t="s">
        <v>5279</v>
      </c>
      <c r="H32" s="681">
        <v>43747</v>
      </c>
      <c r="I32" s="665" t="s">
        <v>5280</v>
      </c>
      <c r="J32" s="665" t="s">
        <v>5237</v>
      </c>
      <c r="K32" s="665" t="s">
        <v>5281</v>
      </c>
      <c r="L32" s="665"/>
      <c r="M32" s="680">
        <v>43756</v>
      </c>
      <c r="N32" s="680">
        <v>44012</v>
      </c>
      <c r="O32" s="664"/>
      <c r="P32" s="664"/>
      <c r="Q32" s="664"/>
      <c r="R32" s="664"/>
      <c r="S32" s="665" t="s">
        <v>154</v>
      </c>
      <c r="T32" s="664"/>
      <c r="U32" s="542"/>
      <c r="V32" s="543" t="s">
        <v>5225</v>
      </c>
      <c r="W32" s="641"/>
      <c r="X32" s="641"/>
      <c r="Y32" s="575"/>
      <c r="Z32" s="576"/>
      <c r="AA32" s="577"/>
      <c r="AB32" s="578"/>
      <c r="AC32" s="556"/>
      <c r="AD32" s="556"/>
      <c r="AE32" s="589"/>
      <c r="AF32" s="590"/>
      <c r="AG32" s="664"/>
      <c r="AH32" s="664"/>
      <c r="AI32" s="664"/>
      <c r="AJ32" s="664"/>
      <c r="AK32" s="637"/>
      <c r="AL32" s="637"/>
      <c r="AM32" s="637"/>
      <c r="AN32" s="637"/>
      <c r="AO32" s="637"/>
      <c r="AP32" s="637"/>
      <c r="AQ32" s="637"/>
      <c r="AR32" s="637"/>
      <c r="AS32" s="637"/>
      <c r="AT32" s="637"/>
      <c r="AU32" s="637"/>
      <c r="AV32" s="637"/>
      <c r="AW32" s="638"/>
    </row>
    <row r="33" spans="1:49" s="571" customFormat="1" ht="38.1" hidden="1" customHeight="1" thickBot="1" x14ac:dyDescent="0.3">
      <c r="A33" s="663"/>
      <c r="B33" s="664" t="s">
        <v>5277</v>
      </c>
      <c r="C33" s="665" t="s">
        <v>5217</v>
      </c>
      <c r="D33" s="666" t="s">
        <v>5265</v>
      </c>
      <c r="E33" s="667" t="s">
        <v>5266</v>
      </c>
      <c r="F33" s="668" t="s">
        <v>5278</v>
      </c>
      <c r="G33" s="668" t="s">
        <v>5279</v>
      </c>
      <c r="H33" s="681">
        <v>43747</v>
      </c>
      <c r="I33" s="665" t="s">
        <v>5280</v>
      </c>
      <c r="J33" s="665" t="s">
        <v>5237</v>
      </c>
      <c r="K33" s="665" t="s">
        <v>5281</v>
      </c>
      <c r="L33" s="665"/>
      <c r="M33" s="680">
        <v>43756</v>
      </c>
      <c r="N33" s="680">
        <v>44012</v>
      </c>
      <c r="O33" s="680"/>
      <c r="P33" s="680"/>
      <c r="Q33" s="680"/>
      <c r="R33" s="664"/>
      <c r="S33" s="665" t="s">
        <v>154</v>
      </c>
      <c r="T33" s="664"/>
      <c r="U33" s="557" t="s">
        <v>5225</v>
      </c>
      <c r="V33" s="560"/>
      <c r="W33" s="560"/>
      <c r="X33" s="560"/>
      <c r="Y33" s="579"/>
      <c r="Z33" s="581"/>
      <c r="AA33" s="581"/>
      <c r="AB33" s="580"/>
      <c r="AC33" s="581"/>
      <c r="AD33" s="582"/>
      <c r="AE33" s="591"/>
      <c r="AF33" s="592"/>
      <c r="AG33" s="664"/>
      <c r="AH33" s="664"/>
      <c r="AI33" s="664"/>
      <c r="AJ33" s="664"/>
      <c r="AK33" s="643"/>
      <c r="AL33" s="643"/>
      <c r="AM33" s="643"/>
      <c r="AN33" s="643"/>
      <c r="AO33" s="643"/>
      <c r="AP33" s="643"/>
      <c r="AQ33" s="643"/>
      <c r="AR33" s="643"/>
      <c r="AS33" s="643"/>
      <c r="AT33" s="643"/>
      <c r="AU33" s="643"/>
      <c r="AV33" s="643"/>
      <c r="AW33" s="644"/>
    </row>
    <row r="34" spans="1:49" s="400" customFormat="1" ht="38.1" hidden="1" customHeight="1" x14ac:dyDescent="0.25">
      <c r="A34" s="661">
        <v>6</v>
      </c>
      <c r="B34" s="682" t="s">
        <v>5288</v>
      </c>
      <c r="C34" s="665" t="s">
        <v>5217</v>
      </c>
      <c r="D34" s="666" t="s">
        <v>5289</v>
      </c>
      <c r="E34" s="667" t="s">
        <v>3211</v>
      </c>
      <c r="F34" s="668" t="s">
        <v>5290</v>
      </c>
      <c r="G34" s="668" t="s">
        <v>5291</v>
      </c>
      <c r="H34" s="681">
        <v>43910</v>
      </c>
      <c r="I34" s="665" t="s">
        <v>5292</v>
      </c>
      <c r="J34" s="665" t="s">
        <v>5237</v>
      </c>
      <c r="K34" s="665" t="s">
        <v>5293</v>
      </c>
      <c r="L34" s="665"/>
      <c r="M34" s="680">
        <v>43983</v>
      </c>
      <c r="N34" s="680">
        <v>44165</v>
      </c>
      <c r="O34" s="680"/>
      <c r="P34" s="680"/>
      <c r="Q34" s="680"/>
      <c r="R34" s="664" t="s">
        <v>5294</v>
      </c>
      <c r="S34" s="665" t="s">
        <v>5295</v>
      </c>
      <c r="T34" s="664"/>
      <c r="U34" s="561" t="s">
        <v>5225</v>
      </c>
      <c r="V34" s="562" t="s">
        <v>5225</v>
      </c>
      <c r="W34" s="563" t="s">
        <v>5225</v>
      </c>
      <c r="X34" s="564" t="s">
        <v>5225</v>
      </c>
      <c r="Y34" s="538" t="s">
        <v>5226</v>
      </c>
      <c r="Z34" s="584" t="s">
        <v>5271</v>
      </c>
      <c r="AA34" s="538"/>
      <c r="AB34" s="538" t="s">
        <v>5226</v>
      </c>
      <c r="AC34" s="584" t="s">
        <v>5271</v>
      </c>
      <c r="AD34" s="399"/>
      <c r="AE34" s="399"/>
      <c r="AF34" s="363"/>
      <c r="AG34" s="664"/>
      <c r="AH34" s="664"/>
      <c r="AI34" s="664"/>
      <c r="AJ34" s="664"/>
      <c r="AK34" s="565"/>
      <c r="AL34" s="565"/>
      <c r="AM34" s="565"/>
      <c r="AN34" s="565"/>
      <c r="AO34" s="565"/>
      <c r="AP34" s="565"/>
      <c r="AQ34" s="565"/>
      <c r="AR34" s="565"/>
      <c r="AS34" s="565"/>
      <c r="AT34" s="565"/>
      <c r="AU34" s="565"/>
      <c r="AV34" s="565"/>
      <c r="AW34" s="566"/>
    </row>
    <row r="35" spans="1:49" s="400" customFormat="1" ht="38.1" hidden="1" customHeight="1" x14ac:dyDescent="0.25">
      <c r="A35" s="662"/>
      <c r="B35" s="682"/>
      <c r="C35" s="665"/>
      <c r="D35" s="666"/>
      <c r="E35" s="667"/>
      <c r="F35" s="668"/>
      <c r="G35" s="668"/>
      <c r="H35" s="681"/>
      <c r="I35" s="665"/>
      <c r="J35" s="665"/>
      <c r="K35" s="665"/>
      <c r="L35" s="665"/>
      <c r="M35" s="680"/>
      <c r="N35" s="680"/>
      <c r="O35" s="680"/>
      <c r="P35" s="680"/>
      <c r="Q35" s="680"/>
      <c r="R35" s="664"/>
      <c r="S35" s="683"/>
      <c r="T35" s="664"/>
      <c r="U35" s="567"/>
      <c r="V35" s="568"/>
      <c r="W35" s="569"/>
      <c r="X35" s="570"/>
      <c r="Y35" s="538" t="s">
        <v>5229</v>
      </c>
      <c r="Z35" s="595" t="s">
        <v>5296</v>
      </c>
      <c r="AA35" s="34" t="s">
        <v>5297</v>
      </c>
      <c r="AB35" s="538" t="s">
        <v>5229</v>
      </c>
      <c r="AC35" s="363" t="s">
        <v>5298</v>
      </c>
      <c r="AD35" s="571" t="s">
        <v>919</v>
      </c>
      <c r="AE35" s="586">
        <v>0</v>
      </c>
      <c r="AF35" s="596" t="s">
        <v>5275</v>
      </c>
      <c r="AG35" s="664"/>
      <c r="AH35" s="664"/>
      <c r="AI35" s="664"/>
      <c r="AJ35" s="664"/>
      <c r="AK35" s="565"/>
      <c r="AL35" s="565"/>
      <c r="AM35" s="565"/>
      <c r="AN35" s="565"/>
      <c r="AO35" s="565"/>
      <c r="AP35" s="565"/>
      <c r="AQ35" s="565"/>
      <c r="AR35" s="565"/>
      <c r="AS35" s="565"/>
      <c r="AT35" s="565"/>
      <c r="AU35" s="565"/>
      <c r="AV35" s="565"/>
      <c r="AW35" s="566"/>
    </row>
    <row r="36" spans="1:49" s="639" customFormat="1" ht="38.1" hidden="1" customHeight="1" x14ac:dyDescent="0.3">
      <c r="A36" s="662"/>
      <c r="B36" s="682" t="s">
        <v>5288</v>
      </c>
      <c r="C36" s="665" t="s">
        <v>5217</v>
      </c>
      <c r="D36" s="666" t="s">
        <v>5289</v>
      </c>
      <c r="E36" s="667" t="s">
        <v>3211</v>
      </c>
      <c r="F36" s="668" t="s">
        <v>5290</v>
      </c>
      <c r="G36" s="668" t="s">
        <v>5291</v>
      </c>
      <c r="H36" s="681">
        <v>43910</v>
      </c>
      <c r="I36" s="665" t="s">
        <v>5292</v>
      </c>
      <c r="J36" s="665" t="s">
        <v>5237</v>
      </c>
      <c r="K36" s="665" t="s">
        <v>5293</v>
      </c>
      <c r="L36" s="665"/>
      <c r="M36" s="680">
        <v>43983</v>
      </c>
      <c r="N36" s="664">
        <v>44165</v>
      </c>
      <c r="O36" s="664"/>
      <c r="P36" s="664"/>
      <c r="Q36" s="664"/>
      <c r="R36" s="664" t="s">
        <v>5294</v>
      </c>
      <c r="S36" s="665" t="s">
        <v>5295</v>
      </c>
      <c r="T36" s="664"/>
      <c r="U36" s="542"/>
      <c r="V36" s="543"/>
      <c r="W36" s="544"/>
      <c r="X36" s="545" t="s">
        <v>5225</v>
      </c>
      <c r="Y36" s="587"/>
      <c r="Z36" s="548"/>
      <c r="AA36" s="588"/>
      <c r="AB36" s="587"/>
      <c r="AC36" s="548"/>
      <c r="AD36" s="548"/>
      <c r="AE36" s="548"/>
      <c r="AF36" s="548"/>
      <c r="AG36" s="664"/>
      <c r="AH36" s="664"/>
      <c r="AI36" s="664"/>
      <c r="AJ36" s="664"/>
      <c r="AK36" s="637"/>
      <c r="AL36" s="637"/>
      <c r="AM36" s="637"/>
      <c r="AN36" s="637"/>
      <c r="AO36" s="637"/>
      <c r="AP36" s="637"/>
      <c r="AQ36" s="637"/>
      <c r="AR36" s="637"/>
      <c r="AS36" s="637"/>
      <c r="AT36" s="637"/>
      <c r="AU36" s="637"/>
      <c r="AV36" s="637"/>
      <c r="AW36" s="638"/>
    </row>
    <row r="37" spans="1:49" s="639" customFormat="1" ht="142.5" customHeight="1" x14ac:dyDescent="0.3">
      <c r="A37" s="662"/>
      <c r="B37" s="682" t="s">
        <v>5288</v>
      </c>
      <c r="C37" s="665" t="s">
        <v>5217</v>
      </c>
      <c r="D37" s="666" t="s">
        <v>5289</v>
      </c>
      <c r="E37" s="667" t="s">
        <v>3211</v>
      </c>
      <c r="F37" s="668" t="s">
        <v>5290</v>
      </c>
      <c r="G37" s="668" t="s">
        <v>5291</v>
      </c>
      <c r="H37" s="681">
        <v>43910</v>
      </c>
      <c r="I37" s="665" t="s">
        <v>5292</v>
      </c>
      <c r="J37" s="665" t="s">
        <v>5237</v>
      </c>
      <c r="K37" s="665" t="s">
        <v>5293</v>
      </c>
      <c r="L37" s="665"/>
      <c r="M37" s="680">
        <v>43983</v>
      </c>
      <c r="N37" s="664">
        <v>44165</v>
      </c>
      <c r="O37" s="664"/>
      <c r="P37" s="664"/>
      <c r="Q37" s="664"/>
      <c r="R37" s="664" t="s">
        <v>5294</v>
      </c>
      <c r="S37" s="665" t="s">
        <v>5295</v>
      </c>
      <c r="T37" s="664"/>
      <c r="U37" s="542"/>
      <c r="V37" s="543"/>
      <c r="W37" s="544" t="s">
        <v>5225</v>
      </c>
      <c r="X37" s="640"/>
      <c r="Y37" s="551">
        <v>44377</v>
      </c>
      <c r="Z37" s="597" t="s">
        <v>5299</v>
      </c>
      <c r="AA37" s="608" t="s">
        <v>5300</v>
      </c>
      <c r="AB37" s="551">
        <v>44406</v>
      </c>
      <c r="AC37" s="593" t="s">
        <v>5719</v>
      </c>
      <c r="AD37" s="599" t="s">
        <v>5714</v>
      </c>
      <c r="AE37" s="594">
        <v>1</v>
      </c>
      <c r="AF37" s="573"/>
      <c r="AG37" s="664"/>
      <c r="AH37" s="664"/>
      <c r="AI37" s="664"/>
      <c r="AJ37" s="664"/>
      <c r="AK37" s="637"/>
      <c r="AL37" s="637"/>
      <c r="AM37" s="637"/>
      <c r="AN37" s="637"/>
      <c r="AO37" s="637"/>
      <c r="AP37" s="637"/>
      <c r="AQ37" s="637"/>
      <c r="AR37" s="637"/>
      <c r="AS37" s="637"/>
      <c r="AT37" s="637"/>
      <c r="AU37" s="637"/>
      <c r="AV37" s="637"/>
      <c r="AW37" s="638"/>
    </row>
    <row r="38" spans="1:49" s="639" customFormat="1" ht="38.1" hidden="1" customHeight="1" x14ac:dyDescent="0.3">
      <c r="A38" s="662"/>
      <c r="B38" s="682" t="s">
        <v>5288</v>
      </c>
      <c r="C38" s="665" t="s">
        <v>5217</v>
      </c>
      <c r="D38" s="666" t="s">
        <v>5289</v>
      </c>
      <c r="E38" s="667" t="s">
        <v>3211</v>
      </c>
      <c r="F38" s="668" t="s">
        <v>5290</v>
      </c>
      <c r="G38" s="668" t="s">
        <v>5291</v>
      </c>
      <c r="H38" s="681">
        <v>43910</v>
      </c>
      <c r="I38" s="665" t="s">
        <v>5292</v>
      </c>
      <c r="J38" s="665" t="s">
        <v>5237</v>
      </c>
      <c r="K38" s="665" t="s">
        <v>5293</v>
      </c>
      <c r="L38" s="665"/>
      <c r="M38" s="680">
        <v>43983</v>
      </c>
      <c r="N38" s="664">
        <v>44165</v>
      </c>
      <c r="O38" s="664"/>
      <c r="P38" s="664"/>
      <c r="Q38" s="664"/>
      <c r="R38" s="664" t="s">
        <v>5294</v>
      </c>
      <c r="S38" s="665" t="s">
        <v>5295</v>
      </c>
      <c r="T38" s="664"/>
      <c r="U38" s="542"/>
      <c r="V38" s="543" t="s">
        <v>5225</v>
      </c>
      <c r="W38" s="641"/>
      <c r="X38" s="641"/>
      <c r="Y38" s="555"/>
      <c r="Z38" s="556"/>
      <c r="AA38" s="590"/>
      <c r="AB38" s="555"/>
      <c r="AC38" s="556"/>
      <c r="AD38" s="556"/>
      <c r="AE38" s="556"/>
      <c r="AF38" s="590"/>
      <c r="AG38" s="664"/>
      <c r="AH38" s="664"/>
      <c r="AI38" s="664"/>
      <c r="AJ38" s="664"/>
      <c r="AK38" s="637"/>
      <c r="AL38" s="637"/>
      <c r="AM38" s="637"/>
      <c r="AN38" s="637"/>
      <c r="AO38" s="637"/>
      <c r="AP38" s="637"/>
      <c r="AQ38" s="637"/>
      <c r="AR38" s="637"/>
      <c r="AS38" s="637"/>
      <c r="AT38" s="637"/>
      <c r="AU38" s="637"/>
      <c r="AV38" s="637"/>
      <c r="AW38" s="638"/>
    </row>
    <row r="39" spans="1:49" s="571" customFormat="1" ht="38.1" hidden="1" customHeight="1" thickBot="1" x14ac:dyDescent="0.3">
      <c r="A39" s="663"/>
      <c r="B39" s="682" t="s">
        <v>5288</v>
      </c>
      <c r="C39" s="665" t="s">
        <v>5217</v>
      </c>
      <c r="D39" s="666" t="s">
        <v>5289</v>
      </c>
      <c r="E39" s="667" t="s">
        <v>3211</v>
      </c>
      <c r="F39" s="668" t="s">
        <v>5290</v>
      </c>
      <c r="G39" s="668" t="s">
        <v>5291</v>
      </c>
      <c r="H39" s="681">
        <v>43910</v>
      </c>
      <c r="I39" s="665" t="s">
        <v>5292</v>
      </c>
      <c r="J39" s="665" t="s">
        <v>5237</v>
      </c>
      <c r="K39" s="665" t="s">
        <v>5293</v>
      </c>
      <c r="L39" s="665"/>
      <c r="M39" s="680">
        <v>43983</v>
      </c>
      <c r="N39" s="680">
        <v>44165</v>
      </c>
      <c r="O39" s="680"/>
      <c r="P39" s="680"/>
      <c r="Q39" s="680"/>
      <c r="R39" s="664" t="s">
        <v>5294</v>
      </c>
      <c r="S39" s="665" t="s">
        <v>5295</v>
      </c>
      <c r="T39" s="664"/>
      <c r="U39" s="557" t="s">
        <v>5225</v>
      </c>
      <c r="V39" s="560"/>
      <c r="W39" s="560"/>
      <c r="X39" s="560"/>
      <c r="Y39" s="642"/>
      <c r="Z39" s="600"/>
      <c r="AA39" s="646"/>
      <c r="AB39" s="580"/>
      <c r="AC39" s="581"/>
      <c r="AD39" s="582"/>
      <c r="AE39" s="591"/>
      <c r="AF39" s="592"/>
      <c r="AG39" s="664"/>
      <c r="AH39" s="664"/>
      <c r="AI39" s="664"/>
      <c r="AJ39" s="664"/>
      <c r="AK39" s="643"/>
      <c r="AL39" s="643"/>
      <c r="AM39" s="643"/>
      <c r="AN39" s="643"/>
      <c r="AO39" s="643"/>
      <c r="AP39" s="643"/>
      <c r="AQ39" s="643"/>
      <c r="AR39" s="643"/>
      <c r="AS39" s="643"/>
      <c r="AT39" s="643"/>
      <c r="AU39" s="643"/>
      <c r="AV39" s="643"/>
      <c r="AW39" s="644"/>
    </row>
    <row r="40" spans="1:49" s="400" customFormat="1" ht="38.1" hidden="1" customHeight="1" x14ac:dyDescent="0.25">
      <c r="A40" s="661">
        <v>7</v>
      </c>
      <c r="B40" s="682" t="s">
        <v>5301</v>
      </c>
      <c r="C40" s="665" t="s">
        <v>5217</v>
      </c>
      <c r="D40" s="666" t="s">
        <v>5289</v>
      </c>
      <c r="E40" s="667" t="s">
        <v>3211</v>
      </c>
      <c r="F40" s="668" t="s">
        <v>5290</v>
      </c>
      <c r="G40" s="668" t="s">
        <v>5302</v>
      </c>
      <c r="H40" s="681">
        <v>43910</v>
      </c>
      <c r="I40" s="665" t="s">
        <v>5292</v>
      </c>
      <c r="J40" s="665" t="s">
        <v>5237</v>
      </c>
      <c r="K40" s="665" t="s">
        <v>5303</v>
      </c>
      <c r="L40" s="665"/>
      <c r="M40" s="680">
        <v>44075</v>
      </c>
      <c r="N40" s="680">
        <v>44165</v>
      </c>
      <c r="O40" s="680"/>
      <c r="P40" s="680"/>
      <c r="Q40" s="680"/>
      <c r="R40" s="664" t="s">
        <v>5304</v>
      </c>
      <c r="S40" s="665" t="s">
        <v>5295</v>
      </c>
      <c r="T40" s="664"/>
      <c r="U40" s="561" t="s">
        <v>5225</v>
      </c>
      <c r="V40" s="562" t="s">
        <v>5225</v>
      </c>
      <c r="W40" s="563" t="s">
        <v>5225</v>
      </c>
      <c r="X40" s="564" t="s">
        <v>5225</v>
      </c>
      <c r="Y40" s="538" t="s">
        <v>5226</v>
      </c>
      <c r="Z40" s="584" t="s">
        <v>5271</v>
      </c>
      <c r="AA40" s="538"/>
      <c r="AB40" s="538" t="s">
        <v>5226</v>
      </c>
      <c r="AC40" s="584" t="s">
        <v>5271</v>
      </c>
      <c r="AD40" s="399"/>
      <c r="AE40" s="399"/>
      <c r="AF40" s="363"/>
      <c r="AG40" s="664"/>
      <c r="AH40" s="664"/>
      <c r="AI40" s="664"/>
      <c r="AJ40" s="664"/>
      <c r="AK40" s="565"/>
      <c r="AL40" s="565"/>
      <c r="AM40" s="565"/>
      <c r="AN40" s="565"/>
      <c r="AO40" s="565"/>
      <c r="AP40" s="565"/>
      <c r="AQ40" s="565"/>
      <c r="AR40" s="565"/>
      <c r="AS40" s="565"/>
      <c r="AT40" s="565"/>
      <c r="AU40" s="565"/>
      <c r="AV40" s="565"/>
      <c r="AW40" s="566"/>
    </row>
    <row r="41" spans="1:49" s="400" customFormat="1" ht="38.1" hidden="1" customHeight="1" x14ac:dyDescent="0.25">
      <c r="A41" s="662"/>
      <c r="B41" s="682"/>
      <c r="C41" s="665"/>
      <c r="D41" s="666"/>
      <c r="E41" s="667"/>
      <c r="F41" s="668"/>
      <c r="G41" s="668"/>
      <c r="H41" s="681"/>
      <c r="I41" s="665"/>
      <c r="J41" s="665"/>
      <c r="K41" s="665"/>
      <c r="L41" s="665"/>
      <c r="M41" s="680"/>
      <c r="N41" s="680"/>
      <c r="O41" s="680"/>
      <c r="P41" s="680"/>
      <c r="Q41" s="680"/>
      <c r="R41" s="664"/>
      <c r="S41" s="683"/>
      <c r="T41" s="664"/>
      <c r="U41" s="567"/>
      <c r="V41" s="568"/>
      <c r="W41" s="569"/>
      <c r="X41" s="570"/>
      <c r="Y41" s="538" t="s">
        <v>5229</v>
      </c>
      <c r="Z41" s="595" t="s">
        <v>5305</v>
      </c>
      <c r="AA41" s="34" t="s">
        <v>5306</v>
      </c>
      <c r="AB41" s="538" t="s">
        <v>5229</v>
      </c>
      <c r="AC41" s="363" t="s">
        <v>5307</v>
      </c>
      <c r="AD41" s="571" t="s">
        <v>919</v>
      </c>
      <c r="AE41" s="586">
        <v>0</v>
      </c>
      <c r="AF41" s="596" t="s">
        <v>5275</v>
      </c>
      <c r="AG41" s="664"/>
      <c r="AH41" s="664"/>
      <c r="AI41" s="664"/>
      <c r="AJ41" s="664"/>
      <c r="AK41" s="565"/>
      <c r="AL41" s="565"/>
      <c r="AM41" s="565"/>
      <c r="AN41" s="565"/>
      <c r="AO41" s="565"/>
      <c r="AP41" s="565"/>
      <c r="AQ41" s="565"/>
      <c r="AR41" s="565"/>
      <c r="AS41" s="565"/>
      <c r="AT41" s="565"/>
      <c r="AU41" s="565"/>
      <c r="AV41" s="565"/>
      <c r="AW41" s="566"/>
    </row>
    <row r="42" spans="1:49" s="639" customFormat="1" ht="38.1" hidden="1" customHeight="1" x14ac:dyDescent="0.3">
      <c r="A42" s="662"/>
      <c r="B42" s="682" t="s">
        <v>5301</v>
      </c>
      <c r="C42" s="665" t="s">
        <v>5217</v>
      </c>
      <c r="D42" s="666" t="s">
        <v>5289</v>
      </c>
      <c r="E42" s="667" t="s">
        <v>3211</v>
      </c>
      <c r="F42" s="668" t="s">
        <v>5290</v>
      </c>
      <c r="G42" s="668" t="s">
        <v>5302</v>
      </c>
      <c r="H42" s="681">
        <v>43910</v>
      </c>
      <c r="I42" s="665" t="s">
        <v>5292</v>
      </c>
      <c r="J42" s="665" t="s">
        <v>5237</v>
      </c>
      <c r="K42" s="665" t="s">
        <v>5303</v>
      </c>
      <c r="L42" s="665"/>
      <c r="M42" s="680">
        <v>44075</v>
      </c>
      <c r="N42" s="664">
        <v>44165</v>
      </c>
      <c r="O42" s="664"/>
      <c r="P42" s="664"/>
      <c r="Q42" s="664"/>
      <c r="R42" s="664" t="s">
        <v>5304</v>
      </c>
      <c r="S42" s="665" t="s">
        <v>5295</v>
      </c>
      <c r="T42" s="664"/>
      <c r="U42" s="542"/>
      <c r="V42" s="543"/>
      <c r="W42" s="544"/>
      <c r="X42" s="545" t="s">
        <v>5225</v>
      </c>
      <c r="Y42" s="587"/>
      <c r="Z42" s="548"/>
      <c r="AA42" s="588"/>
      <c r="AB42" s="587"/>
      <c r="AC42" s="548"/>
      <c r="AD42" s="548"/>
      <c r="AE42" s="548"/>
      <c r="AF42" s="548"/>
      <c r="AG42" s="664"/>
      <c r="AH42" s="664"/>
      <c r="AI42" s="664"/>
      <c r="AJ42" s="664"/>
      <c r="AK42" s="637"/>
      <c r="AL42" s="637"/>
      <c r="AM42" s="637"/>
      <c r="AN42" s="637"/>
      <c r="AO42" s="637"/>
      <c r="AP42" s="637"/>
      <c r="AQ42" s="637"/>
      <c r="AR42" s="637"/>
      <c r="AS42" s="637"/>
      <c r="AT42" s="637"/>
      <c r="AU42" s="637"/>
      <c r="AV42" s="637"/>
      <c r="AW42" s="638"/>
    </row>
    <row r="43" spans="1:49" s="639" customFormat="1" ht="82.5" customHeight="1" x14ac:dyDescent="0.3">
      <c r="A43" s="662"/>
      <c r="B43" s="682" t="s">
        <v>5301</v>
      </c>
      <c r="C43" s="665" t="s">
        <v>5217</v>
      </c>
      <c r="D43" s="666" t="s">
        <v>5289</v>
      </c>
      <c r="E43" s="667" t="s">
        <v>3211</v>
      </c>
      <c r="F43" s="668" t="s">
        <v>5290</v>
      </c>
      <c r="G43" s="668" t="s">
        <v>5302</v>
      </c>
      <c r="H43" s="681">
        <v>43910</v>
      </c>
      <c r="I43" s="665" t="s">
        <v>5292</v>
      </c>
      <c r="J43" s="665" t="s">
        <v>5237</v>
      </c>
      <c r="K43" s="665" t="s">
        <v>5303</v>
      </c>
      <c r="L43" s="665"/>
      <c r="M43" s="680">
        <v>44075</v>
      </c>
      <c r="N43" s="664">
        <v>44165</v>
      </c>
      <c r="O43" s="664"/>
      <c r="P43" s="664"/>
      <c r="Q43" s="664"/>
      <c r="R43" s="664" t="s">
        <v>5304</v>
      </c>
      <c r="S43" s="665" t="s">
        <v>5295</v>
      </c>
      <c r="T43" s="664"/>
      <c r="U43" s="542"/>
      <c r="V43" s="543"/>
      <c r="W43" s="544" t="s">
        <v>5225</v>
      </c>
      <c r="X43" s="640"/>
      <c r="Y43" s="551">
        <v>44377</v>
      </c>
      <c r="Z43" s="597" t="s">
        <v>5308</v>
      </c>
      <c r="AA43" s="598" t="s">
        <v>5309</v>
      </c>
      <c r="AB43" s="551">
        <v>44406</v>
      </c>
      <c r="AC43" s="593" t="s">
        <v>5720</v>
      </c>
      <c r="AD43" s="599" t="s">
        <v>5714</v>
      </c>
      <c r="AE43" s="594">
        <v>1</v>
      </c>
      <c r="AF43" s="573"/>
      <c r="AG43" s="664"/>
      <c r="AH43" s="664"/>
      <c r="AI43" s="664"/>
      <c r="AJ43" s="664"/>
      <c r="AK43" s="637"/>
      <c r="AL43" s="637"/>
      <c r="AM43" s="637"/>
      <c r="AN43" s="637"/>
      <c r="AO43" s="637"/>
      <c r="AP43" s="637"/>
      <c r="AQ43" s="637"/>
      <c r="AR43" s="637"/>
      <c r="AS43" s="637"/>
      <c r="AT43" s="637"/>
      <c r="AU43" s="637"/>
      <c r="AV43" s="637"/>
      <c r="AW43" s="638"/>
    </row>
    <row r="44" spans="1:49" s="639" customFormat="1" ht="38.1" hidden="1" customHeight="1" x14ac:dyDescent="0.3">
      <c r="A44" s="662"/>
      <c r="B44" s="682" t="s">
        <v>5301</v>
      </c>
      <c r="C44" s="665" t="s">
        <v>5217</v>
      </c>
      <c r="D44" s="666" t="s">
        <v>5289</v>
      </c>
      <c r="E44" s="667" t="s">
        <v>3211</v>
      </c>
      <c r="F44" s="668" t="s">
        <v>5290</v>
      </c>
      <c r="G44" s="668" t="s">
        <v>5302</v>
      </c>
      <c r="H44" s="681">
        <v>43910</v>
      </c>
      <c r="I44" s="665" t="s">
        <v>5292</v>
      </c>
      <c r="J44" s="665" t="s">
        <v>5237</v>
      </c>
      <c r="K44" s="665" t="s">
        <v>5303</v>
      </c>
      <c r="L44" s="665"/>
      <c r="M44" s="680">
        <v>44075</v>
      </c>
      <c r="N44" s="664">
        <v>44165</v>
      </c>
      <c r="O44" s="664"/>
      <c r="P44" s="664"/>
      <c r="Q44" s="664"/>
      <c r="R44" s="664" t="s">
        <v>5304</v>
      </c>
      <c r="S44" s="665" t="s">
        <v>5295</v>
      </c>
      <c r="T44" s="664"/>
      <c r="U44" s="542"/>
      <c r="V44" s="543" t="s">
        <v>5225</v>
      </c>
      <c r="W44" s="641"/>
      <c r="X44" s="641"/>
      <c r="Y44" s="555"/>
      <c r="Z44" s="556"/>
      <c r="AA44" s="590"/>
      <c r="AB44" s="555"/>
      <c r="AC44" s="556"/>
      <c r="AD44" s="556"/>
      <c r="AE44" s="556"/>
      <c r="AF44" s="590"/>
      <c r="AG44" s="664"/>
      <c r="AH44" s="664"/>
      <c r="AI44" s="664"/>
      <c r="AJ44" s="664"/>
      <c r="AK44" s="637"/>
      <c r="AL44" s="637"/>
      <c r="AM44" s="637"/>
      <c r="AN44" s="637"/>
      <c r="AO44" s="637"/>
      <c r="AP44" s="637"/>
      <c r="AQ44" s="637"/>
      <c r="AR44" s="637"/>
      <c r="AS44" s="637"/>
      <c r="AT44" s="637"/>
      <c r="AU44" s="637"/>
      <c r="AV44" s="637"/>
      <c r="AW44" s="638"/>
    </row>
    <row r="45" spans="1:49" s="571" customFormat="1" ht="38.1" hidden="1" customHeight="1" thickBot="1" x14ac:dyDescent="0.3">
      <c r="A45" s="663"/>
      <c r="B45" s="682" t="s">
        <v>5301</v>
      </c>
      <c r="C45" s="665" t="s">
        <v>5217</v>
      </c>
      <c r="D45" s="666" t="s">
        <v>5289</v>
      </c>
      <c r="E45" s="667" t="s">
        <v>3211</v>
      </c>
      <c r="F45" s="668" t="s">
        <v>5290</v>
      </c>
      <c r="G45" s="668" t="s">
        <v>5302</v>
      </c>
      <c r="H45" s="681">
        <v>43910</v>
      </c>
      <c r="I45" s="665" t="s">
        <v>5292</v>
      </c>
      <c r="J45" s="665" t="s">
        <v>5237</v>
      </c>
      <c r="K45" s="665" t="s">
        <v>5303</v>
      </c>
      <c r="L45" s="665"/>
      <c r="M45" s="680">
        <v>44075</v>
      </c>
      <c r="N45" s="680">
        <v>44165</v>
      </c>
      <c r="O45" s="680"/>
      <c r="P45" s="680"/>
      <c r="Q45" s="680"/>
      <c r="R45" s="664" t="s">
        <v>5304</v>
      </c>
      <c r="S45" s="665" t="s">
        <v>5295</v>
      </c>
      <c r="T45" s="664"/>
      <c r="U45" s="557" t="s">
        <v>5225</v>
      </c>
      <c r="V45" s="560"/>
      <c r="W45" s="560"/>
      <c r="X45" s="560"/>
      <c r="Y45" s="642"/>
      <c r="Z45" s="600"/>
      <c r="AA45" s="646"/>
      <c r="AB45" s="580"/>
      <c r="AC45" s="581"/>
      <c r="AD45" s="582"/>
      <c r="AE45" s="591"/>
      <c r="AF45" s="592"/>
      <c r="AG45" s="664"/>
      <c r="AH45" s="664"/>
      <c r="AI45" s="664"/>
      <c r="AJ45" s="664"/>
      <c r="AK45" s="643"/>
      <c r="AL45" s="643"/>
      <c r="AM45" s="643"/>
      <c r="AN45" s="643"/>
      <c r="AO45" s="643"/>
      <c r="AP45" s="643"/>
      <c r="AQ45" s="643"/>
      <c r="AR45" s="643"/>
      <c r="AS45" s="643"/>
      <c r="AT45" s="643"/>
      <c r="AU45" s="643"/>
      <c r="AV45" s="643"/>
      <c r="AW45" s="644"/>
    </row>
    <row r="46" spans="1:49" s="400" customFormat="1" ht="38.1" hidden="1" customHeight="1" x14ac:dyDescent="0.25">
      <c r="A46" s="661">
        <v>8</v>
      </c>
      <c r="B46" s="684" t="s">
        <v>5310</v>
      </c>
      <c r="C46" s="686" t="s">
        <v>5217</v>
      </c>
      <c r="D46" s="688" t="s">
        <v>5289</v>
      </c>
      <c r="E46" s="690" t="s">
        <v>3211</v>
      </c>
      <c r="F46" s="692" t="s">
        <v>5311</v>
      </c>
      <c r="G46" s="692" t="s">
        <v>5312</v>
      </c>
      <c r="H46" s="698">
        <v>43910</v>
      </c>
      <c r="I46" s="686" t="s">
        <v>5313</v>
      </c>
      <c r="J46" s="686" t="s">
        <v>5237</v>
      </c>
      <c r="K46" s="686" t="s">
        <v>5314</v>
      </c>
      <c r="L46" s="686"/>
      <c r="M46" s="696">
        <v>43983</v>
      </c>
      <c r="N46" s="696">
        <v>44104</v>
      </c>
      <c r="O46" s="696"/>
      <c r="P46" s="696"/>
      <c r="Q46" s="696"/>
      <c r="R46" s="694" t="s">
        <v>5315</v>
      </c>
      <c r="S46" s="686" t="s">
        <v>5295</v>
      </c>
      <c r="T46" s="694"/>
      <c r="U46" s="561" t="s">
        <v>5225</v>
      </c>
      <c r="V46" s="562" t="s">
        <v>5225</v>
      </c>
      <c r="W46" s="563" t="s">
        <v>5225</v>
      </c>
      <c r="X46" s="564" t="s">
        <v>5225</v>
      </c>
      <c r="Y46" s="601" t="s">
        <v>5226</v>
      </c>
      <c r="Z46" s="602" t="s">
        <v>5271</v>
      </c>
      <c r="AA46" s="601"/>
      <c r="AB46" s="601" t="s">
        <v>5226</v>
      </c>
      <c r="AC46" s="602" t="s">
        <v>5271</v>
      </c>
      <c r="AD46" s="399"/>
      <c r="AE46" s="399"/>
      <c r="AF46" s="363"/>
      <c r="AG46" s="664"/>
      <c r="AH46" s="664"/>
      <c r="AI46" s="664"/>
      <c r="AJ46" s="664"/>
      <c r="AK46" s="565"/>
      <c r="AL46" s="565"/>
      <c r="AM46" s="565"/>
      <c r="AN46" s="565"/>
      <c r="AO46" s="565"/>
      <c r="AP46" s="565"/>
      <c r="AQ46" s="565"/>
      <c r="AR46" s="565"/>
      <c r="AS46" s="565"/>
      <c r="AT46" s="565"/>
      <c r="AU46" s="565"/>
      <c r="AV46" s="565"/>
      <c r="AW46" s="566"/>
    </row>
    <row r="47" spans="1:49" s="400" customFormat="1" ht="38.1" hidden="1" customHeight="1" x14ac:dyDescent="0.25">
      <c r="A47" s="662"/>
      <c r="B47" s="682"/>
      <c r="C47" s="665"/>
      <c r="D47" s="666"/>
      <c r="E47" s="667"/>
      <c r="F47" s="668"/>
      <c r="G47" s="668"/>
      <c r="H47" s="681"/>
      <c r="I47" s="665"/>
      <c r="J47" s="665"/>
      <c r="K47" s="665"/>
      <c r="L47" s="665"/>
      <c r="M47" s="680"/>
      <c r="N47" s="680"/>
      <c r="O47" s="680"/>
      <c r="P47" s="680"/>
      <c r="Q47" s="680"/>
      <c r="R47" s="664"/>
      <c r="S47" s="683"/>
      <c r="T47" s="664"/>
      <c r="U47" s="603"/>
      <c r="V47" s="604"/>
      <c r="W47" s="574"/>
      <c r="X47" s="605"/>
      <c r="Y47" s="538" t="s">
        <v>5229</v>
      </c>
      <c r="Z47" s="595" t="s">
        <v>5316</v>
      </c>
      <c r="AA47" s="34" t="s">
        <v>5317</v>
      </c>
      <c r="AB47" s="538" t="s">
        <v>5229</v>
      </c>
      <c r="AC47" s="363" t="s">
        <v>5318</v>
      </c>
      <c r="AD47" s="571" t="s">
        <v>919</v>
      </c>
      <c r="AE47" s="586">
        <v>0</v>
      </c>
      <c r="AF47" s="596" t="s">
        <v>5275</v>
      </c>
      <c r="AG47" s="664"/>
      <c r="AH47" s="664"/>
      <c r="AI47" s="664"/>
      <c r="AJ47" s="664"/>
      <c r="AK47" s="565"/>
      <c r="AL47" s="565"/>
      <c r="AM47" s="565"/>
      <c r="AN47" s="565"/>
      <c r="AO47" s="565"/>
      <c r="AP47" s="565"/>
      <c r="AQ47" s="565"/>
      <c r="AR47" s="565"/>
      <c r="AS47" s="565"/>
      <c r="AT47" s="565"/>
      <c r="AU47" s="565"/>
      <c r="AV47" s="565"/>
      <c r="AW47" s="566"/>
    </row>
    <row r="48" spans="1:49" s="639" customFormat="1" ht="38.1" hidden="1" customHeight="1" x14ac:dyDescent="0.3">
      <c r="A48" s="662"/>
      <c r="B48" s="685" t="s">
        <v>5310</v>
      </c>
      <c r="C48" s="687" t="s">
        <v>5217</v>
      </c>
      <c r="D48" s="689" t="s">
        <v>5289</v>
      </c>
      <c r="E48" s="691" t="s">
        <v>3211</v>
      </c>
      <c r="F48" s="693" t="s">
        <v>5311</v>
      </c>
      <c r="G48" s="693" t="s">
        <v>5312</v>
      </c>
      <c r="H48" s="699">
        <v>43910</v>
      </c>
      <c r="I48" s="687" t="s">
        <v>5313</v>
      </c>
      <c r="J48" s="687" t="s">
        <v>5237</v>
      </c>
      <c r="K48" s="687" t="s">
        <v>5314</v>
      </c>
      <c r="L48" s="687"/>
      <c r="M48" s="697">
        <v>43983</v>
      </c>
      <c r="N48" s="695">
        <v>44104</v>
      </c>
      <c r="O48" s="695"/>
      <c r="P48" s="695"/>
      <c r="Q48" s="695"/>
      <c r="R48" s="695" t="s">
        <v>5315</v>
      </c>
      <c r="S48" s="687" t="s">
        <v>5295</v>
      </c>
      <c r="T48" s="695"/>
      <c r="U48" s="542"/>
      <c r="V48" s="543"/>
      <c r="W48" s="544"/>
      <c r="X48" s="545" t="s">
        <v>5225</v>
      </c>
      <c r="Y48" s="606"/>
      <c r="Z48" s="607"/>
      <c r="AA48" s="647"/>
      <c r="AB48" s="606"/>
      <c r="AC48" s="607"/>
      <c r="AD48" s="548"/>
      <c r="AE48" s="548"/>
      <c r="AF48" s="548"/>
      <c r="AG48" s="664"/>
      <c r="AH48" s="664"/>
      <c r="AI48" s="664"/>
      <c r="AJ48" s="664"/>
      <c r="AK48" s="637"/>
      <c r="AL48" s="637"/>
      <c r="AM48" s="637"/>
      <c r="AN48" s="637"/>
      <c r="AO48" s="637"/>
      <c r="AP48" s="637"/>
      <c r="AQ48" s="637"/>
      <c r="AR48" s="637"/>
      <c r="AS48" s="637"/>
      <c r="AT48" s="637"/>
      <c r="AU48" s="637"/>
      <c r="AV48" s="637"/>
      <c r="AW48" s="638"/>
    </row>
    <row r="49" spans="1:49" s="639" customFormat="1" ht="135" customHeight="1" x14ac:dyDescent="0.3">
      <c r="A49" s="662"/>
      <c r="B49" s="682" t="s">
        <v>5310</v>
      </c>
      <c r="C49" s="665" t="s">
        <v>5217</v>
      </c>
      <c r="D49" s="666" t="s">
        <v>5289</v>
      </c>
      <c r="E49" s="667" t="s">
        <v>3211</v>
      </c>
      <c r="F49" s="668" t="s">
        <v>5311</v>
      </c>
      <c r="G49" s="668" t="s">
        <v>5312</v>
      </c>
      <c r="H49" s="681">
        <v>43910</v>
      </c>
      <c r="I49" s="665" t="s">
        <v>5313</v>
      </c>
      <c r="J49" s="665" t="s">
        <v>5237</v>
      </c>
      <c r="K49" s="665" t="s">
        <v>5314</v>
      </c>
      <c r="L49" s="665"/>
      <c r="M49" s="680">
        <v>43983</v>
      </c>
      <c r="N49" s="664">
        <v>44104</v>
      </c>
      <c r="O49" s="664"/>
      <c r="P49" s="664"/>
      <c r="Q49" s="664"/>
      <c r="R49" s="664" t="s">
        <v>5315</v>
      </c>
      <c r="S49" s="665" t="s">
        <v>5295</v>
      </c>
      <c r="T49" s="664"/>
      <c r="U49" s="542"/>
      <c r="V49" s="543"/>
      <c r="W49" s="544" t="s">
        <v>5225</v>
      </c>
      <c r="X49" s="640"/>
      <c r="Y49" s="551">
        <v>44377</v>
      </c>
      <c r="Z49" s="597" t="s">
        <v>5319</v>
      </c>
      <c r="AA49" s="598" t="s">
        <v>5309</v>
      </c>
      <c r="AB49" s="551">
        <v>44406</v>
      </c>
      <c r="AC49" s="593" t="s">
        <v>5719</v>
      </c>
      <c r="AD49" s="599" t="s">
        <v>5714</v>
      </c>
      <c r="AE49" s="594">
        <v>1</v>
      </c>
      <c r="AF49" s="573"/>
      <c r="AG49" s="664"/>
      <c r="AH49" s="664"/>
      <c r="AI49" s="664"/>
      <c r="AJ49" s="664"/>
      <c r="AK49" s="637"/>
      <c r="AL49" s="637"/>
      <c r="AM49" s="637"/>
      <c r="AN49" s="637"/>
      <c r="AO49" s="637"/>
      <c r="AP49" s="637"/>
      <c r="AQ49" s="637"/>
      <c r="AR49" s="637"/>
      <c r="AS49" s="637"/>
      <c r="AT49" s="637"/>
      <c r="AU49" s="637"/>
      <c r="AV49" s="637"/>
      <c r="AW49" s="638"/>
    </row>
    <row r="50" spans="1:49" s="639" customFormat="1" ht="38.1" hidden="1" customHeight="1" x14ac:dyDescent="0.3">
      <c r="A50" s="662"/>
      <c r="B50" s="682" t="s">
        <v>5310</v>
      </c>
      <c r="C50" s="665" t="s">
        <v>5217</v>
      </c>
      <c r="D50" s="666" t="s">
        <v>5289</v>
      </c>
      <c r="E50" s="667" t="s">
        <v>3211</v>
      </c>
      <c r="F50" s="668" t="s">
        <v>5311</v>
      </c>
      <c r="G50" s="668" t="s">
        <v>5312</v>
      </c>
      <c r="H50" s="681">
        <v>43910</v>
      </c>
      <c r="I50" s="665" t="s">
        <v>5313</v>
      </c>
      <c r="J50" s="665" t="s">
        <v>5237</v>
      </c>
      <c r="K50" s="665" t="s">
        <v>5314</v>
      </c>
      <c r="L50" s="665"/>
      <c r="M50" s="680">
        <v>43983</v>
      </c>
      <c r="N50" s="664">
        <v>44104</v>
      </c>
      <c r="O50" s="664"/>
      <c r="P50" s="664"/>
      <c r="Q50" s="664"/>
      <c r="R50" s="664" t="s">
        <v>5315</v>
      </c>
      <c r="S50" s="665" t="s">
        <v>5295</v>
      </c>
      <c r="T50" s="664"/>
      <c r="U50" s="542"/>
      <c r="V50" s="543" t="s">
        <v>5225</v>
      </c>
      <c r="W50" s="641"/>
      <c r="X50" s="641"/>
      <c r="Y50" s="555"/>
      <c r="Z50" s="556"/>
      <c r="AA50" s="590"/>
      <c r="AB50" s="555"/>
      <c r="AC50" s="556"/>
      <c r="AD50" s="556"/>
      <c r="AE50" s="556"/>
      <c r="AF50" s="590"/>
      <c r="AG50" s="664"/>
      <c r="AH50" s="664"/>
      <c r="AI50" s="664"/>
      <c r="AJ50" s="664"/>
      <c r="AK50" s="637"/>
      <c r="AL50" s="637"/>
      <c r="AM50" s="637"/>
      <c r="AN50" s="637"/>
      <c r="AO50" s="637"/>
      <c r="AP50" s="637"/>
      <c r="AQ50" s="637"/>
      <c r="AR50" s="637"/>
      <c r="AS50" s="637"/>
      <c r="AT50" s="637"/>
      <c r="AU50" s="637"/>
      <c r="AV50" s="637"/>
      <c r="AW50" s="638"/>
    </row>
    <row r="51" spans="1:49" s="571" customFormat="1" ht="38.1" hidden="1" customHeight="1" thickBot="1" x14ac:dyDescent="0.3">
      <c r="A51" s="663"/>
      <c r="B51" s="682" t="s">
        <v>5310</v>
      </c>
      <c r="C51" s="665" t="s">
        <v>5217</v>
      </c>
      <c r="D51" s="666" t="s">
        <v>5289</v>
      </c>
      <c r="E51" s="667" t="s">
        <v>3211</v>
      </c>
      <c r="F51" s="668" t="s">
        <v>5311</v>
      </c>
      <c r="G51" s="668" t="s">
        <v>5312</v>
      </c>
      <c r="H51" s="681">
        <v>43910</v>
      </c>
      <c r="I51" s="665" t="s">
        <v>5313</v>
      </c>
      <c r="J51" s="665" t="s">
        <v>5237</v>
      </c>
      <c r="K51" s="665" t="s">
        <v>5314</v>
      </c>
      <c r="L51" s="665"/>
      <c r="M51" s="680">
        <v>43983</v>
      </c>
      <c r="N51" s="680">
        <v>44104</v>
      </c>
      <c r="O51" s="680"/>
      <c r="P51" s="680"/>
      <c r="Q51" s="680"/>
      <c r="R51" s="664" t="s">
        <v>5315</v>
      </c>
      <c r="S51" s="665" t="s">
        <v>5295</v>
      </c>
      <c r="T51" s="664"/>
      <c r="U51" s="557" t="s">
        <v>5225</v>
      </c>
      <c r="V51" s="560"/>
      <c r="W51" s="560"/>
      <c r="X51" s="560"/>
      <c r="Y51" s="642"/>
      <c r="Z51" s="600"/>
      <c r="AA51" s="646"/>
      <c r="AB51" s="580"/>
      <c r="AC51" s="581"/>
      <c r="AD51" s="582"/>
      <c r="AE51" s="591"/>
      <c r="AF51" s="592"/>
      <c r="AG51" s="664"/>
      <c r="AH51" s="664"/>
      <c r="AI51" s="664"/>
      <c r="AJ51" s="664"/>
      <c r="AK51" s="643"/>
      <c r="AL51" s="643"/>
      <c r="AM51" s="643"/>
      <c r="AN51" s="643"/>
      <c r="AO51" s="643"/>
      <c r="AP51" s="643"/>
      <c r="AQ51" s="643"/>
      <c r="AR51" s="643"/>
      <c r="AS51" s="643"/>
      <c r="AT51" s="643"/>
      <c r="AU51" s="643"/>
      <c r="AV51" s="643"/>
      <c r="AW51" s="644"/>
    </row>
    <row r="52" spans="1:49" s="400" customFormat="1" ht="38.1" hidden="1" customHeight="1" x14ac:dyDescent="0.25">
      <c r="A52" s="661">
        <v>9</v>
      </c>
      <c r="B52" s="684" t="s">
        <v>5320</v>
      </c>
      <c r="C52" s="686" t="s">
        <v>5217</v>
      </c>
      <c r="D52" s="688" t="s">
        <v>5289</v>
      </c>
      <c r="E52" s="690" t="s">
        <v>3211</v>
      </c>
      <c r="F52" s="692" t="s">
        <v>5311</v>
      </c>
      <c r="G52" s="692" t="s">
        <v>5312</v>
      </c>
      <c r="H52" s="698">
        <v>43910</v>
      </c>
      <c r="I52" s="686" t="s">
        <v>5313</v>
      </c>
      <c r="J52" s="686" t="s">
        <v>5223</v>
      </c>
      <c r="K52" s="686" t="s">
        <v>5321</v>
      </c>
      <c r="L52" s="686"/>
      <c r="M52" s="696">
        <v>43983</v>
      </c>
      <c r="N52" s="696">
        <v>44195</v>
      </c>
      <c r="O52" s="696"/>
      <c r="P52" s="696"/>
      <c r="Q52" s="696"/>
      <c r="R52" s="694" t="s">
        <v>5322</v>
      </c>
      <c r="S52" s="686" t="s">
        <v>5295</v>
      </c>
      <c r="T52" s="694"/>
      <c r="U52" s="561" t="s">
        <v>5225</v>
      </c>
      <c r="V52" s="562" t="s">
        <v>5225</v>
      </c>
      <c r="W52" s="563" t="s">
        <v>5225</v>
      </c>
      <c r="X52" s="564" t="s">
        <v>5225</v>
      </c>
      <c r="Y52" s="601" t="s">
        <v>5226</v>
      </c>
      <c r="Z52" s="602" t="s">
        <v>5271</v>
      </c>
      <c r="AA52" s="601"/>
      <c r="AB52" s="601" t="s">
        <v>5226</v>
      </c>
      <c r="AC52" s="602" t="s">
        <v>5271</v>
      </c>
      <c r="AD52" s="399"/>
      <c r="AE52" s="399"/>
      <c r="AF52" s="363"/>
      <c r="AG52" s="664"/>
      <c r="AH52" s="664"/>
      <c r="AI52" s="664"/>
      <c r="AJ52" s="664"/>
      <c r="AK52" s="565"/>
      <c r="AL52" s="565"/>
      <c r="AM52" s="565"/>
      <c r="AN52" s="565"/>
      <c r="AO52" s="565"/>
      <c r="AP52" s="565"/>
      <c r="AQ52" s="565"/>
      <c r="AR52" s="565"/>
      <c r="AS52" s="565"/>
      <c r="AT52" s="565"/>
      <c r="AU52" s="565"/>
      <c r="AV52" s="565"/>
      <c r="AW52" s="566"/>
    </row>
    <row r="53" spans="1:49" s="400" customFormat="1" ht="38.1" hidden="1" customHeight="1" x14ac:dyDescent="0.25">
      <c r="A53" s="662"/>
      <c r="B53" s="682"/>
      <c r="C53" s="665"/>
      <c r="D53" s="666"/>
      <c r="E53" s="667"/>
      <c r="F53" s="668"/>
      <c r="G53" s="668"/>
      <c r="H53" s="681"/>
      <c r="I53" s="665"/>
      <c r="J53" s="665"/>
      <c r="K53" s="665"/>
      <c r="L53" s="665"/>
      <c r="M53" s="680"/>
      <c r="N53" s="680"/>
      <c r="O53" s="680"/>
      <c r="P53" s="680"/>
      <c r="Q53" s="680"/>
      <c r="R53" s="664"/>
      <c r="S53" s="683"/>
      <c r="T53" s="664"/>
      <c r="U53" s="603"/>
      <c r="V53" s="604"/>
      <c r="W53" s="574"/>
      <c r="X53" s="605"/>
      <c r="Y53" s="538" t="s">
        <v>5229</v>
      </c>
      <c r="Z53" s="595" t="s">
        <v>5323</v>
      </c>
      <c r="AA53" s="34" t="s">
        <v>5324</v>
      </c>
      <c r="AB53" s="538" t="s">
        <v>5229</v>
      </c>
      <c r="AC53" s="363" t="s">
        <v>5325</v>
      </c>
      <c r="AD53" s="571" t="s">
        <v>919</v>
      </c>
      <c r="AE53" s="586">
        <v>0</v>
      </c>
      <c r="AF53" s="596" t="s">
        <v>5275</v>
      </c>
      <c r="AG53" s="664"/>
      <c r="AH53" s="664"/>
      <c r="AI53" s="664"/>
      <c r="AJ53" s="664"/>
      <c r="AK53" s="565"/>
      <c r="AL53" s="565"/>
      <c r="AM53" s="565"/>
      <c r="AN53" s="565"/>
      <c r="AO53" s="565"/>
      <c r="AP53" s="565"/>
      <c r="AQ53" s="565"/>
      <c r="AR53" s="565"/>
      <c r="AS53" s="565"/>
      <c r="AT53" s="565"/>
      <c r="AU53" s="565"/>
      <c r="AV53" s="565"/>
      <c r="AW53" s="566"/>
    </row>
    <row r="54" spans="1:49" s="639" customFormat="1" ht="38.1" hidden="1" customHeight="1" x14ac:dyDescent="0.3">
      <c r="A54" s="662"/>
      <c r="B54" s="685" t="s">
        <v>5320</v>
      </c>
      <c r="C54" s="687" t="s">
        <v>5217</v>
      </c>
      <c r="D54" s="689" t="s">
        <v>5289</v>
      </c>
      <c r="E54" s="691" t="s">
        <v>3211</v>
      </c>
      <c r="F54" s="693" t="s">
        <v>5311</v>
      </c>
      <c r="G54" s="693" t="s">
        <v>5312</v>
      </c>
      <c r="H54" s="699">
        <v>43910</v>
      </c>
      <c r="I54" s="687" t="s">
        <v>5313</v>
      </c>
      <c r="J54" s="687" t="s">
        <v>5223</v>
      </c>
      <c r="K54" s="687" t="s">
        <v>5321</v>
      </c>
      <c r="L54" s="687"/>
      <c r="M54" s="697">
        <v>43983</v>
      </c>
      <c r="N54" s="695">
        <v>44195</v>
      </c>
      <c r="O54" s="695"/>
      <c r="P54" s="695"/>
      <c r="Q54" s="695"/>
      <c r="R54" s="695" t="s">
        <v>5322</v>
      </c>
      <c r="S54" s="687" t="s">
        <v>5295</v>
      </c>
      <c r="T54" s="695"/>
      <c r="U54" s="542"/>
      <c r="V54" s="543"/>
      <c r="W54" s="544"/>
      <c r="X54" s="545" t="s">
        <v>5225</v>
      </c>
      <c r="Y54" s="606"/>
      <c r="Z54" s="607"/>
      <c r="AA54" s="647"/>
      <c r="AB54" s="606"/>
      <c r="AC54" s="607"/>
      <c r="AD54" s="548"/>
      <c r="AE54" s="548"/>
      <c r="AF54" s="548"/>
      <c r="AG54" s="664"/>
      <c r="AH54" s="664"/>
      <c r="AI54" s="664"/>
      <c r="AJ54" s="664"/>
      <c r="AK54" s="637"/>
      <c r="AL54" s="637"/>
      <c r="AM54" s="637"/>
      <c r="AN54" s="637"/>
      <c r="AO54" s="637"/>
      <c r="AP54" s="637"/>
      <c r="AQ54" s="637"/>
      <c r="AR54" s="637"/>
      <c r="AS54" s="637"/>
      <c r="AT54" s="637"/>
      <c r="AU54" s="637"/>
      <c r="AV54" s="637"/>
      <c r="AW54" s="638"/>
    </row>
    <row r="55" spans="1:49" s="639" customFormat="1" ht="141" customHeight="1" x14ac:dyDescent="0.3">
      <c r="A55" s="662"/>
      <c r="B55" s="682" t="s">
        <v>5320</v>
      </c>
      <c r="C55" s="665" t="s">
        <v>5217</v>
      </c>
      <c r="D55" s="666" t="s">
        <v>5289</v>
      </c>
      <c r="E55" s="667" t="s">
        <v>3211</v>
      </c>
      <c r="F55" s="668" t="s">
        <v>5311</v>
      </c>
      <c r="G55" s="668" t="s">
        <v>5312</v>
      </c>
      <c r="H55" s="681">
        <v>43910</v>
      </c>
      <c r="I55" s="665" t="s">
        <v>5313</v>
      </c>
      <c r="J55" s="665" t="s">
        <v>5223</v>
      </c>
      <c r="K55" s="665" t="s">
        <v>5321</v>
      </c>
      <c r="L55" s="665"/>
      <c r="M55" s="680">
        <v>43983</v>
      </c>
      <c r="N55" s="664">
        <v>44195</v>
      </c>
      <c r="O55" s="664"/>
      <c r="P55" s="664"/>
      <c r="Q55" s="664"/>
      <c r="R55" s="664" t="s">
        <v>5322</v>
      </c>
      <c r="S55" s="665" t="s">
        <v>5295</v>
      </c>
      <c r="T55" s="664"/>
      <c r="U55" s="542"/>
      <c r="V55" s="543"/>
      <c r="W55" s="544" t="s">
        <v>5225</v>
      </c>
      <c r="X55" s="640"/>
      <c r="Y55" s="551">
        <v>44377</v>
      </c>
      <c r="Z55" s="597" t="s">
        <v>5326</v>
      </c>
      <c r="AA55" s="608" t="s">
        <v>5327</v>
      </c>
      <c r="AB55" s="551">
        <v>44406</v>
      </c>
      <c r="AC55" s="593" t="s">
        <v>5715</v>
      </c>
      <c r="AD55" s="599" t="s">
        <v>5714</v>
      </c>
      <c r="AE55" s="594">
        <v>1</v>
      </c>
      <c r="AF55" s="573"/>
      <c r="AG55" s="664"/>
      <c r="AH55" s="664"/>
      <c r="AI55" s="664"/>
      <c r="AJ55" s="664"/>
      <c r="AK55" s="637"/>
      <c r="AL55" s="637"/>
      <c r="AM55" s="637"/>
      <c r="AN55" s="637"/>
      <c r="AO55" s="637"/>
      <c r="AP55" s="637"/>
      <c r="AQ55" s="637"/>
      <c r="AR55" s="637"/>
      <c r="AS55" s="637"/>
      <c r="AT55" s="637"/>
      <c r="AU55" s="637"/>
      <c r="AV55" s="637"/>
      <c r="AW55" s="638"/>
    </row>
    <row r="56" spans="1:49" s="639" customFormat="1" ht="38.1" hidden="1" customHeight="1" x14ac:dyDescent="0.3">
      <c r="A56" s="662"/>
      <c r="B56" s="682" t="s">
        <v>5320</v>
      </c>
      <c r="C56" s="665" t="s">
        <v>5217</v>
      </c>
      <c r="D56" s="666" t="s">
        <v>5289</v>
      </c>
      <c r="E56" s="667" t="s">
        <v>3211</v>
      </c>
      <c r="F56" s="668" t="s">
        <v>5311</v>
      </c>
      <c r="G56" s="668" t="s">
        <v>5312</v>
      </c>
      <c r="H56" s="681">
        <v>43910</v>
      </c>
      <c r="I56" s="665" t="s">
        <v>5313</v>
      </c>
      <c r="J56" s="665" t="s">
        <v>5223</v>
      </c>
      <c r="K56" s="665" t="s">
        <v>5321</v>
      </c>
      <c r="L56" s="665"/>
      <c r="M56" s="680">
        <v>43983</v>
      </c>
      <c r="N56" s="664">
        <v>44195</v>
      </c>
      <c r="O56" s="664"/>
      <c r="P56" s="664"/>
      <c r="Q56" s="664"/>
      <c r="R56" s="664" t="s">
        <v>5322</v>
      </c>
      <c r="S56" s="665" t="s">
        <v>5295</v>
      </c>
      <c r="T56" s="664"/>
      <c r="U56" s="542"/>
      <c r="V56" s="543" t="s">
        <v>5225</v>
      </c>
      <c r="W56" s="641"/>
      <c r="X56" s="641"/>
      <c r="Y56" s="555"/>
      <c r="Z56" s="556"/>
      <c r="AA56" s="590"/>
      <c r="AB56" s="555"/>
      <c r="AC56" s="556"/>
      <c r="AD56" s="556"/>
      <c r="AE56" s="556"/>
      <c r="AF56" s="590"/>
      <c r="AG56" s="664"/>
      <c r="AH56" s="664"/>
      <c r="AI56" s="664"/>
      <c r="AJ56" s="664"/>
      <c r="AK56" s="637"/>
      <c r="AL56" s="637"/>
      <c r="AM56" s="637"/>
      <c r="AN56" s="637"/>
      <c r="AO56" s="637"/>
      <c r="AP56" s="637"/>
      <c r="AQ56" s="637"/>
      <c r="AR56" s="637"/>
      <c r="AS56" s="637"/>
      <c r="AT56" s="637"/>
      <c r="AU56" s="637"/>
      <c r="AV56" s="637"/>
      <c r="AW56" s="638"/>
    </row>
    <row r="57" spans="1:49" s="571" customFormat="1" ht="38.1" hidden="1" customHeight="1" thickBot="1" x14ac:dyDescent="0.3">
      <c r="A57" s="663"/>
      <c r="B57" s="682" t="s">
        <v>5320</v>
      </c>
      <c r="C57" s="665" t="s">
        <v>5217</v>
      </c>
      <c r="D57" s="666" t="s">
        <v>5289</v>
      </c>
      <c r="E57" s="667" t="s">
        <v>3211</v>
      </c>
      <c r="F57" s="668" t="s">
        <v>5311</v>
      </c>
      <c r="G57" s="668" t="s">
        <v>5312</v>
      </c>
      <c r="H57" s="681">
        <v>43910</v>
      </c>
      <c r="I57" s="665" t="s">
        <v>5313</v>
      </c>
      <c r="J57" s="665" t="s">
        <v>5223</v>
      </c>
      <c r="K57" s="665" t="s">
        <v>5321</v>
      </c>
      <c r="L57" s="665"/>
      <c r="M57" s="680">
        <v>43983</v>
      </c>
      <c r="N57" s="680">
        <v>44195</v>
      </c>
      <c r="O57" s="680"/>
      <c r="P57" s="680"/>
      <c r="Q57" s="680"/>
      <c r="R57" s="664" t="s">
        <v>5322</v>
      </c>
      <c r="S57" s="665" t="s">
        <v>5295</v>
      </c>
      <c r="T57" s="664"/>
      <c r="U57" s="557" t="s">
        <v>5225</v>
      </c>
      <c r="V57" s="560"/>
      <c r="W57" s="560"/>
      <c r="X57" s="560"/>
      <c r="Y57" s="642"/>
      <c r="Z57" s="600"/>
      <c r="AA57" s="646"/>
      <c r="AB57" s="580"/>
      <c r="AC57" s="581"/>
      <c r="AD57" s="582"/>
      <c r="AE57" s="591"/>
      <c r="AF57" s="592"/>
      <c r="AG57" s="664"/>
      <c r="AH57" s="664"/>
      <c r="AI57" s="664"/>
      <c r="AJ57" s="664"/>
      <c r="AK57" s="643"/>
      <c r="AL57" s="643"/>
      <c r="AM57" s="643"/>
      <c r="AN57" s="643"/>
      <c r="AO57" s="643"/>
      <c r="AP57" s="643"/>
      <c r="AQ57" s="643"/>
      <c r="AR57" s="643"/>
      <c r="AS57" s="643"/>
      <c r="AT57" s="643"/>
      <c r="AU57" s="643"/>
      <c r="AV57" s="643"/>
      <c r="AW57" s="644"/>
    </row>
    <row r="58" spans="1:49" s="400" customFormat="1" ht="38.1" hidden="1" customHeight="1" x14ac:dyDescent="0.25">
      <c r="A58" s="661">
        <v>10</v>
      </c>
      <c r="B58" s="694" t="s">
        <v>5328</v>
      </c>
      <c r="C58" s="686" t="s">
        <v>5249</v>
      </c>
      <c r="D58" s="688" t="s">
        <v>5329</v>
      </c>
      <c r="E58" s="690" t="s">
        <v>3212</v>
      </c>
      <c r="F58" s="692" t="s">
        <v>5330</v>
      </c>
      <c r="G58" s="692" t="s">
        <v>5331</v>
      </c>
      <c r="H58" s="698">
        <v>43746</v>
      </c>
      <c r="I58" s="686" t="s">
        <v>5332</v>
      </c>
      <c r="J58" s="686" t="s">
        <v>5237</v>
      </c>
      <c r="K58" s="686" t="s">
        <v>5333</v>
      </c>
      <c r="L58" s="686"/>
      <c r="M58" s="696">
        <v>43617</v>
      </c>
      <c r="N58" s="696">
        <v>44196</v>
      </c>
      <c r="O58" s="696"/>
      <c r="P58" s="696"/>
      <c r="Q58" s="696"/>
      <c r="R58" s="694" t="s">
        <v>5334</v>
      </c>
      <c r="S58" s="686" t="s">
        <v>513</v>
      </c>
      <c r="T58" s="694"/>
      <c r="U58" s="561" t="s">
        <v>5225</v>
      </c>
      <c r="V58" s="562" t="s">
        <v>5225</v>
      </c>
      <c r="W58" s="563" t="s">
        <v>5225</v>
      </c>
      <c r="X58" s="564" t="s">
        <v>5225</v>
      </c>
      <c r="Y58" s="601" t="s">
        <v>5226</v>
      </c>
      <c r="Z58" s="602" t="s">
        <v>5271</v>
      </c>
      <c r="AA58" s="601"/>
      <c r="AB58" s="601" t="s">
        <v>5226</v>
      </c>
      <c r="AC58" s="602" t="s">
        <v>5271</v>
      </c>
      <c r="AD58" s="399"/>
      <c r="AE58" s="399"/>
      <c r="AF58" s="363"/>
      <c r="AG58" s="664"/>
      <c r="AH58" s="664"/>
      <c r="AI58" s="664"/>
      <c r="AJ58" s="664"/>
      <c r="AK58" s="565"/>
      <c r="AL58" s="565"/>
      <c r="AM58" s="565"/>
      <c r="AN58" s="565"/>
      <c r="AO58" s="565"/>
      <c r="AP58" s="565"/>
      <c r="AQ58" s="565"/>
      <c r="AR58" s="565"/>
      <c r="AS58" s="565"/>
      <c r="AT58" s="565"/>
      <c r="AU58" s="565"/>
      <c r="AV58" s="565"/>
      <c r="AW58" s="566"/>
    </row>
    <row r="59" spans="1:49" s="400" customFormat="1" ht="38.1" hidden="1" customHeight="1" x14ac:dyDescent="0.25">
      <c r="A59" s="662"/>
      <c r="B59" s="664"/>
      <c r="C59" s="665"/>
      <c r="D59" s="666"/>
      <c r="E59" s="667"/>
      <c r="F59" s="668"/>
      <c r="G59" s="668"/>
      <c r="H59" s="681"/>
      <c r="I59" s="665"/>
      <c r="J59" s="665"/>
      <c r="K59" s="665"/>
      <c r="L59" s="665"/>
      <c r="M59" s="680"/>
      <c r="N59" s="680"/>
      <c r="O59" s="680"/>
      <c r="P59" s="680"/>
      <c r="Q59" s="680"/>
      <c r="R59" s="664"/>
      <c r="S59" s="665"/>
      <c r="T59" s="664"/>
      <c r="U59" s="603"/>
      <c r="V59" s="604"/>
      <c r="W59" s="574"/>
      <c r="X59" s="605"/>
      <c r="Y59" s="538" t="s">
        <v>5229</v>
      </c>
      <c r="Z59" s="363" t="s">
        <v>5335</v>
      </c>
      <c r="AA59" s="399" t="s">
        <v>5336</v>
      </c>
      <c r="AB59" s="538" t="s">
        <v>5229</v>
      </c>
      <c r="AC59" s="363" t="s">
        <v>5337</v>
      </c>
      <c r="AD59" s="571" t="s">
        <v>919</v>
      </c>
      <c r="AE59" s="586">
        <v>0.8</v>
      </c>
      <c r="AF59" s="596" t="s">
        <v>5338</v>
      </c>
      <c r="AG59" s="664"/>
      <c r="AH59" s="664"/>
      <c r="AI59" s="664"/>
      <c r="AJ59" s="664"/>
      <c r="AK59" s="565"/>
      <c r="AL59" s="565"/>
      <c r="AM59" s="565"/>
      <c r="AN59" s="565"/>
      <c r="AO59" s="565"/>
      <c r="AP59" s="565"/>
      <c r="AQ59" s="565"/>
      <c r="AR59" s="565"/>
      <c r="AS59" s="565"/>
      <c r="AT59" s="565"/>
      <c r="AU59" s="565"/>
      <c r="AV59" s="565"/>
      <c r="AW59" s="566"/>
    </row>
    <row r="60" spans="1:49" s="639" customFormat="1" ht="38.1" hidden="1" customHeight="1" x14ac:dyDescent="0.3">
      <c r="A60" s="662"/>
      <c r="B60" s="695" t="s">
        <v>5328</v>
      </c>
      <c r="C60" s="687" t="s">
        <v>5249</v>
      </c>
      <c r="D60" s="689" t="s">
        <v>5329</v>
      </c>
      <c r="E60" s="691" t="s">
        <v>3212</v>
      </c>
      <c r="F60" s="693" t="s">
        <v>5330</v>
      </c>
      <c r="G60" s="693" t="s">
        <v>5331</v>
      </c>
      <c r="H60" s="699">
        <v>43746</v>
      </c>
      <c r="I60" s="687" t="s">
        <v>5332</v>
      </c>
      <c r="J60" s="687" t="s">
        <v>5237</v>
      </c>
      <c r="K60" s="687" t="s">
        <v>5333</v>
      </c>
      <c r="L60" s="687"/>
      <c r="M60" s="697">
        <v>43617</v>
      </c>
      <c r="N60" s="695">
        <v>44196</v>
      </c>
      <c r="O60" s="695"/>
      <c r="P60" s="695"/>
      <c r="Q60" s="695"/>
      <c r="R60" s="695" t="s">
        <v>5334</v>
      </c>
      <c r="S60" s="687" t="s">
        <v>513</v>
      </c>
      <c r="T60" s="695"/>
      <c r="U60" s="542"/>
      <c r="V60" s="543"/>
      <c r="W60" s="544"/>
      <c r="X60" s="545" t="s">
        <v>5225</v>
      </c>
      <c r="Y60" s="606"/>
      <c r="Z60" s="607"/>
      <c r="AA60" s="647"/>
      <c r="AB60" s="606"/>
      <c r="AC60" s="607"/>
      <c r="AD60" s="548"/>
      <c r="AE60" s="548"/>
      <c r="AF60" s="588"/>
      <c r="AG60" s="664"/>
      <c r="AH60" s="664"/>
      <c r="AI60" s="664"/>
      <c r="AJ60" s="664"/>
      <c r="AK60" s="637"/>
      <c r="AL60" s="637"/>
      <c r="AM60" s="637"/>
      <c r="AN60" s="637"/>
      <c r="AO60" s="637"/>
      <c r="AP60" s="637"/>
      <c r="AQ60" s="637"/>
      <c r="AR60" s="637"/>
      <c r="AS60" s="637"/>
      <c r="AT60" s="637"/>
      <c r="AU60" s="637"/>
      <c r="AV60" s="637"/>
      <c r="AW60" s="638"/>
    </row>
    <row r="61" spans="1:49" s="639" customFormat="1" ht="101.25" customHeight="1" x14ac:dyDescent="0.3">
      <c r="A61" s="662"/>
      <c r="B61" s="664" t="s">
        <v>5328</v>
      </c>
      <c r="C61" s="665" t="s">
        <v>5249</v>
      </c>
      <c r="D61" s="666" t="s">
        <v>5329</v>
      </c>
      <c r="E61" s="667" t="s">
        <v>3212</v>
      </c>
      <c r="F61" s="668" t="s">
        <v>5330</v>
      </c>
      <c r="G61" s="668" t="s">
        <v>5331</v>
      </c>
      <c r="H61" s="681">
        <v>43746</v>
      </c>
      <c r="I61" s="665" t="s">
        <v>5332</v>
      </c>
      <c r="J61" s="665" t="s">
        <v>5237</v>
      </c>
      <c r="K61" s="665" t="s">
        <v>5333</v>
      </c>
      <c r="L61" s="665"/>
      <c r="M61" s="680">
        <v>43617</v>
      </c>
      <c r="N61" s="664">
        <v>44196</v>
      </c>
      <c r="O61" s="664"/>
      <c r="P61" s="664"/>
      <c r="Q61" s="664"/>
      <c r="R61" s="664" t="s">
        <v>5334</v>
      </c>
      <c r="S61" s="665" t="s">
        <v>513</v>
      </c>
      <c r="T61" s="664"/>
      <c r="U61" s="542"/>
      <c r="V61" s="543"/>
      <c r="W61" s="544" t="s">
        <v>5225</v>
      </c>
      <c r="X61" s="640"/>
      <c r="Y61" s="615">
        <v>44231</v>
      </c>
      <c r="Z61" s="593" t="s">
        <v>5339</v>
      </c>
      <c r="AA61" s="574" t="s">
        <v>5340</v>
      </c>
      <c r="AB61" s="551">
        <v>44404</v>
      </c>
      <c r="AC61" s="593" t="s">
        <v>5341</v>
      </c>
      <c r="AD61" s="599" t="s">
        <v>918</v>
      </c>
      <c r="AE61" s="594">
        <v>1</v>
      </c>
      <c r="AF61" s="609"/>
      <c r="AG61" s="664"/>
      <c r="AH61" s="664"/>
      <c r="AI61" s="664"/>
      <c r="AJ61" s="664"/>
      <c r="AK61" s="637"/>
      <c r="AL61" s="637"/>
      <c r="AM61" s="637"/>
      <c r="AN61" s="637"/>
      <c r="AO61" s="637"/>
      <c r="AP61" s="637"/>
      <c r="AQ61" s="637"/>
      <c r="AR61" s="637"/>
      <c r="AS61" s="637"/>
      <c r="AT61" s="637"/>
      <c r="AU61" s="637"/>
      <c r="AV61" s="637"/>
      <c r="AW61" s="638"/>
    </row>
    <row r="62" spans="1:49" s="639" customFormat="1" ht="38.1" hidden="1" customHeight="1" x14ac:dyDescent="0.3">
      <c r="A62" s="662"/>
      <c r="B62" s="664" t="s">
        <v>5328</v>
      </c>
      <c r="C62" s="665" t="s">
        <v>5249</v>
      </c>
      <c r="D62" s="666" t="s">
        <v>5329</v>
      </c>
      <c r="E62" s="667" t="s">
        <v>3212</v>
      </c>
      <c r="F62" s="668" t="s">
        <v>5330</v>
      </c>
      <c r="G62" s="668" t="s">
        <v>5331</v>
      </c>
      <c r="H62" s="681">
        <v>43746</v>
      </c>
      <c r="I62" s="665" t="s">
        <v>5332</v>
      </c>
      <c r="J62" s="665" t="s">
        <v>5237</v>
      </c>
      <c r="K62" s="665" t="s">
        <v>5333</v>
      </c>
      <c r="L62" s="665"/>
      <c r="M62" s="680">
        <v>43617</v>
      </c>
      <c r="N62" s="664">
        <v>44196</v>
      </c>
      <c r="O62" s="664"/>
      <c r="P62" s="664"/>
      <c r="Q62" s="664"/>
      <c r="R62" s="664" t="s">
        <v>5334</v>
      </c>
      <c r="S62" s="665" t="s">
        <v>513</v>
      </c>
      <c r="T62" s="664"/>
      <c r="U62" s="542"/>
      <c r="V62" s="543" t="s">
        <v>5225</v>
      </c>
      <c r="W62" s="641"/>
      <c r="X62" s="641"/>
      <c r="Y62" s="578"/>
      <c r="Z62" s="610"/>
      <c r="AA62" s="611"/>
      <c r="AB62" s="578"/>
      <c r="AC62" s="610"/>
      <c r="AD62" s="556"/>
      <c r="AE62" s="589"/>
      <c r="AF62" s="590"/>
      <c r="AG62" s="664"/>
      <c r="AH62" s="664"/>
      <c r="AI62" s="664"/>
      <c r="AJ62" s="664"/>
      <c r="AK62" s="637"/>
      <c r="AL62" s="637"/>
      <c r="AM62" s="637"/>
      <c r="AN62" s="637"/>
      <c r="AO62" s="637"/>
      <c r="AP62" s="637"/>
      <c r="AQ62" s="637"/>
      <c r="AR62" s="637"/>
      <c r="AS62" s="637"/>
      <c r="AT62" s="637"/>
      <c r="AU62" s="637"/>
      <c r="AV62" s="637"/>
      <c r="AW62" s="638"/>
    </row>
    <row r="63" spans="1:49" s="571" customFormat="1" ht="38.1" hidden="1" customHeight="1" thickBot="1" x14ac:dyDescent="0.3">
      <c r="A63" s="663"/>
      <c r="B63" s="664" t="s">
        <v>5328</v>
      </c>
      <c r="C63" s="665" t="s">
        <v>5249</v>
      </c>
      <c r="D63" s="666" t="s">
        <v>5329</v>
      </c>
      <c r="E63" s="667" t="s">
        <v>3212</v>
      </c>
      <c r="F63" s="668" t="s">
        <v>5330</v>
      </c>
      <c r="G63" s="668" t="s">
        <v>5331</v>
      </c>
      <c r="H63" s="681">
        <v>43746</v>
      </c>
      <c r="I63" s="665" t="s">
        <v>5332</v>
      </c>
      <c r="J63" s="665" t="s">
        <v>5237</v>
      </c>
      <c r="K63" s="665" t="s">
        <v>5333</v>
      </c>
      <c r="L63" s="665"/>
      <c r="M63" s="680">
        <v>43617</v>
      </c>
      <c r="N63" s="680">
        <v>44196</v>
      </c>
      <c r="O63" s="680"/>
      <c r="P63" s="680"/>
      <c r="Q63" s="680"/>
      <c r="R63" s="664" t="s">
        <v>5334</v>
      </c>
      <c r="S63" s="665" t="s">
        <v>513</v>
      </c>
      <c r="T63" s="664"/>
      <c r="U63" s="557" t="s">
        <v>5225</v>
      </c>
      <c r="V63" s="560"/>
      <c r="W63" s="560"/>
      <c r="X63" s="560"/>
      <c r="Y63" s="580"/>
      <c r="Z63" s="581"/>
      <c r="AA63" s="612"/>
      <c r="AB63" s="580"/>
      <c r="AC63" s="581"/>
      <c r="AD63" s="582"/>
      <c r="AE63" s="591"/>
      <c r="AF63" s="612"/>
      <c r="AG63" s="664"/>
      <c r="AH63" s="664"/>
      <c r="AI63" s="664"/>
      <c r="AJ63" s="664"/>
      <c r="AK63" s="643"/>
      <c r="AL63" s="643"/>
      <c r="AM63" s="643"/>
      <c r="AN63" s="643"/>
      <c r="AO63" s="643"/>
      <c r="AP63" s="643"/>
      <c r="AQ63" s="643"/>
      <c r="AR63" s="643"/>
      <c r="AS63" s="643"/>
      <c r="AT63" s="643"/>
      <c r="AU63" s="643"/>
      <c r="AV63" s="643"/>
      <c r="AW63" s="644"/>
    </row>
    <row r="64" spans="1:49" s="400" customFormat="1" ht="38.1" hidden="1" customHeight="1" x14ac:dyDescent="0.25">
      <c r="A64" s="661">
        <v>11</v>
      </c>
      <c r="B64" s="664" t="s">
        <v>5342</v>
      </c>
      <c r="C64" s="665" t="s">
        <v>5217</v>
      </c>
      <c r="D64" s="666" t="s">
        <v>5343</v>
      </c>
      <c r="E64" s="667" t="s">
        <v>5344</v>
      </c>
      <c r="F64" s="668" t="s">
        <v>5345</v>
      </c>
      <c r="G64" s="668" t="s">
        <v>5346</v>
      </c>
      <c r="H64" s="681">
        <v>44012</v>
      </c>
      <c r="I64" s="665" t="s">
        <v>5347</v>
      </c>
      <c r="J64" s="665" t="s">
        <v>5254</v>
      </c>
      <c r="K64" s="665" t="s">
        <v>5348</v>
      </c>
      <c r="L64" s="665"/>
      <c r="M64" s="680">
        <v>44075</v>
      </c>
      <c r="N64" s="680">
        <v>44286</v>
      </c>
      <c r="O64" s="680"/>
      <c r="P64" s="680"/>
      <c r="Q64" s="680"/>
      <c r="R64" s="664" t="s">
        <v>161</v>
      </c>
      <c r="S64" s="665" t="s">
        <v>5349</v>
      </c>
      <c r="T64" s="664"/>
      <c r="U64" s="561" t="s">
        <v>5225</v>
      </c>
      <c r="V64" s="562" t="s">
        <v>5225</v>
      </c>
      <c r="W64" s="563" t="s">
        <v>5225</v>
      </c>
      <c r="X64" s="564" t="s">
        <v>5225</v>
      </c>
      <c r="Y64" s="538" t="s">
        <v>5226</v>
      </c>
      <c r="Z64" s="584" t="s">
        <v>5271</v>
      </c>
      <c r="AA64" s="538"/>
      <c r="AB64" s="538" t="s">
        <v>5226</v>
      </c>
      <c r="AC64" s="584" t="s">
        <v>5271</v>
      </c>
      <c r="AD64" s="399"/>
      <c r="AE64" s="399"/>
      <c r="AF64" s="363"/>
      <c r="AG64" s="664"/>
      <c r="AH64" s="664"/>
      <c r="AI64" s="664"/>
      <c r="AJ64" s="664"/>
      <c r="AK64" s="565"/>
      <c r="AL64" s="565"/>
      <c r="AM64" s="565"/>
      <c r="AN64" s="565"/>
      <c r="AO64" s="565"/>
      <c r="AP64" s="565"/>
      <c r="AQ64" s="565"/>
      <c r="AR64" s="565"/>
      <c r="AS64" s="565"/>
      <c r="AT64" s="565"/>
      <c r="AU64" s="565"/>
      <c r="AV64" s="565"/>
      <c r="AW64" s="566"/>
    </row>
    <row r="65" spans="1:49" s="400" customFormat="1" ht="38.1" hidden="1" customHeight="1" x14ac:dyDescent="0.25">
      <c r="A65" s="662"/>
      <c r="B65" s="664"/>
      <c r="C65" s="665"/>
      <c r="D65" s="666"/>
      <c r="E65" s="667"/>
      <c r="F65" s="668"/>
      <c r="G65" s="668"/>
      <c r="H65" s="681"/>
      <c r="I65" s="665"/>
      <c r="J65" s="665"/>
      <c r="K65" s="665"/>
      <c r="L65" s="665"/>
      <c r="M65" s="680"/>
      <c r="N65" s="680"/>
      <c r="O65" s="680"/>
      <c r="P65" s="680"/>
      <c r="Q65" s="680"/>
      <c r="R65" s="664"/>
      <c r="S65" s="665"/>
      <c r="T65" s="664"/>
      <c r="U65" s="567"/>
      <c r="V65" s="568"/>
      <c r="W65" s="569"/>
      <c r="X65" s="570"/>
      <c r="Y65" s="538" t="s">
        <v>5229</v>
      </c>
      <c r="Z65" s="32" t="s">
        <v>5350</v>
      </c>
      <c r="AA65" s="34" t="s">
        <v>5351</v>
      </c>
      <c r="AB65" s="538" t="s">
        <v>5229</v>
      </c>
      <c r="AC65" s="363" t="s">
        <v>5352</v>
      </c>
      <c r="AD65" s="571" t="s">
        <v>920</v>
      </c>
      <c r="AE65" s="586">
        <v>0.1</v>
      </c>
      <c r="AF65" s="399" t="s">
        <v>5353</v>
      </c>
      <c r="AG65" s="664"/>
      <c r="AH65" s="664"/>
      <c r="AI65" s="664"/>
      <c r="AJ65" s="664"/>
      <c r="AK65" s="565"/>
      <c r="AL65" s="565"/>
      <c r="AM65" s="565"/>
      <c r="AN65" s="565"/>
      <c r="AO65" s="565"/>
      <c r="AP65" s="565"/>
      <c r="AQ65" s="565"/>
      <c r="AR65" s="565"/>
      <c r="AS65" s="565"/>
      <c r="AT65" s="565"/>
      <c r="AU65" s="565"/>
      <c r="AV65" s="565"/>
      <c r="AW65" s="566"/>
    </row>
    <row r="66" spans="1:49" s="639" customFormat="1" ht="38.1" hidden="1" customHeight="1" x14ac:dyDescent="0.3">
      <c r="A66" s="662"/>
      <c r="B66" s="664" t="s">
        <v>5342</v>
      </c>
      <c r="C66" s="665" t="s">
        <v>5217</v>
      </c>
      <c r="D66" s="666" t="s">
        <v>5343</v>
      </c>
      <c r="E66" s="667" t="s">
        <v>5344</v>
      </c>
      <c r="F66" s="668" t="s">
        <v>5345</v>
      </c>
      <c r="G66" s="668" t="s">
        <v>5346</v>
      </c>
      <c r="H66" s="681">
        <v>44012</v>
      </c>
      <c r="I66" s="665" t="s">
        <v>5347</v>
      </c>
      <c r="J66" s="665" t="s">
        <v>5254</v>
      </c>
      <c r="K66" s="665" t="s">
        <v>5348</v>
      </c>
      <c r="L66" s="665"/>
      <c r="M66" s="680">
        <v>44075</v>
      </c>
      <c r="N66" s="680">
        <v>44286</v>
      </c>
      <c r="O66" s="664"/>
      <c r="P66" s="664"/>
      <c r="Q66" s="664"/>
      <c r="R66" s="664" t="s">
        <v>161</v>
      </c>
      <c r="S66" s="665" t="s">
        <v>5349</v>
      </c>
      <c r="T66" s="664"/>
      <c r="U66" s="542"/>
      <c r="V66" s="543"/>
      <c r="W66" s="544"/>
      <c r="X66" s="545" t="s">
        <v>5225</v>
      </c>
      <c r="Y66" s="587"/>
      <c r="Z66" s="548"/>
      <c r="AA66" s="588"/>
      <c r="AB66" s="587"/>
      <c r="AC66" s="548"/>
      <c r="AD66" s="548"/>
      <c r="AE66" s="548"/>
      <c r="AF66" s="588"/>
      <c r="AG66" s="664"/>
      <c r="AH66" s="664"/>
      <c r="AI66" s="664"/>
      <c r="AJ66" s="664"/>
      <c r="AK66" s="637"/>
      <c r="AL66" s="637"/>
      <c r="AM66" s="637"/>
      <c r="AN66" s="637"/>
      <c r="AO66" s="637"/>
      <c r="AP66" s="637"/>
      <c r="AQ66" s="637"/>
      <c r="AR66" s="637"/>
      <c r="AS66" s="637"/>
      <c r="AT66" s="637"/>
      <c r="AU66" s="637"/>
      <c r="AV66" s="637"/>
      <c r="AW66" s="638"/>
    </row>
    <row r="67" spans="1:49" s="639" customFormat="1" ht="134.25" customHeight="1" x14ac:dyDescent="0.3">
      <c r="A67" s="662"/>
      <c r="B67" s="664" t="s">
        <v>5342</v>
      </c>
      <c r="C67" s="665" t="s">
        <v>5217</v>
      </c>
      <c r="D67" s="666" t="s">
        <v>5343</v>
      </c>
      <c r="E67" s="667" t="s">
        <v>5344</v>
      </c>
      <c r="F67" s="668" t="s">
        <v>5345</v>
      </c>
      <c r="G67" s="668" t="s">
        <v>5346</v>
      </c>
      <c r="H67" s="681">
        <v>44012</v>
      </c>
      <c r="I67" s="665" t="s">
        <v>5347</v>
      </c>
      <c r="J67" s="665" t="s">
        <v>5254</v>
      </c>
      <c r="K67" s="665" t="s">
        <v>5348</v>
      </c>
      <c r="L67" s="665"/>
      <c r="M67" s="680">
        <v>44075</v>
      </c>
      <c r="N67" s="680">
        <v>44286</v>
      </c>
      <c r="O67" s="664"/>
      <c r="P67" s="664"/>
      <c r="Q67" s="664"/>
      <c r="R67" s="664" t="s">
        <v>161</v>
      </c>
      <c r="S67" s="665" t="s">
        <v>5349</v>
      </c>
      <c r="T67" s="664"/>
      <c r="U67" s="542"/>
      <c r="V67" s="543"/>
      <c r="W67" s="544" t="s">
        <v>5225</v>
      </c>
      <c r="X67" s="640"/>
      <c r="Y67" s="551">
        <v>44377</v>
      </c>
      <c r="Z67" s="593" t="s">
        <v>5354</v>
      </c>
      <c r="AA67" s="574" t="s">
        <v>5355</v>
      </c>
      <c r="AB67" s="551">
        <v>44404</v>
      </c>
      <c r="AC67" s="593" t="s">
        <v>5356</v>
      </c>
      <c r="AD67" s="574" t="s">
        <v>1066</v>
      </c>
      <c r="AE67" s="594">
        <v>1</v>
      </c>
      <c r="AF67" s="593"/>
      <c r="AG67" s="664"/>
      <c r="AH67" s="664"/>
      <c r="AI67" s="664"/>
      <c r="AJ67" s="664"/>
      <c r="AK67" s="637"/>
      <c r="AL67" s="637"/>
      <c r="AM67" s="637"/>
      <c r="AN67" s="637"/>
      <c r="AO67" s="637"/>
      <c r="AP67" s="637"/>
      <c r="AQ67" s="637"/>
      <c r="AR67" s="637"/>
      <c r="AS67" s="637"/>
      <c r="AT67" s="637"/>
      <c r="AU67" s="637"/>
      <c r="AV67" s="637"/>
      <c r="AW67" s="638"/>
    </row>
    <row r="68" spans="1:49" s="639" customFormat="1" ht="38.1" hidden="1" customHeight="1" x14ac:dyDescent="0.3">
      <c r="A68" s="662"/>
      <c r="B68" s="664" t="s">
        <v>5342</v>
      </c>
      <c r="C68" s="665" t="s">
        <v>5217</v>
      </c>
      <c r="D68" s="666" t="s">
        <v>5343</v>
      </c>
      <c r="E68" s="667" t="s">
        <v>5344</v>
      </c>
      <c r="F68" s="668" t="s">
        <v>5345</v>
      </c>
      <c r="G68" s="668" t="s">
        <v>5346</v>
      </c>
      <c r="H68" s="681">
        <v>44012</v>
      </c>
      <c r="I68" s="665" t="s">
        <v>5347</v>
      </c>
      <c r="J68" s="665" t="s">
        <v>5254</v>
      </c>
      <c r="K68" s="665" t="s">
        <v>5348</v>
      </c>
      <c r="L68" s="665"/>
      <c r="M68" s="680">
        <v>44075</v>
      </c>
      <c r="N68" s="680">
        <v>44286</v>
      </c>
      <c r="O68" s="664"/>
      <c r="P68" s="664"/>
      <c r="Q68" s="664"/>
      <c r="R68" s="664" t="s">
        <v>161</v>
      </c>
      <c r="S68" s="665" t="s">
        <v>5349</v>
      </c>
      <c r="T68" s="664"/>
      <c r="U68" s="542"/>
      <c r="V68" s="543" t="s">
        <v>5225</v>
      </c>
      <c r="W68" s="641"/>
      <c r="X68" s="641"/>
      <c r="Y68" s="575"/>
      <c r="Z68" s="576"/>
      <c r="AA68" s="577"/>
      <c r="AB68" s="578"/>
      <c r="AC68" s="556"/>
      <c r="AD68" s="556"/>
      <c r="AE68" s="589"/>
      <c r="AF68" s="590"/>
      <c r="AG68" s="664"/>
      <c r="AH68" s="664"/>
      <c r="AI68" s="664"/>
      <c r="AJ68" s="664"/>
      <c r="AK68" s="637"/>
      <c r="AL68" s="637"/>
      <c r="AM68" s="637"/>
      <c r="AN68" s="637"/>
      <c r="AO68" s="637"/>
      <c r="AP68" s="637"/>
      <c r="AQ68" s="637"/>
      <c r="AR68" s="637"/>
      <c r="AS68" s="637"/>
      <c r="AT68" s="637"/>
      <c r="AU68" s="637"/>
      <c r="AV68" s="637"/>
      <c r="AW68" s="638"/>
    </row>
    <row r="69" spans="1:49" s="571" customFormat="1" ht="38.1" hidden="1" customHeight="1" thickBot="1" x14ac:dyDescent="0.3">
      <c r="A69" s="663"/>
      <c r="B69" s="664" t="s">
        <v>5342</v>
      </c>
      <c r="C69" s="665" t="s">
        <v>5217</v>
      </c>
      <c r="D69" s="666" t="s">
        <v>5343</v>
      </c>
      <c r="E69" s="667" t="s">
        <v>5344</v>
      </c>
      <c r="F69" s="668" t="s">
        <v>5345</v>
      </c>
      <c r="G69" s="668" t="s">
        <v>5346</v>
      </c>
      <c r="H69" s="681">
        <v>44012</v>
      </c>
      <c r="I69" s="665" t="s">
        <v>5347</v>
      </c>
      <c r="J69" s="665" t="s">
        <v>5254</v>
      </c>
      <c r="K69" s="665" t="s">
        <v>5348</v>
      </c>
      <c r="L69" s="665"/>
      <c r="M69" s="680">
        <v>44075</v>
      </c>
      <c r="N69" s="680">
        <v>44286</v>
      </c>
      <c r="O69" s="680"/>
      <c r="P69" s="680"/>
      <c r="Q69" s="680"/>
      <c r="R69" s="664" t="s">
        <v>161</v>
      </c>
      <c r="S69" s="665" t="s">
        <v>5349</v>
      </c>
      <c r="T69" s="664"/>
      <c r="U69" s="557" t="s">
        <v>5225</v>
      </c>
      <c r="V69" s="560"/>
      <c r="W69" s="560"/>
      <c r="X69" s="560"/>
      <c r="Y69" s="579"/>
      <c r="Z69" s="581" t="s">
        <v>5357</v>
      </c>
      <c r="AA69" s="603"/>
      <c r="AB69" s="580"/>
      <c r="AC69" s="581"/>
      <c r="AD69" s="582"/>
      <c r="AE69" s="582"/>
      <c r="AF69" s="592"/>
      <c r="AG69" s="664"/>
      <c r="AH69" s="664"/>
      <c r="AI69" s="664"/>
      <c r="AJ69" s="664"/>
      <c r="AK69" s="643"/>
      <c r="AL69" s="643"/>
      <c r="AM69" s="643"/>
      <c r="AN69" s="643"/>
      <c r="AO69" s="643"/>
      <c r="AP69" s="643"/>
      <c r="AQ69" s="643"/>
      <c r="AR69" s="643"/>
      <c r="AS69" s="643"/>
      <c r="AT69" s="643"/>
      <c r="AU69" s="643"/>
      <c r="AV69" s="643"/>
      <c r="AW69" s="644"/>
    </row>
    <row r="70" spans="1:49" s="400" customFormat="1" ht="38.1" hidden="1" customHeight="1" x14ac:dyDescent="0.25">
      <c r="A70" s="661">
        <v>12</v>
      </c>
      <c r="B70" s="664" t="s">
        <v>5358</v>
      </c>
      <c r="C70" s="665" t="s">
        <v>5217</v>
      </c>
      <c r="D70" s="666" t="s">
        <v>5359</v>
      </c>
      <c r="E70" s="667" t="s">
        <v>5360</v>
      </c>
      <c r="F70" s="668" t="s">
        <v>5361</v>
      </c>
      <c r="G70" s="668" t="s">
        <v>5362</v>
      </c>
      <c r="H70" s="681">
        <v>44025</v>
      </c>
      <c r="I70" s="665" t="s">
        <v>5363</v>
      </c>
      <c r="J70" s="665" t="s">
        <v>5223</v>
      </c>
      <c r="K70" s="665" t="s">
        <v>5364</v>
      </c>
      <c r="L70" s="665"/>
      <c r="M70" s="680">
        <v>44036</v>
      </c>
      <c r="N70" s="680">
        <v>44220</v>
      </c>
      <c r="O70" s="680"/>
      <c r="P70" s="680"/>
      <c r="Q70" s="680"/>
      <c r="R70" s="664" t="s">
        <v>5365</v>
      </c>
      <c r="S70" s="665" t="s">
        <v>5366</v>
      </c>
      <c r="T70" s="664"/>
      <c r="U70" s="561" t="s">
        <v>5225</v>
      </c>
      <c r="V70" s="562" t="s">
        <v>5225</v>
      </c>
      <c r="W70" s="563" t="s">
        <v>5225</v>
      </c>
      <c r="X70" s="564" t="s">
        <v>5225</v>
      </c>
      <c r="Y70" s="538" t="s">
        <v>5226</v>
      </c>
      <c r="Z70" s="584" t="s">
        <v>5271</v>
      </c>
      <c r="AA70" s="538"/>
      <c r="AB70" s="538" t="s">
        <v>5226</v>
      </c>
      <c r="AC70" s="584" t="s">
        <v>5271</v>
      </c>
      <c r="AD70" s="399"/>
      <c r="AE70" s="399"/>
      <c r="AF70" s="363"/>
      <c r="AG70" s="664"/>
      <c r="AH70" s="664"/>
      <c r="AI70" s="664"/>
      <c r="AJ70" s="664"/>
      <c r="AK70" s="565"/>
      <c r="AL70" s="565"/>
      <c r="AM70" s="565"/>
      <c r="AN70" s="565"/>
      <c r="AO70" s="565"/>
      <c r="AP70" s="565"/>
      <c r="AQ70" s="565"/>
      <c r="AR70" s="565"/>
      <c r="AS70" s="565"/>
      <c r="AT70" s="565"/>
      <c r="AU70" s="565"/>
      <c r="AV70" s="565"/>
      <c r="AW70" s="566"/>
    </row>
    <row r="71" spans="1:49" s="400" customFormat="1" ht="38.1" hidden="1" customHeight="1" x14ac:dyDescent="0.25">
      <c r="A71" s="662"/>
      <c r="B71" s="664"/>
      <c r="C71" s="665"/>
      <c r="D71" s="666"/>
      <c r="E71" s="667"/>
      <c r="F71" s="668"/>
      <c r="G71" s="668"/>
      <c r="H71" s="681"/>
      <c r="I71" s="665"/>
      <c r="J71" s="665"/>
      <c r="K71" s="665"/>
      <c r="L71" s="665"/>
      <c r="M71" s="680"/>
      <c r="N71" s="680"/>
      <c r="O71" s="680"/>
      <c r="P71" s="680"/>
      <c r="Q71" s="680"/>
      <c r="R71" s="664"/>
      <c r="S71" s="665"/>
      <c r="T71" s="664"/>
      <c r="U71" s="567"/>
      <c r="V71" s="568"/>
      <c r="W71" s="569"/>
      <c r="X71" s="570"/>
      <c r="Y71" s="538" t="s">
        <v>5229</v>
      </c>
      <c r="Z71" s="363" t="s">
        <v>5367</v>
      </c>
      <c r="AA71" s="399" t="s">
        <v>5368</v>
      </c>
      <c r="AB71" s="538" t="s">
        <v>5229</v>
      </c>
      <c r="AC71" s="363" t="s">
        <v>5369</v>
      </c>
      <c r="AD71" s="571" t="s">
        <v>920</v>
      </c>
      <c r="AE71" s="586">
        <v>0.3</v>
      </c>
      <c r="AF71" s="399" t="s">
        <v>5370</v>
      </c>
      <c r="AG71" s="664"/>
      <c r="AH71" s="664"/>
      <c r="AI71" s="664"/>
      <c r="AJ71" s="664"/>
      <c r="AK71" s="565"/>
      <c r="AL71" s="565"/>
      <c r="AM71" s="565"/>
      <c r="AN71" s="565"/>
      <c r="AO71" s="565"/>
      <c r="AP71" s="565"/>
      <c r="AQ71" s="565"/>
      <c r="AR71" s="565"/>
      <c r="AS71" s="565"/>
      <c r="AT71" s="565"/>
      <c r="AU71" s="565"/>
      <c r="AV71" s="565"/>
      <c r="AW71" s="566"/>
    </row>
    <row r="72" spans="1:49" s="639" customFormat="1" ht="38.1" hidden="1" customHeight="1" x14ac:dyDescent="0.3">
      <c r="A72" s="662"/>
      <c r="B72" s="664" t="s">
        <v>5358</v>
      </c>
      <c r="C72" s="665" t="s">
        <v>5217</v>
      </c>
      <c r="D72" s="666" t="s">
        <v>5359</v>
      </c>
      <c r="E72" s="667" t="s">
        <v>5360</v>
      </c>
      <c r="F72" s="668" t="s">
        <v>5361</v>
      </c>
      <c r="G72" s="668" t="s">
        <v>5362</v>
      </c>
      <c r="H72" s="681">
        <v>44025</v>
      </c>
      <c r="I72" s="665" t="s">
        <v>5363</v>
      </c>
      <c r="J72" s="665" t="s">
        <v>5223</v>
      </c>
      <c r="K72" s="665" t="s">
        <v>5364</v>
      </c>
      <c r="L72" s="665"/>
      <c r="M72" s="680">
        <v>44036</v>
      </c>
      <c r="N72" s="664">
        <v>44220</v>
      </c>
      <c r="O72" s="664"/>
      <c r="P72" s="664"/>
      <c r="Q72" s="664"/>
      <c r="R72" s="664" t="s">
        <v>5365</v>
      </c>
      <c r="S72" s="665" t="s">
        <v>5366</v>
      </c>
      <c r="T72" s="664"/>
      <c r="U72" s="542"/>
      <c r="V72" s="543"/>
      <c r="W72" s="544"/>
      <c r="X72" s="545" t="s">
        <v>5225</v>
      </c>
      <c r="Y72" s="587"/>
      <c r="Z72" s="548"/>
      <c r="AA72" s="588"/>
      <c r="AB72" s="587"/>
      <c r="AC72" s="548"/>
      <c r="AD72" s="548"/>
      <c r="AE72" s="548"/>
      <c r="AF72" s="588"/>
      <c r="AG72" s="664"/>
      <c r="AH72" s="664"/>
      <c r="AI72" s="664"/>
      <c r="AJ72" s="664"/>
      <c r="AK72" s="637"/>
      <c r="AL72" s="637"/>
      <c r="AM72" s="637"/>
      <c r="AN72" s="637"/>
      <c r="AO72" s="637"/>
      <c r="AP72" s="637"/>
      <c r="AQ72" s="637"/>
      <c r="AR72" s="637"/>
      <c r="AS72" s="637"/>
      <c r="AT72" s="637"/>
      <c r="AU72" s="637"/>
      <c r="AV72" s="637"/>
      <c r="AW72" s="638"/>
    </row>
    <row r="73" spans="1:49" s="639" customFormat="1" ht="132.75" customHeight="1" x14ac:dyDescent="0.3">
      <c r="A73" s="662"/>
      <c r="B73" s="664" t="s">
        <v>5358</v>
      </c>
      <c r="C73" s="665" t="s">
        <v>5217</v>
      </c>
      <c r="D73" s="666" t="s">
        <v>5359</v>
      </c>
      <c r="E73" s="667" t="s">
        <v>5360</v>
      </c>
      <c r="F73" s="668" t="s">
        <v>5361</v>
      </c>
      <c r="G73" s="668" t="s">
        <v>5362</v>
      </c>
      <c r="H73" s="681">
        <v>44025</v>
      </c>
      <c r="I73" s="665" t="s">
        <v>5363</v>
      </c>
      <c r="J73" s="665" t="s">
        <v>5223</v>
      </c>
      <c r="K73" s="665" t="s">
        <v>5364</v>
      </c>
      <c r="L73" s="665"/>
      <c r="M73" s="680">
        <v>44036</v>
      </c>
      <c r="N73" s="664">
        <v>44220</v>
      </c>
      <c r="O73" s="664"/>
      <c r="P73" s="664"/>
      <c r="Q73" s="664"/>
      <c r="R73" s="664" t="s">
        <v>5365</v>
      </c>
      <c r="S73" s="665" t="s">
        <v>5366</v>
      </c>
      <c r="T73" s="664"/>
      <c r="U73" s="542"/>
      <c r="V73" s="543"/>
      <c r="W73" s="544" t="s">
        <v>5225</v>
      </c>
      <c r="X73" s="640"/>
      <c r="Y73" s="615">
        <v>44376</v>
      </c>
      <c r="Z73" s="593" t="s">
        <v>5371</v>
      </c>
      <c r="AA73" s="574" t="s">
        <v>5372</v>
      </c>
      <c r="AB73" s="551">
        <v>44404</v>
      </c>
      <c r="AC73" s="593" t="s">
        <v>5373</v>
      </c>
      <c r="AD73" s="599" t="s">
        <v>918</v>
      </c>
      <c r="AE73" s="594">
        <v>1</v>
      </c>
      <c r="AF73" s="552"/>
      <c r="AG73" s="664"/>
      <c r="AH73" s="664"/>
      <c r="AI73" s="664"/>
      <c r="AJ73" s="664"/>
      <c r="AK73" s="637"/>
      <c r="AL73" s="637"/>
      <c r="AM73" s="637"/>
      <c r="AN73" s="637"/>
      <c r="AO73" s="637"/>
      <c r="AP73" s="637"/>
      <c r="AQ73" s="637"/>
      <c r="AR73" s="637"/>
      <c r="AS73" s="637"/>
      <c r="AT73" s="637"/>
      <c r="AU73" s="637"/>
      <c r="AV73" s="637"/>
      <c r="AW73" s="638"/>
    </row>
    <row r="74" spans="1:49" s="639" customFormat="1" ht="38.1" hidden="1" customHeight="1" x14ac:dyDescent="0.3">
      <c r="A74" s="662"/>
      <c r="B74" s="664" t="s">
        <v>5358</v>
      </c>
      <c r="C74" s="665" t="s">
        <v>5217</v>
      </c>
      <c r="D74" s="666" t="s">
        <v>5359</v>
      </c>
      <c r="E74" s="667" t="s">
        <v>5360</v>
      </c>
      <c r="F74" s="668" t="s">
        <v>5361</v>
      </c>
      <c r="G74" s="668" t="s">
        <v>5362</v>
      </c>
      <c r="H74" s="681">
        <v>44025</v>
      </c>
      <c r="I74" s="665" t="s">
        <v>5363</v>
      </c>
      <c r="J74" s="665" t="s">
        <v>5223</v>
      </c>
      <c r="K74" s="665" t="s">
        <v>5364</v>
      </c>
      <c r="L74" s="665"/>
      <c r="M74" s="680">
        <v>44036</v>
      </c>
      <c r="N74" s="664">
        <v>44220</v>
      </c>
      <c r="O74" s="664"/>
      <c r="P74" s="664"/>
      <c r="Q74" s="664"/>
      <c r="R74" s="664" t="s">
        <v>5365</v>
      </c>
      <c r="S74" s="665" t="s">
        <v>5366</v>
      </c>
      <c r="T74" s="664"/>
      <c r="U74" s="542"/>
      <c r="V74" s="543" t="s">
        <v>5225</v>
      </c>
      <c r="W74" s="641"/>
      <c r="X74" s="641"/>
      <c r="Y74" s="555"/>
      <c r="Z74" s="556"/>
      <c r="AA74" s="590"/>
      <c r="AB74" s="555"/>
      <c r="AC74" s="556"/>
      <c r="AD74" s="556"/>
      <c r="AE74" s="556"/>
      <c r="AF74" s="610"/>
      <c r="AG74" s="664"/>
      <c r="AH74" s="664"/>
      <c r="AI74" s="664"/>
      <c r="AJ74" s="664"/>
      <c r="AK74" s="637"/>
      <c r="AL74" s="637"/>
      <c r="AM74" s="637"/>
      <c r="AN74" s="637"/>
      <c r="AO74" s="637"/>
      <c r="AP74" s="637"/>
      <c r="AQ74" s="637"/>
      <c r="AR74" s="637"/>
      <c r="AS74" s="637"/>
      <c r="AT74" s="637"/>
      <c r="AU74" s="637"/>
      <c r="AV74" s="637"/>
      <c r="AW74" s="638"/>
    </row>
    <row r="75" spans="1:49" s="571" customFormat="1" ht="38.1" hidden="1" customHeight="1" thickBot="1" x14ac:dyDescent="0.3">
      <c r="A75" s="663"/>
      <c r="B75" s="664" t="s">
        <v>5358</v>
      </c>
      <c r="C75" s="665" t="s">
        <v>5217</v>
      </c>
      <c r="D75" s="666" t="s">
        <v>5359</v>
      </c>
      <c r="E75" s="667" t="s">
        <v>5360</v>
      </c>
      <c r="F75" s="668" t="s">
        <v>5361</v>
      </c>
      <c r="G75" s="668" t="s">
        <v>5362</v>
      </c>
      <c r="H75" s="681">
        <v>44025</v>
      </c>
      <c r="I75" s="665" t="s">
        <v>5363</v>
      </c>
      <c r="J75" s="665" t="s">
        <v>5223</v>
      </c>
      <c r="K75" s="665" t="s">
        <v>5364</v>
      </c>
      <c r="L75" s="665"/>
      <c r="M75" s="680">
        <v>44036</v>
      </c>
      <c r="N75" s="664">
        <v>44220</v>
      </c>
      <c r="O75" s="680"/>
      <c r="P75" s="680"/>
      <c r="Q75" s="680"/>
      <c r="R75" s="664" t="s">
        <v>5365</v>
      </c>
      <c r="S75" s="665" t="s">
        <v>5366</v>
      </c>
      <c r="T75" s="664"/>
      <c r="U75" s="557" t="s">
        <v>5225</v>
      </c>
      <c r="V75" s="560"/>
      <c r="W75" s="560"/>
      <c r="X75" s="560"/>
      <c r="Y75" s="580"/>
      <c r="Z75" s="581"/>
      <c r="AA75" s="603"/>
      <c r="AB75" s="580"/>
      <c r="AC75" s="581"/>
      <c r="AD75" s="582"/>
      <c r="AE75" s="591"/>
      <c r="AF75" s="592"/>
      <c r="AG75" s="664"/>
      <c r="AH75" s="664"/>
      <c r="AI75" s="664"/>
      <c r="AJ75" s="664"/>
      <c r="AK75" s="643"/>
      <c r="AL75" s="643"/>
      <c r="AM75" s="643"/>
      <c r="AN75" s="643"/>
      <c r="AO75" s="643"/>
      <c r="AP75" s="643"/>
      <c r="AQ75" s="643"/>
      <c r="AR75" s="643"/>
      <c r="AS75" s="643"/>
      <c r="AT75" s="643"/>
      <c r="AU75" s="643"/>
      <c r="AV75" s="643"/>
      <c r="AW75" s="644"/>
    </row>
    <row r="76" spans="1:49" s="400" customFormat="1" ht="38.1" hidden="1" customHeight="1" x14ac:dyDescent="0.25">
      <c r="A76" s="661">
        <v>13</v>
      </c>
      <c r="B76" s="682" t="s">
        <v>5374</v>
      </c>
      <c r="C76" s="734" t="s">
        <v>5217</v>
      </c>
      <c r="D76" s="666" t="s">
        <v>5375</v>
      </c>
      <c r="E76" s="667" t="s">
        <v>5376</v>
      </c>
      <c r="F76" s="668" t="s">
        <v>5377</v>
      </c>
      <c r="G76" s="668" t="s">
        <v>5378</v>
      </c>
      <c r="H76" s="681">
        <v>44154</v>
      </c>
      <c r="I76" s="665" t="s">
        <v>5379</v>
      </c>
      <c r="J76" s="665" t="s">
        <v>5237</v>
      </c>
      <c r="K76" s="665" t="s">
        <v>5380</v>
      </c>
      <c r="L76" s="665"/>
      <c r="M76" s="680">
        <v>44270</v>
      </c>
      <c r="N76" s="680">
        <v>44500</v>
      </c>
      <c r="O76" s="680"/>
      <c r="P76" s="680"/>
      <c r="Q76" s="680"/>
      <c r="R76" s="664" t="s">
        <v>5381</v>
      </c>
      <c r="S76" s="665" t="s">
        <v>5295</v>
      </c>
      <c r="T76" s="664"/>
      <c r="U76" s="561" t="s">
        <v>5225</v>
      </c>
      <c r="V76" s="562" t="s">
        <v>5225</v>
      </c>
      <c r="W76" s="563" t="s">
        <v>5225</v>
      </c>
      <c r="X76" s="564" t="s">
        <v>5225</v>
      </c>
      <c r="Y76" s="538" t="s">
        <v>5226</v>
      </c>
      <c r="Z76" s="584" t="s">
        <v>5271</v>
      </c>
      <c r="AA76" s="538"/>
      <c r="AB76" s="538" t="s">
        <v>5226</v>
      </c>
      <c r="AC76" s="538" t="s">
        <v>5271</v>
      </c>
      <c r="AD76" s="539" t="s">
        <v>5271</v>
      </c>
      <c r="AE76" s="539" t="s">
        <v>5271</v>
      </c>
      <c r="AF76" s="363"/>
      <c r="AG76" s="664"/>
      <c r="AH76" s="664"/>
      <c r="AI76" s="664"/>
      <c r="AJ76" s="664"/>
      <c r="AK76" s="565"/>
      <c r="AL76" s="565"/>
      <c r="AM76" s="565"/>
      <c r="AN76" s="565"/>
      <c r="AO76" s="565"/>
      <c r="AP76" s="565"/>
      <c r="AQ76" s="565"/>
      <c r="AR76" s="565"/>
      <c r="AS76" s="565"/>
      <c r="AT76" s="565"/>
      <c r="AU76" s="565"/>
      <c r="AV76" s="565"/>
      <c r="AW76" s="566"/>
    </row>
    <row r="77" spans="1:49" s="400" customFormat="1" ht="38.1" hidden="1" customHeight="1" x14ac:dyDescent="0.25">
      <c r="A77" s="662"/>
      <c r="B77" s="682"/>
      <c r="C77" s="734"/>
      <c r="D77" s="666"/>
      <c r="E77" s="667"/>
      <c r="F77" s="668"/>
      <c r="G77" s="668"/>
      <c r="H77" s="681"/>
      <c r="I77" s="665"/>
      <c r="J77" s="665"/>
      <c r="K77" s="665"/>
      <c r="L77" s="665"/>
      <c r="M77" s="680"/>
      <c r="N77" s="680"/>
      <c r="O77" s="680"/>
      <c r="P77" s="680"/>
      <c r="Q77" s="680"/>
      <c r="R77" s="664"/>
      <c r="S77" s="665"/>
      <c r="T77" s="664"/>
      <c r="U77" s="567"/>
      <c r="V77" s="568"/>
      <c r="W77" s="569"/>
      <c r="X77" s="570"/>
      <c r="Y77" s="538" t="s">
        <v>5229</v>
      </c>
      <c r="Z77" s="571"/>
      <c r="AA77" s="399"/>
      <c r="AB77" s="538" t="s">
        <v>5229</v>
      </c>
      <c r="AC77" s="363" t="s">
        <v>5382</v>
      </c>
      <c r="AD77" s="363" t="s">
        <v>920</v>
      </c>
      <c r="AE77" s="613">
        <v>0</v>
      </c>
      <c r="AF77" s="539" t="s">
        <v>5383</v>
      </c>
      <c r="AG77" s="664"/>
      <c r="AH77" s="664"/>
      <c r="AI77" s="664"/>
      <c r="AJ77" s="664"/>
      <c r="AK77" s="565"/>
      <c r="AL77" s="565"/>
      <c r="AM77" s="565"/>
      <c r="AN77" s="565"/>
      <c r="AO77" s="565"/>
      <c r="AP77" s="565"/>
      <c r="AQ77" s="565"/>
      <c r="AR77" s="565"/>
      <c r="AS77" s="565"/>
      <c r="AT77" s="565"/>
      <c r="AU77" s="565"/>
      <c r="AV77" s="565"/>
      <c r="AW77" s="566"/>
    </row>
    <row r="78" spans="1:49" s="639" customFormat="1" ht="38.1" hidden="1" customHeight="1" x14ac:dyDescent="0.3">
      <c r="A78" s="662"/>
      <c r="B78" s="682" t="s">
        <v>5358</v>
      </c>
      <c r="C78" s="734" t="s">
        <v>5217</v>
      </c>
      <c r="D78" s="666"/>
      <c r="E78" s="667"/>
      <c r="F78" s="668"/>
      <c r="G78" s="668"/>
      <c r="H78" s="681"/>
      <c r="I78" s="665"/>
      <c r="J78" s="665" t="s">
        <v>5237</v>
      </c>
      <c r="K78" s="665"/>
      <c r="L78" s="665"/>
      <c r="M78" s="680"/>
      <c r="N78" s="664"/>
      <c r="O78" s="664"/>
      <c r="P78" s="664"/>
      <c r="Q78" s="664"/>
      <c r="R78" s="664"/>
      <c r="S78" s="665"/>
      <c r="T78" s="664"/>
      <c r="U78" s="542"/>
      <c r="V78" s="543"/>
      <c r="W78" s="544"/>
      <c r="X78" s="545" t="s">
        <v>5384</v>
      </c>
      <c r="Y78" s="587"/>
      <c r="Z78" s="548"/>
      <c r="AA78" s="588"/>
      <c r="AB78" s="587"/>
      <c r="AC78" s="548"/>
      <c r="AD78" s="548"/>
      <c r="AE78" s="548"/>
      <c r="AF78" s="588"/>
      <c r="AG78" s="664"/>
      <c r="AH78" s="664"/>
      <c r="AI78" s="664"/>
      <c r="AJ78" s="664"/>
      <c r="AK78" s="637"/>
      <c r="AL78" s="637"/>
      <c r="AM78" s="637"/>
      <c r="AN78" s="637"/>
      <c r="AO78" s="637"/>
      <c r="AP78" s="637"/>
      <c r="AQ78" s="637"/>
      <c r="AR78" s="637"/>
      <c r="AS78" s="637"/>
      <c r="AT78" s="637"/>
      <c r="AU78" s="637"/>
      <c r="AV78" s="637"/>
      <c r="AW78" s="638"/>
    </row>
    <row r="79" spans="1:49" s="639" customFormat="1" ht="102.75" customHeight="1" x14ac:dyDescent="0.3">
      <c r="A79" s="662"/>
      <c r="B79" s="682" t="s">
        <v>5358</v>
      </c>
      <c r="C79" s="734" t="s">
        <v>5217</v>
      </c>
      <c r="D79" s="666"/>
      <c r="E79" s="667"/>
      <c r="F79" s="668"/>
      <c r="G79" s="668"/>
      <c r="H79" s="681"/>
      <c r="I79" s="665"/>
      <c r="J79" s="665" t="s">
        <v>5237</v>
      </c>
      <c r="K79" s="665"/>
      <c r="L79" s="665"/>
      <c r="M79" s="680"/>
      <c r="N79" s="664"/>
      <c r="O79" s="664"/>
      <c r="P79" s="664"/>
      <c r="Q79" s="664"/>
      <c r="R79" s="664"/>
      <c r="S79" s="665"/>
      <c r="T79" s="664"/>
      <c r="U79" s="542"/>
      <c r="V79" s="543"/>
      <c r="W79" s="544" t="s">
        <v>5384</v>
      </c>
      <c r="X79" s="640"/>
      <c r="Y79" s="551">
        <v>44377</v>
      </c>
      <c r="Z79" s="593" t="s">
        <v>5385</v>
      </c>
      <c r="AA79" s="648" t="s">
        <v>5386</v>
      </c>
      <c r="AB79" s="615">
        <v>44406</v>
      </c>
      <c r="AC79" s="593" t="s">
        <v>5721</v>
      </c>
      <c r="AD79" s="552" t="s">
        <v>5716</v>
      </c>
      <c r="AE79" s="553">
        <v>0.55600000000000005</v>
      </c>
      <c r="AF79" s="552"/>
      <c r="AG79" s="664"/>
      <c r="AH79" s="664"/>
      <c r="AI79" s="664"/>
      <c r="AJ79" s="664"/>
      <c r="AK79" s="637"/>
      <c r="AL79" s="637"/>
      <c r="AM79" s="637"/>
      <c r="AN79" s="637"/>
      <c r="AO79" s="637"/>
      <c r="AP79" s="637"/>
      <c r="AQ79" s="637"/>
      <c r="AR79" s="637"/>
      <c r="AS79" s="637"/>
      <c r="AT79" s="637"/>
      <c r="AU79" s="637"/>
      <c r="AV79" s="637"/>
      <c r="AW79" s="638"/>
    </row>
    <row r="80" spans="1:49" s="639" customFormat="1" ht="38.1" hidden="1" customHeight="1" x14ac:dyDescent="0.3">
      <c r="A80" s="662"/>
      <c r="B80" s="682" t="s">
        <v>5358</v>
      </c>
      <c r="C80" s="734" t="s">
        <v>5217</v>
      </c>
      <c r="D80" s="666"/>
      <c r="E80" s="667"/>
      <c r="F80" s="668"/>
      <c r="G80" s="668"/>
      <c r="H80" s="681"/>
      <c r="I80" s="665"/>
      <c r="J80" s="665" t="s">
        <v>5237</v>
      </c>
      <c r="K80" s="665"/>
      <c r="L80" s="665"/>
      <c r="M80" s="680"/>
      <c r="N80" s="664"/>
      <c r="O80" s="664"/>
      <c r="P80" s="664"/>
      <c r="Q80" s="664"/>
      <c r="R80" s="664"/>
      <c r="S80" s="665"/>
      <c r="T80" s="664"/>
      <c r="U80" s="542"/>
      <c r="V80" s="543" t="s">
        <v>5384</v>
      </c>
      <c r="W80" s="641"/>
      <c r="X80" s="641"/>
      <c r="Y80" s="555"/>
      <c r="Z80" s="556"/>
      <c r="AA80" s="590"/>
      <c r="AB80" s="555"/>
      <c r="AC80" s="556"/>
      <c r="AD80" s="556"/>
      <c r="AE80" s="556"/>
      <c r="AF80" s="556"/>
      <c r="AG80" s="664"/>
      <c r="AH80" s="664"/>
      <c r="AI80" s="664"/>
      <c r="AJ80" s="664"/>
      <c r="AK80" s="637"/>
      <c r="AL80" s="637"/>
      <c r="AM80" s="637"/>
      <c r="AN80" s="637"/>
      <c r="AO80" s="637"/>
      <c r="AP80" s="637"/>
      <c r="AQ80" s="637"/>
      <c r="AR80" s="637"/>
      <c r="AS80" s="637"/>
      <c r="AT80" s="637"/>
      <c r="AU80" s="637"/>
      <c r="AV80" s="637"/>
      <c r="AW80" s="638"/>
    </row>
    <row r="81" spans="1:49" s="571" customFormat="1" ht="38.1" hidden="1" customHeight="1" thickBot="1" x14ac:dyDescent="0.3">
      <c r="A81" s="663"/>
      <c r="B81" s="682" t="s">
        <v>5358</v>
      </c>
      <c r="C81" s="734" t="s">
        <v>5217</v>
      </c>
      <c r="D81" s="666"/>
      <c r="E81" s="667"/>
      <c r="F81" s="668"/>
      <c r="G81" s="668"/>
      <c r="H81" s="681"/>
      <c r="I81" s="665"/>
      <c r="J81" s="665" t="s">
        <v>5237</v>
      </c>
      <c r="K81" s="665"/>
      <c r="L81" s="665"/>
      <c r="M81" s="680"/>
      <c r="N81" s="664"/>
      <c r="O81" s="680"/>
      <c r="P81" s="680"/>
      <c r="Q81" s="680"/>
      <c r="R81" s="664"/>
      <c r="S81" s="665"/>
      <c r="T81" s="664"/>
      <c r="U81" s="557" t="s">
        <v>5384</v>
      </c>
      <c r="V81" s="560"/>
      <c r="W81" s="560"/>
      <c r="X81" s="560"/>
      <c r="Y81" s="642"/>
      <c r="Z81" s="582"/>
      <c r="AA81" s="592"/>
      <c r="AB81" s="580"/>
      <c r="AC81" s="582"/>
      <c r="AD81" s="582"/>
      <c r="AE81" s="591"/>
      <c r="AF81" s="592"/>
      <c r="AG81" s="664"/>
      <c r="AH81" s="664"/>
      <c r="AI81" s="664"/>
      <c r="AJ81" s="664"/>
      <c r="AK81" s="643"/>
      <c r="AL81" s="643"/>
      <c r="AM81" s="643"/>
      <c r="AN81" s="643"/>
      <c r="AO81" s="643"/>
      <c r="AP81" s="643"/>
      <c r="AQ81" s="643"/>
      <c r="AR81" s="643"/>
      <c r="AS81" s="643"/>
      <c r="AT81" s="643"/>
      <c r="AU81" s="643"/>
      <c r="AV81" s="643"/>
      <c r="AW81" s="644"/>
    </row>
    <row r="82" spans="1:49" s="400" customFormat="1" ht="38.1" hidden="1" customHeight="1" x14ac:dyDescent="0.25">
      <c r="A82" s="661">
        <v>14</v>
      </c>
      <c r="B82" s="682" t="s">
        <v>5387</v>
      </c>
      <c r="C82" s="734" t="s">
        <v>5217</v>
      </c>
      <c r="D82" s="666" t="s">
        <v>5375</v>
      </c>
      <c r="E82" s="667" t="s">
        <v>5376</v>
      </c>
      <c r="F82" s="668" t="s">
        <v>5377</v>
      </c>
      <c r="G82" s="668" t="s">
        <v>5378</v>
      </c>
      <c r="H82" s="681">
        <v>44154</v>
      </c>
      <c r="I82" s="665" t="s">
        <v>5379</v>
      </c>
      <c r="J82" s="665" t="s">
        <v>5223</v>
      </c>
      <c r="K82" s="665" t="s">
        <v>5388</v>
      </c>
      <c r="L82" s="665"/>
      <c r="M82" s="680">
        <v>44270</v>
      </c>
      <c r="N82" s="680">
        <v>44469</v>
      </c>
      <c r="O82" s="680"/>
      <c r="P82" s="680"/>
      <c r="Q82" s="680"/>
      <c r="R82" s="664" t="s">
        <v>5389</v>
      </c>
      <c r="S82" s="665" t="s">
        <v>5295</v>
      </c>
      <c r="T82" s="664"/>
      <c r="U82" s="561" t="s">
        <v>5225</v>
      </c>
      <c r="V82" s="562" t="s">
        <v>5225</v>
      </c>
      <c r="W82" s="563" t="s">
        <v>5225</v>
      </c>
      <c r="X82" s="564" t="s">
        <v>5225</v>
      </c>
      <c r="Y82" s="538" t="s">
        <v>5226</v>
      </c>
      <c r="Z82" s="584" t="s">
        <v>5271</v>
      </c>
      <c r="AA82" s="538"/>
      <c r="AB82" s="538" t="s">
        <v>5226</v>
      </c>
      <c r="AC82" s="538" t="s">
        <v>5271</v>
      </c>
      <c r="AD82" s="539" t="s">
        <v>5271</v>
      </c>
      <c r="AE82" s="539" t="s">
        <v>5271</v>
      </c>
      <c r="AF82" s="363"/>
      <c r="AG82" s="664"/>
      <c r="AH82" s="664"/>
      <c r="AI82" s="664"/>
      <c r="AJ82" s="664"/>
      <c r="AK82" s="565"/>
      <c r="AL82" s="565"/>
      <c r="AM82" s="565"/>
      <c r="AN82" s="565"/>
      <c r="AO82" s="565"/>
      <c r="AP82" s="565"/>
      <c r="AQ82" s="565"/>
      <c r="AR82" s="565"/>
      <c r="AS82" s="565"/>
      <c r="AT82" s="565"/>
      <c r="AU82" s="565"/>
      <c r="AV82" s="565"/>
      <c r="AW82" s="566"/>
    </row>
    <row r="83" spans="1:49" s="400" customFormat="1" ht="38.1" hidden="1" customHeight="1" x14ac:dyDescent="0.25">
      <c r="A83" s="662"/>
      <c r="B83" s="682"/>
      <c r="C83" s="734"/>
      <c r="D83" s="666"/>
      <c r="E83" s="667"/>
      <c r="F83" s="668"/>
      <c r="G83" s="668"/>
      <c r="H83" s="681"/>
      <c r="I83" s="665"/>
      <c r="J83" s="665"/>
      <c r="K83" s="665"/>
      <c r="L83" s="665"/>
      <c r="M83" s="680"/>
      <c r="N83" s="680"/>
      <c r="O83" s="680"/>
      <c r="P83" s="680"/>
      <c r="Q83" s="680"/>
      <c r="R83" s="664"/>
      <c r="S83" s="665"/>
      <c r="T83" s="664"/>
      <c r="U83" s="567"/>
      <c r="V83" s="568"/>
      <c r="W83" s="569"/>
      <c r="X83" s="570"/>
      <c r="Y83" s="538" t="s">
        <v>5229</v>
      </c>
      <c r="Z83" s="571"/>
      <c r="AA83" s="399"/>
      <c r="AB83" s="538" t="s">
        <v>5229</v>
      </c>
      <c r="AC83" s="363" t="s">
        <v>5382</v>
      </c>
      <c r="AD83" s="363" t="s">
        <v>920</v>
      </c>
      <c r="AE83" s="613">
        <v>0</v>
      </c>
      <c r="AF83" s="539" t="s">
        <v>5383</v>
      </c>
      <c r="AG83" s="664"/>
      <c r="AH83" s="664"/>
      <c r="AI83" s="664"/>
      <c r="AJ83" s="664"/>
      <c r="AK83" s="565"/>
      <c r="AL83" s="565"/>
      <c r="AM83" s="565"/>
      <c r="AN83" s="565"/>
      <c r="AO83" s="565"/>
      <c r="AP83" s="565"/>
      <c r="AQ83" s="565"/>
      <c r="AR83" s="565"/>
      <c r="AS83" s="565"/>
      <c r="AT83" s="565"/>
      <c r="AU83" s="565"/>
      <c r="AV83" s="565"/>
      <c r="AW83" s="566"/>
    </row>
    <row r="84" spans="1:49" s="639" customFormat="1" ht="38.1" hidden="1" customHeight="1" x14ac:dyDescent="0.3">
      <c r="A84" s="662"/>
      <c r="B84" s="682" t="s">
        <v>5358</v>
      </c>
      <c r="C84" s="734" t="s">
        <v>5217</v>
      </c>
      <c r="D84" s="666"/>
      <c r="E84" s="667"/>
      <c r="F84" s="668"/>
      <c r="G84" s="668"/>
      <c r="H84" s="681"/>
      <c r="I84" s="665"/>
      <c r="J84" s="665" t="s">
        <v>5223</v>
      </c>
      <c r="K84" s="665"/>
      <c r="L84" s="665"/>
      <c r="M84" s="680"/>
      <c r="N84" s="664"/>
      <c r="O84" s="664"/>
      <c r="P84" s="664"/>
      <c r="Q84" s="664"/>
      <c r="R84" s="664"/>
      <c r="S84" s="665"/>
      <c r="T84" s="664"/>
      <c r="U84" s="542"/>
      <c r="V84" s="543"/>
      <c r="W84" s="544"/>
      <c r="X84" s="545" t="s">
        <v>5384</v>
      </c>
      <c r="Y84" s="587"/>
      <c r="Z84" s="548"/>
      <c r="AA84" s="588"/>
      <c r="AB84" s="587"/>
      <c r="AC84" s="548"/>
      <c r="AD84" s="548"/>
      <c r="AE84" s="548"/>
      <c r="AF84" s="588"/>
      <c r="AG84" s="664"/>
      <c r="AH84" s="664"/>
      <c r="AI84" s="664"/>
      <c r="AJ84" s="664"/>
      <c r="AK84" s="637"/>
      <c r="AL84" s="637"/>
      <c r="AM84" s="637"/>
      <c r="AN84" s="637"/>
      <c r="AO84" s="637"/>
      <c r="AP84" s="637"/>
      <c r="AQ84" s="637"/>
      <c r="AR84" s="637"/>
      <c r="AS84" s="637"/>
      <c r="AT84" s="637"/>
      <c r="AU84" s="637"/>
      <c r="AV84" s="637"/>
      <c r="AW84" s="638"/>
    </row>
    <row r="85" spans="1:49" s="639" customFormat="1" ht="158.25" customHeight="1" x14ac:dyDescent="0.3">
      <c r="A85" s="662"/>
      <c r="B85" s="682" t="s">
        <v>5358</v>
      </c>
      <c r="C85" s="734" t="s">
        <v>5217</v>
      </c>
      <c r="D85" s="666"/>
      <c r="E85" s="667"/>
      <c r="F85" s="668"/>
      <c r="G85" s="668"/>
      <c r="H85" s="681"/>
      <c r="I85" s="665"/>
      <c r="J85" s="665" t="s">
        <v>5223</v>
      </c>
      <c r="K85" s="665"/>
      <c r="L85" s="665"/>
      <c r="M85" s="680"/>
      <c r="N85" s="664"/>
      <c r="O85" s="664"/>
      <c r="P85" s="664"/>
      <c r="Q85" s="664"/>
      <c r="R85" s="664"/>
      <c r="S85" s="665"/>
      <c r="T85" s="664"/>
      <c r="U85" s="542"/>
      <c r="V85" s="543"/>
      <c r="W85" s="544" t="s">
        <v>5384</v>
      </c>
      <c r="X85" s="640"/>
      <c r="Y85" s="551">
        <v>44377</v>
      </c>
      <c r="Z85" s="593" t="s">
        <v>5385</v>
      </c>
      <c r="AA85" s="648" t="s">
        <v>5390</v>
      </c>
      <c r="AB85" s="615">
        <v>44406</v>
      </c>
      <c r="AC85" s="593" t="s">
        <v>5722</v>
      </c>
      <c r="AD85" s="552" t="s">
        <v>920</v>
      </c>
      <c r="AE85" s="553">
        <v>0.55600000000000005</v>
      </c>
      <c r="AF85" s="552"/>
      <c r="AG85" s="664"/>
      <c r="AH85" s="664"/>
      <c r="AI85" s="664"/>
      <c r="AJ85" s="664"/>
      <c r="AK85" s="637"/>
      <c r="AL85" s="637"/>
      <c r="AM85" s="637"/>
      <c r="AN85" s="637"/>
      <c r="AO85" s="637"/>
      <c r="AP85" s="637"/>
      <c r="AQ85" s="637"/>
      <c r="AR85" s="637"/>
      <c r="AS85" s="637"/>
      <c r="AT85" s="637"/>
      <c r="AU85" s="637"/>
      <c r="AV85" s="637"/>
      <c r="AW85" s="638"/>
    </row>
    <row r="86" spans="1:49" s="639" customFormat="1" ht="38.1" hidden="1" customHeight="1" x14ac:dyDescent="0.3">
      <c r="A86" s="662"/>
      <c r="B86" s="682" t="s">
        <v>5358</v>
      </c>
      <c r="C86" s="734" t="s">
        <v>5217</v>
      </c>
      <c r="D86" s="666"/>
      <c r="E86" s="667"/>
      <c r="F86" s="668"/>
      <c r="G86" s="668"/>
      <c r="H86" s="681"/>
      <c r="I86" s="665"/>
      <c r="J86" s="665" t="s">
        <v>5223</v>
      </c>
      <c r="K86" s="665"/>
      <c r="L86" s="665"/>
      <c r="M86" s="680"/>
      <c r="N86" s="664"/>
      <c r="O86" s="664"/>
      <c r="P86" s="664"/>
      <c r="Q86" s="664"/>
      <c r="R86" s="664"/>
      <c r="S86" s="665"/>
      <c r="T86" s="664"/>
      <c r="U86" s="542"/>
      <c r="V86" s="543" t="s">
        <v>5384</v>
      </c>
      <c r="W86" s="641"/>
      <c r="X86" s="641"/>
      <c r="Y86" s="555"/>
      <c r="Z86" s="556"/>
      <c r="AA86" s="590"/>
      <c r="AB86" s="555"/>
      <c r="AC86" s="556"/>
      <c r="AD86" s="556"/>
      <c r="AE86" s="556"/>
      <c r="AF86" s="556"/>
      <c r="AG86" s="664"/>
      <c r="AH86" s="664"/>
      <c r="AI86" s="664"/>
      <c r="AJ86" s="664"/>
      <c r="AK86" s="637"/>
      <c r="AL86" s="637"/>
      <c r="AM86" s="637"/>
      <c r="AN86" s="637"/>
      <c r="AO86" s="637"/>
      <c r="AP86" s="637"/>
      <c r="AQ86" s="637"/>
      <c r="AR86" s="637"/>
      <c r="AS86" s="637"/>
      <c r="AT86" s="637"/>
      <c r="AU86" s="637"/>
      <c r="AV86" s="637"/>
      <c r="AW86" s="638"/>
    </row>
    <row r="87" spans="1:49" s="571" customFormat="1" ht="38.1" hidden="1" customHeight="1" thickBot="1" x14ac:dyDescent="0.3">
      <c r="A87" s="663"/>
      <c r="B87" s="682" t="s">
        <v>5358</v>
      </c>
      <c r="C87" s="734" t="s">
        <v>5217</v>
      </c>
      <c r="D87" s="666"/>
      <c r="E87" s="667"/>
      <c r="F87" s="668"/>
      <c r="G87" s="668"/>
      <c r="H87" s="681"/>
      <c r="I87" s="665"/>
      <c r="J87" s="665" t="s">
        <v>5223</v>
      </c>
      <c r="K87" s="665"/>
      <c r="L87" s="665"/>
      <c r="M87" s="680"/>
      <c r="N87" s="664"/>
      <c r="O87" s="680"/>
      <c r="P87" s="680"/>
      <c r="Q87" s="680"/>
      <c r="R87" s="664"/>
      <c r="S87" s="665"/>
      <c r="T87" s="664"/>
      <c r="U87" s="557" t="s">
        <v>5384</v>
      </c>
      <c r="V87" s="560"/>
      <c r="W87" s="560"/>
      <c r="X87" s="560"/>
      <c r="Y87" s="642"/>
      <c r="Z87" s="582"/>
      <c r="AA87" s="592"/>
      <c r="AB87" s="580"/>
      <c r="AC87" s="582"/>
      <c r="AD87" s="582"/>
      <c r="AE87" s="591"/>
      <c r="AF87" s="592"/>
      <c r="AG87" s="664"/>
      <c r="AH87" s="664"/>
      <c r="AI87" s="664"/>
      <c r="AJ87" s="664"/>
      <c r="AK87" s="643"/>
      <c r="AL87" s="643"/>
      <c r="AM87" s="643"/>
      <c r="AN87" s="643"/>
      <c r="AO87" s="643"/>
      <c r="AP87" s="643"/>
      <c r="AQ87" s="643"/>
      <c r="AR87" s="643"/>
      <c r="AS87" s="643"/>
      <c r="AT87" s="643"/>
      <c r="AU87" s="643"/>
      <c r="AV87" s="643"/>
      <c r="AW87" s="644"/>
    </row>
    <row r="88" spans="1:49" s="400" customFormat="1" ht="38.1" hidden="1" customHeight="1" x14ac:dyDescent="0.25">
      <c r="A88" s="661">
        <v>15</v>
      </c>
      <c r="B88" s="664" t="s">
        <v>5391</v>
      </c>
      <c r="C88" s="665" t="s">
        <v>5217</v>
      </c>
      <c r="D88" s="666" t="s">
        <v>5375</v>
      </c>
      <c r="E88" s="667" t="s">
        <v>5376</v>
      </c>
      <c r="F88" s="668" t="s">
        <v>5377</v>
      </c>
      <c r="G88" s="668" t="s">
        <v>5378</v>
      </c>
      <c r="H88" s="681">
        <v>44154</v>
      </c>
      <c r="I88" s="665" t="s">
        <v>5379</v>
      </c>
      <c r="J88" s="665" t="s">
        <v>5237</v>
      </c>
      <c r="K88" s="665" t="s">
        <v>5392</v>
      </c>
      <c r="L88" s="665"/>
      <c r="M88" s="680">
        <v>44270</v>
      </c>
      <c r="N88" s="680">
        <v>44560</v>
      </c>
      <c r="O88" s="680"/>
      <c r="P88" s="680"/>
      <c r="Q88" s="680"/>
      <c r="R88" s="664" t="s">
        <v>5393</v>
      </c>
      <c r="S88" s="665" t="s">
        <v>5295</v>
      </c>
      <c r="T88" s="664"/>
      <c r="U88" s="561" t="s">
        <v>5225</v>
      </c>
      <c r="V88" s="562" t="s">
        <v>5225</v>
      </c>
      <c r="W88" s="563" t="s">
        <v>5225</v>
      </c>
      <c r="X88" s="564" t="s">
        <v>5225</v>
      </c>
      <c r="Y88" s="538" t="s">
        <v>5226</v>
      </c>
      <c r="Z88" s="584" t="s">
        <v>5271</v>
      </c>
      <c r="AA88" s="538"/>
      <c r="AB88" s="538" t="s">
        <v>5226</v>
      </c>
      <c r="AC88" s="538" t="s">
        <v>5271</v>
      </c>
      <c r="AD88" s="539" t="s">
        <v>5271</v>
      </c>
      <c r="AE88" s="539" t="s">
        <v>5271</v>
      </c>
      <c r="AF88" s="363"/>
      <c r="AG88" s="664"/>
      <c r="AH88" s="664"/>
      <c r="AI88" s="664"/>
      <c r="AJ88" s="664"/>
      <c r="AK88" s="565"/>
      <c r="AL88" s="565"/>
      <c r="AM88" s="565"/>
      <c r="AN88" s="565"/>
      <c r="AO88" s="565"/>
      <c r="AP88" s="565"/>
      <c r="AQ88" s="565"/>
      <c r="AR88" s="565"/>
      <c r="AS88" s="565"/>
      <c r="AT88" s="565"/>
      <c r="AU88" s="565"/>
      <c r="AV88" s="565"/>
      <c r="AW88" s="566"/>
    </row>
    <row r="89" spans="1:49" s="400" customFormat="1" ht="38.1" hidden="1" customHeight="1" x14ac:dyDescent="0.25">
      <c r="A89" s="662"/>
      <c r="B89" s="664"/>
      <c r="C89" s="665"/>
      <c r="D89" s="666"/>
      <c r="E89" s="667"/>
      <c r="F89" s="668"/>
      <c r="G89" s="668"/>
      <c r="H89" s="681"/>
      <c r="I89" s="665"/>
      <c r="J89" s="665"/>
      <c r="K89" s="665"/>
      <c r="L89" s="665"/>
      <c r="M89" s="680"/>
      <c r="N89" s="680"/>
      <c r="O89" s="680"/>
      <c r="P89" s="680"/>
      <c r="Q89" s="680"/>
      <c r="R89" s="664"/>
      <c r="S89" s="665"/>
      <c r="T89" s="664"/>
      <c r="U89" s="567"/>
      <c r="V89" s="568"/>
      <c r="W89" s="569"/>
      <c r="X89" s="570"/>
      <c r="Y89" s="538" t="s">
        <v>5229</v>
      </c>
      <c r="Z89" s="571"/>
      <c r="AA89" s="399"/>
      <c r="AB89" s="538" t="s">
        <v>5229</v>
      </c>
      <c r="AC89" s="363" t="s">
        <v>5382</v>
      </c>
      <c r="AD89" s="363" t="s">
        <v>920</v>
      </c>
      <c r="AE89" s="613">
        <v>0</v>
      </c>
      <c r="AF89" s="539" t="s">
        <v>5383</v>
      </c>
      <c r="AG89" s="664"/>
      <c r="AH89" s="664"/>
      <c r="AI89" s="664"/>
      <c r="AJ89" s="664"/>
      <c r="AK89" s="565"/>
      <c r="AL89" s="565"/>
      <c r="AM89" s="565"/>
      <c r="AN89" s="565"/>
      <c r="AO89" s="565"/>
      <c r="AP89" s="565"/>
      <c r="AQ89" s="565"/>
      <c r="AR89" s="565"/>
      <c r="AS89" s="565"/>
      <c r="AT89" s="565"/>
      <c r="AU89" s="565"/>
      <c r="AV89" s="565"/>
      <c r="AW89" s="566"/>
    </row>
    <row r="90" spans="1:49" s="639" customFormat="1" ht="38.1" hidden="1" customHeight="1" x14ac:dyDescent="0.3">
      <c r="A90" s="662"/>
      <c r="B90" s="664" t="s">
        <v>5358</v>
      </c>
      <c r="C90" s="665" t="s">
        <v>5217</v>
      </c>
      <c r="D90" s="666"/>
      <c r="E90" s="667"/>
      <c r="F90" s="668"/>
      <c r="G90" s="668"/>
      <c r="H90" s="681"/>
      <c r="I90" s="665"/>
      <c r="J90" s="665" t="s">
        <v>5237</v>
      </c>
      <c r="K90" s="665"/>
      <c r="L90" s="665"/>
      <c r="M90" s="680"/>
      <c r="N90" s="664"/>
      <c r="O90" s="664"/>
      <c r="P90" s="664"/>
      <c r="Q90" s="664"/>
      <c r="R90" s="664"/>
      <c r="S90" s="665"/>
      <c r="T90" s="664"/>
      <c r="U90" s="542"/>
      <c r="V90" s="543"/>
      <c r="W90" s="544"/>
      <c r="X90" s="545" t="s">
        <v>5384</v>
      </c>
      <c r="Y90" s="587"/>
      <c r="Z90" s="548"/>
      <c r="AA90" s="588"/>
      <c r="AB90" s="587"/>
      <c r="AC90" s="548"/>
      <c r="AD90" s="548"/>
      <c r="AE90" s="548"/>
      <c r="AF90" s="588"/>
      <c r="AG90" s="664"/>
      <c r="AH90" s="664"/>
      <c r="AI90" s="664"/>
      <c r="AJ90" s="664"/>
      <c r="AK90" s="637"/>
      <c r="AL90" s="637"/>
      <c r="AM90" s="637"/>
      <c r="AN90" s="637"/>
      <c r="AO90" s="637"/>
      <c r="AP90" s="637"/>
      <c r="AQ90" s="637"/>
      <c r="AR90" s="637"/>
      <c r="AS90" s="637"/>
      <c r="AT90" s="637"/>
      <c r="AU90" s="637"/>
      <c r="AV90" s="637"/>
      <c r="AW90" s="638"/>
    </row>
    <row r="91" spans="1:49" s="639" customFormat="1" ht="240.75" customHeight="1" x14ac:dyDescent="0.3">
      <c r="A91" s="662"/>
      <c r="B91" s="664" t="s">
        <v>5358</v>
      </c>
      <c r="C91" s="665" t="s">
        <v>5217</v>
      </c>
      <c r="D91" s="666"/>
      <c r="E91" s="667"/>
      <c r="F91" s="668"/>
      <c r="G91" s="668"/>
      <c r="H91" s="681"/>
      <c r="I91" s="665"/>
      <c r="J91" s="665" t="s">
        <v>5237</v>
      </c>
      <c r="K91" s="665"/>
      <c r="L91" s="665"/>
      <c r="M91" s="680"/>
      <c r="N91" s="664"/>
      <c r="O91" s="664"/>
      <c r="P91" s="664"/>
      <c r="Q91" s="664"/>
      <c r="R91" s="664"/>
      <c r="S91" s="665"/>
      <c r="T91" s="664"/>
      <c r="U91" s="542"/>
      <c r="V91" s="543"/>
      <c r="W91" s="544" t="s">
        <v>5384</v>
      </c>
      <c r="X91" s="640"/>
      <c r="Y91" s="551">
        <v>44377</v>
      </c>
      <c r="Z91" s="593" t="s">
        <v>5385</v>
      </c>
      <c r="AA91" s="648" t="s">
        <v>5394</v>
      </c>
      <c r="AB91" s="615">
        <v>44404</v>
      </c>
      <c r="AC91" s="593" t="s">
        <v>5395</v>
      </c>
      <c r="AD91" s="552" t="s">
        <v>920</v>
      </c>
      <c r="AE91" s="594">
        <v>0.1</v>
      </c>
      <c r="AF91" s="552"/>
      <c r="AG91" s="664"/>
      <c r="AH91" s="664"/>
      <c r="AI91" s="664"/>
      <c r="AJ91" s="664"/>
      <c r="AK91" s="637"/>
      <c r="AL91" s="637"/>
      <c r="AM91" s="637"/>
      <c r="AN91" s="637"/>
      <c r="AO91" s="637"/>
      <c r="AP91" s="637"/>
      <c r="AQ91" s="637"/>
      <c r="AR91" s="637"/>
      <c r="AS91" s="637"/>
      <c r="AT91" s="637"/>
      <c r="AU91" s="637"/>
      <c r="AV91" s="637"/>
      <c r="AW91" s="638"/>
    </row>
    <row r="92" spans="1:49" s="639" customFormat="1" ht="38.1" hidden="1" customHeight="1" x14ac:dyDescent="0.3">
      <c r="A92" s="662"/>
      <c r="B92" s="664" t="s">
        <v>5358</v>
      </c>
      <c r="C92" s="665" t="s">
        <v>5217</v>
      </c>
      <c r="D92" s="666"/>
      <c r="E92" s="667"/>
      <c r="F92" s="668"/>
      <c r="G92" s="668"/>
      <c r="H92" s="681"/>
      <c r="I92" s="665"/>
      <c r="J92" s="665" t="s">
        <v>5237</v>
      </c>
      <c r="K92" s="665"/>
      <c r="L92" s="665"/>
      <c r="M92" s="680"/>
      <c r="N92" s="664"/>
      <c r="O92" s="664"/>
      <c r="P92" s="664"/>
      <c r="Q92" s="664"/>
      <c r="R92" s="664"/>
      <c r="S92" s="665"/>
      <c r="T92" s="664"/>
      <c r="U92" s="542"/>
      <c r="V92" s="543" t="s">
        <v>5384</v>
      </c>
      <c r="W92" s="641"/>
      <c r="X92" s="641"/>
      <c r="Y92" s="555"/>
      <c r="Z92" s="556"/>
      <c r="AA92" s="590"/>
      <c r="AB92" s="555"/>
      <c r="AC92" s="556"/>
      <c r="AD92" s="556"/>
      <c r="AE92" s="556"/>
      <c r="AF92" s="556"/>
      <c r="AG92" s="664"/>
      <c r="AH92" s="664"/>
      <c r="AI92" s="664"/>
      <c r="AJ92" s="664"/>
      <c r="AK92" s="637"/>
      <c r="AL92" s="637"/>
      <c r="AM92" s="637"/>
      <c r="AN92" s="637"/>
      <c r="AO92" s="637"/>
      <c r="AP92" s="637"/>
      <c r="AQ92" s="637"/>
      <c r="AR92" s="637"/>
      <c r="AS92" s="637"/>
      <c r="AT92" s="637"/>
      <c r="AU92" s="637"/>
      <c r="AV92" s="637"/>
      <c r="AW92" s="638"/>
    </row>
    <row r="93" spans="1:49" s="571" customFormat="1" ht="38.1" hidden="1" customHeight="1" thickBot="1" x14ac:dyDescent="0.3">
      <c r="A93" s="663"/>
      <c r="B93" s="664" t="s">
        <v>5358</v>
      </c>
      <c r="C93" s="665" t="s">
        <v>5217</v>
      </c>
      <c r="D93" s="666"/>
      <c r="E93" s="667"/>
      <c r="F93" s="668"/>
      <c r="G93" s="668"/>
      <c r="H93" s="681"/>
      <c r="I93" s="665"/>
      <c r="J93" s="665" t="s">
        <v>5237</v>
      </c>
      <c r="K93" s="665"/>
      <c r="L93" s="665"/>
      <c r="M93" s="680"/>
      <c r="N93" s="664"/>
      <c r="O93" s="680"/>
      <c r="P93" s="680"/>
      <c r="Q93" s="680"/>
      <c r="R93" s="664"/>
      <c r="S93" s="665"/>
      <c r="T93" s="664"/>
      <c r="U93" s="557" t="s">
        <v>5384</v>
      </c>
      <c r="V93" s="560"/>
      <c r="W93" s="560"/>
      <c r="X93" s="560"/>
      <c r="Y93" s="642"/>
      <c r="Z93" s="582"/>
      <c r="AA93" s="592"/>
      <c r="AB93" s="580"/>
      <c r="AC93" s="582"/>
      <c r="AD93" s="582"/>
      <c r="AE93" s="591"/>
      <c r="AF93" s="592"/>
      <c r="AG93" s="664"/>
      <c r="AH93" s="664"/>
      <c r="AI93" s="664"/>
      <c r="AJ93" s="664"/>
      <c r="AK93" s="643"/>
      <c r="AL93" s="643"/>
      <c r="AM93" s="643"/>
      <c r="AN93" s="643"/>
      <c r="AO93" s="643"/>
      <c r="AP93" s="643"/>
      <c r="AQ93" s="643"/>
      <c r="AR93" s="643"/>
      <c r="AS93" s="643"/>
      <c r="AT93" s="643"/>
      <c r="AU93" s="643"/>
      <c r="AV93" s="643"/>
      <c r="AW93" s="644"/>
    </row>
    <row r="94" spans="1:49" s="400" customFormat="1" ht="38.1" hidden="1" customHeight="1" x14ac:dyDescent="0.25">
      <c r="A94" s="661">
        <v>16</v>
      </c>
      <c r="B94" s="664" t="s">
        <v>5396</v>
      </c>
      <c r="C94" s="665" t="s">
        <v>5217</v>
      </c>
      <c r="D94" s="666" t="s">
        <v>5375</v>
      </c>
      <c r="E94" s="667" t="s">
        <v>5376</v>
      </c>
      <c r="F94" s="668" t="s">
        <v>5377</v>
      </c>
      <c r="G94" s="668" t="s">
        <v>5378</v>
      </c>
      <c r="H94" s="681">
        <v>44154</v>
      </c>
      <c r="I94" s="665" t="s">
        <v>5379</v>
      </c>
      <c r="J94" s="665" t="s">
        <v>5237</v>
      </c>
      <c r="K94" s="665" t="s">
        <v>5397</v>
      </c>
      <c r="L94" s="665"/>
      <c r="M94" s="680">
        <v>44270</v>
      </c>
      <c r="N94" s="680">
        <v>44560</v>
      </c>
      <c r="O94" s="680"/>
      <c r="P94" s="680"/>
      <c r="Q94" s="680"/>
      <c r="R94" s="664" t="s">
        <v>5398</v>
      </c>
      <c r="S94" s="665" t="s">
        <v>5295</v>
      </c>
      <c r="T94" s="664"/>
      <c r="U94" s="561" t="s">
        <v>5225</v>
      </c>
      <c r="V94" s="562" t="s">
        <v>5225</v>
      </c>
      <c r="W94" s="563" t="s">
        <v>5225</v>
      </c>
      <c r="X94" s="564" t="s">
        <v>5225</v>
      </c>
      <c r="Y94" s="538" t="s">
        <v>5226</v>
      </c>
      <c r="Z94" s="584" t="s">
        <v>5271</v>
      </c>
      <c r="AA94" s="538"/>
      <c r="AB94" s="538" t="s">
        <v>5226</v>
      </c>
      <c r="AC94" s="538" t="s">
        <v>5271</v>
      </c>
      <c r="AD94" s="539" t="s">
        <v>5271</v>
      </c>
      <c r="AE94" s="539" t="s">
        <v>5271</v>
      </c>
      <c r="AF94" s="363"/>
      <c r="AG94" s="664"/>
      <c r="AH94" s="664"/>
      <c r="AI94" s="664"/>
      <c r="AJ94" s="664"/>
      <c r="AK94" s="565"/>
      <c r="AL94" s="565"/>
      <c r="AM94" s="565"/>
      <c r="AN94" s="565"/>
      <c r="AO94" s="565"/>
      <c r="AP94" s="565"/>
      <c r="AQ94" s="565"/>
      <c r="AR94" s="565"/>
      <c r="AS94" s="565"/>
      <c r="AT94" s="565"/>
      <c r="AU94" s="565"/>
      <c r="AV94" s="565"/>
      <c r="AW94" s="566"/>
    </row>
    <row r="95" spans="1:49" s="400" customFormat="1" ht="38.1" hidden="1" customHeight="1" x14ac:dyDescent="0.25">
      <c r="A95" s="662"/>
      <c r="B95" s="664"/>
      <c r="C95" s="665"/>
      <c r="D95" s="666"/>
      <c r="E95" s="667"/>
      <c r="F95" s="668"/>
      <c r="G95" s="668"/>
      <c r="H95" s="681"/>
      <c r="I95" s="665"/>
      <c r="J95" s="665"/>
      <c r="K95" s="665"/>
      <c r="L95" s="665"/>
      <c r="M95" s="680"/>
      <c r="N95" s="680"/>
      <c r="O95" s="680"/>
      <c r="P95" s="680"/>
      <c r="Q95" s="680"/>
      <c r="R95" s="664"/>
      <c r="S95" s="665"/>
      <c r="T95" s="664"/>
      <c r="U95" s="567"/>
      <c r="V95" s="568"/>
      <c r="W95" s="569"/>
      <c r="X95" s="570"/>
      <c r="Y95" s="538" t="s">
        <v>5229</v>
      </c>
      <c r="Z95" s="571"/>
      <c r="AA95" s="399"/>
      <c r="AB95" s="538" t="s">
        <v>5229</v>
      </c>
      <c r="AC95" s="363" t="s">
        <v>5382</v>
      </c>
      <c r="AD95" s="363" t="s">
        <v>920</v>
      </c>
      <c r="AE95" s="613">
        <v>0</v>
      </c>
      <c r="AF95" s="539" t="s">
        <v>5383</v>
      </c>
      <c r="AG95" s="664"/>
      <c r="AH95" s="664"/>
      <c r="AI95" s="664"/>
      <c r="AJ95" s="664"/>
      <c r="AK95" s="565"/>
      <c r="AL95" s="565"/>
      <c r="AM95" s="565"/>
      <c r="AN95" s="565"/>
      <c r="AO95" s="565"/>
      <c r="AP95" s="565"/>
      <c r="AQ95" s="565"/>
      <c r="AR95" s="565"/>
      <c r="AS95" s="565"/>
      <c r="AT95" s="565"/>
      <c r="AU95" s="565"/>
      <c r="AV95" s="565"/>
      <c r="AW95" s="566"/>
    </row>
    <row r="96" spans="1:49" s="639" customFormat="1" ht="38.1" hidden="1" customHeight="1" x14ac:dyDescent="0.3">
      <c r="A96" s="662"/>
      <c r="B96" s="664" t="s">
        <v>5358</v>
      </c>
      <c r="C96" s="665" t="s">
        <v>5217</v>
      </c>
      <c r="D96" s="666"/>
      <c r="E96" s="667"/>
      <c r="F96" s="668"/>
      <c r="G96" s="668"/>
      <c r="H96" s="681"/>
      <c r="I96" s="665"/>
      <c r="J96" s="665" t="s">
        <v>5237</v>
      </c>
      <c r="K96" s="665"/>
      <c r="L96" s="665"/>
      <c r="M96" s="680"/>
      <c r="N96" s="664"/>
      <c r="O96" s="664"/>
      <c r="P96" s="664"/>
      <c r="Q96" s="664"/>
      <c r="R96" s="664"/>
      <c r="S96" s="665"/>
      <c r="T96" s="664"/>
      <c r="U96" s="542"/>
      <c r="V96" s="543"/>
      <c r="W96" s="544"/>
      <c r="X96" s="545" t="s">
        <v>5384</v>
      </c>
      <c r="Y96" s="587"/>
      <c r="Z96" s="548"/>
      <c r="AA96" s="588"/>
      <c r="AB96" s="587"/>
      <c r="AC96" s="548"/>
      <c r="AD96" s="548"/>
      <c r="AE96" s="548"/>
      <c r="AF96" s="588"/>
      <c r="AG96" s="664"/>
      <c r="AH96" s="664"/>
      <c r="AI96" s="664"/>
      <c r="AJ96" s="664"/>
      <c r="AK96" s="637"/>
      <c r="AL96" s="637"/>
      <c r="AM96" s="637"/>
      <c r="AN96" s="637"/>
      <c r="AO96" s="637"/>
      <c r="AP96" s="637"/>
      <c r="AQ96" s="637"/>
      <c r="AR96" s="637"/>
      <c r="AS96" s="637"/>
      <c r="AT96" s="637"/>
      <c r="AU96" s="637"/>
      <c r="AV96" s="637"/>
      <c r="AW96" s="638"/>
    </row>
    <row r="97" spans="1:49" s="639" customFormat="1" ht="119.25" customHeight="1" x14ac:dyDescent="0.3">
      <c r="A97" s="662"/>
      <c r="B97" s="664" t="s">
        <v>5358</v>
      </c>
      <c r="C97" s="665" t="s">
        <v>5217</v>
      </c>
      <c r="D97" s="666"/>
      <c r="E97" s="667"/>
      <c r="F97" s="668"/>
      <c r="G97" s="668"/>
      <c r="H97" s="681"/>
      <c r="I97" s="665"/>
      <c r="J97" s="665" t="s">
        <v>5237</v>
      </c>
      <c r="K97" s="665"/>
      <c r="L97" s="665"/>
      <c r="M97" s="680"/>
      <c r="N97" s="664"/>
      <c r="O97" s="664"/>
      <c r="P97" s="664"/>
      <c r="Q97" s="664"/>
      <c r="R97" s="664"/>
      <c r="S97" s="665"/>
      <c r="T97" s="664"/>
      <c r="U97" s="542"/>
      <c r="V97" s="543"/>
      <c r="W97" s="544" t="s">
        <v>5384</v>
      </c>
      <c r="X97" s="640"/>
      <c r="Y97" s="551">
        <v>44377</v>
      </c>
      <c r="Z97" s="593" t="s">
        <v>5399</v>
      </c>
      <c r="AA97" s="648" t="s">
        <v>5400</v>
      </c>
      <c r="AB97" s="615">
        <v>44404</v>
      </c>
      <c r="AC97" s="593" t="s">
        <v>5401</v>
      </c>
      <c r="AD97" s="552" t="s">
        <v>920</v>
      </c>
      <c r="AE97" s="594">
        <v>0.3</v>
      </c>
      <c r="AF97" s="552"/>
      <c r="AG97" s="664"/>
      <c r="AH97" s="664"/>
      <c r="AI97" s="664"/>
      <c r="AJ97" s="664"/>
      <c r="AK97" s="637"/>
      <c r="AL97" s="637"/>
      <c r="AM97" s="637"/>
      <c r="AN97" s="637"/>
      <c r="AO97" s="637"/>
      <c r="AP97" s="637"/>
      <c r="AQ97" s="637"/>
      <c r="AR97" s="637"/>
      <c r="AS97" s="637"/>
      <c r="AT97" s="637"/>
      <c r="AU97" s="637"/>
      <c r="AV97" s="637"/>
      <c r="AW97" s="638"/>
    </row>
    <row r="98" spans="1:49" s="639" customFormat="1" ht="38.1" hidden="1" customHeight="1" x14ac:dyDescent="0.3">
      <c r="A98" s="662"/>
      <c r="B98" s="664" t="s">
        <v>5358</v>
      </c>
      <c r="C98" s="665" t="s">
        <v>5217</v>
      </c>
      <c r="D98" s="666"/>
      <c r="E98" s="667"/>
      <c r="F98" s="668"/>
      <c r="G98" s="668"/>
      <c r="H98" s="681"/>
      <c r="I98" s="665"/>
      <c r="J98" s="665" t="s">
        <v>5237</v>
      </c>
      <c r="K98" s="665"/>
      <c r="L98" s="665"/>
      <c r="M98" s="680"/>
      <c r="N98" s="664"/>
      <c r="O98" s="664"/>
      <c r="P98" s="664"/>
      <c r="Q98" s="664"/>
      <c r="R98" s="664"/>
      <c r="S98" s="665"/>
      <c r="T98" s="664"/>
      <c r="U98" s="542"/>
      <c r="V98" s="543" t="s">
        <v>5384</v>
      </c>
      <c r="W98" s="641"/>
      <c r="X98" s="641"/>
      <c r="Y98" s="555"/>
      <c r="Z98" s="556"/>
      <c r="AA98" s="590"/>
      <c r="AB98" s="555"/>
      <c r="AC98" s="556"/>
      <c r="AD98" s="556"/>
      <c r="AE98" s="556"/>
      <c r="AF98" s="556"/>
      <c r="AG98" s="664"/>
      <c r="AH98" s="664"/>
      <c r="AI98" s="664"/>
      <c r="AJ98" s="664"/>
      <c r="AK98" s="637"/>
      <c r="AL98" s="637"/>
      <c r="AM98" s="637"/>
      <c r="AN98" s="637"/>
      <c r="AO98" s="637"/>
      <c r="AP98" s="637"/>
      <c r="AQ98" s="637"/>
      <c r="AR98" s="637"/>
      <c r="AS98" s="637"/>
      <c r="AT98" s="637"/>
      <c r="AU98" s="637"/>
      <c r="AV98" s="637"/>
      <c r="AW98" s="638"/>
    </row>
    <row r="99" spans="1:49" s="571" customFormat="1" ht="38.1" hidden="1" customHeight="1" thickBot="1" x14ac:dyDescent="0.3">
      <c r="A99" s="663"/>
      <c r="B99" s="664" t="s">
        <v>5358</v>
      </c>
      <c r="C99" s="665" t="s">
        <v>5217</v>
      </c>
      <c r="D99" s="666"/>
      <c r="E99" s="667"/>
      <c r="F99" s="668"/>
      <c r="G99" s="668"/>
      <c r="H99" s="681"/>
      <c r="I99" s="665"/>
      <c r="J99" s="665" t="s">
        <v>5237</v>
      </c>
      <c r="K99" s="665"/>
      <c r="L99" s="665"/>
      <c r="M99" s="680"/>
      <c r="N99" s="664"/>
      <c r="O99" s="680"/>
      <c r="P99" s="680"/>
      <c r="Q99" s="680"/>
      <c r="R99" s="664"/>
      <c r="S99" s="665"/>
      <c r="T99" s="664"/>
      <c r="U99" s="557" t="s">
        <v>5384</v>
      </c>
      <c r="V99" s="560"/>
      <c r="W99" s="560"/>
      <c r="X99" s="560"/>
      <c r="Y99" s="642"/>
      <c r="Z99" s="582"/>
      <c r="AA99" s="592"/>
      <c r="AB99" s="580"/>
      <c r="AC99" s="582"/>
      <c r="AD99" s="582"/>
      <c r="AE99" s="591"/>
      <c r="AF99" s="592"/>
      <c r="AG99" s="664"/>
      <c r="AH99" s="664"/>
      <c r="AI99" s="664"/>
      <c r="AJ99" s="664"/>
      <c r="AK99" s="643"/>
      <c r="AL99" s="643"/>
      <c r="AM99" s="643"/>
      <c r="AN99" s="643"/>
      <c r="AO99" s="643"/>
      <c r="AP99" s="643"/>
      <c r="AQ99" s="643"/>
      <c r="AR99" s="643"/>
      <c r="AS99" s="643"/>
      <c r="AT99" s="643"/>
      <c r="AU99" s="643"/>
      <c r="AV99" s="643"/>
      <c r="AW99" s="644"/>
    </row>
    <row r="100" spans="1:49" s="400" customFormat="1" ht="38.1" hidden="1" customHeight="1" x14ac:dyDescent="0.25">
      <c r="A100" s="661">
        <v>17</v>
      </c>
      <c r="B100" s="664" t="s">
        <v>5402</v>
      </c>
      <c r="C100" s="665" t="s">
        <v>5217</v>
      </c>
      <c r="D100" s="666" t="s">
        <v>5403</v>
      </c>
      <c r="E100" s="667" t="s">
        <v>5376</v>
      </c>
      <c r="F100" s="668" t="s">
        <v>5404</v>
      </c>
      <c r="G100" s="668" t="s">
        <v>5405</v>
      </c>
      <c r="H100" s="680">
        <v>44154</v>
      </c>
      <c r="I100" s="665" t="s">
        <v>5406</v>
      </c>
      <c r="J100" s="665" t="s">
        <v>5237</v>
      </c>
      <c r="K100" s="665" t="s">
        <v>5407</v>
      </c>
      <c r="L100" s="665"/>
      <c r="M100" s="680">
        <v>44235</v>
      </c>
      <c r="N100" s="680">
        <v>44439</v>
      </c>
      <c r="O100" s="680"/>
      <c r="P100" s="680"/>
      <c r="Q100" s="680"/>
      <c r="R100" s="664" t="s">
        <v>5408</v>
      </c>
      <c r="S100" s="665" t="s">
        <v>5409</v>
      </c>
      <c r="T100" s="664"/>
      <c r="U100" s="561" t="s">
        <v>5225</v>
      </c>
      <c r="V100" s="562" t="s">
        <v>5225</v>
      </c>
      <c r="W100" s="563" t="s">
        <v>5225</v>
      </c>
      <c r="X100" s="564" t="s">
        <v>5225</v>
      </c>
      <c r="Y100" s="538" t="s">
        <v>5226</v>
      </c>
      <c r="Z100" s="584" t="s">
        <v>5271</v>
      </c>
      <c r="AA100" s="538"/>
      <c r="AB100" s="538" t="s">
        <v>5226</v>
      </c>
      <c r="AC100" s="539" t="s">
        <v>5271</v>
      </c>
      <c r="AD100" s="539" t="s">
        <v>5271</v>
      </c>
      <c r="AE100" s="539" t="s">
        <v>5271</v>
      </c>
      <c r="AF100" s="363"/>
      <c r="AG100" s="664"/>
      <c r="AH100" s="664"/>
      <c r="AI100" s="664"/>
      <c r="AJ100" s="664"/>
      <c r="AK100" s="565"/>
      <c r="AL100" s="565"/>
      <c r="AM100" s="565"/>
      <c r="AN100" s="565"/>
      <c r="AO100" s="565"/>
      <c r="AP100" s="565"/>
      <c r="AQ100" s="565"/>
      <c r="AR100" s="565"/>
      <c r="AS100" s="565"/>
      <c r="AT100" s="565"/>
      <c r="AU100" s="565"/>
      <c r="AV100" s="565"/>
      <c r="AW100" s="566"/>
    </row>
    <row r="101" spans="1:49" s="400" customFormat="1" ht="38.1" hidden="1" customHeight="1" x14ac:dyDescent="0.25">
      <c r="A101" s="662"/>
      <c r="B101" s="664"/>
      <c r="C101" s="665"/>
      <c r="D101" s="666"/>
      <c r="E101" s="667"/>
      <c r="F101" s="668"/>
      <c r="G101" s="668"/>
      <c r="H101" s="680"/>
      <c r="I101" s="665"/>
      <c r="J101" s="665"/>
      <c r="K101" s="665"/>
      <c r="L101" s="665"/>
      <c r="M101" s="680"/>
      <c r="N101" s="680"/>
      <c r="O101" s="680"/>
      <c r="P101" s="680"/>
      <c r="Q101" s="680"/>
      <c r="R101" s="664"/>
      <c r="S101" s="665"/>
      <c r="T101" s="664"/>
      <c r="U101" s="567"/>
      <c r="V101" s="568"/>
      <c r="W101" s="569"/>
      <c r="X101" s="570"/>
      <c r="Y101" s="538" t="s">
        <v>5229</v>
      </c>
      <c r="Z101" s="571"/>
      <c r="AA101" s="399"/>
      <c r="AB101" s="538" t="s">
        <v>5229</v>
      </c>
      <c r="AC101" s="363" t="s">
        <v>5410</v>
      </c>
      <c r="AD101" s="571" t="s">
        <v>920</v>
      </c>
      <c r="AE101" s="586">
        <v>0</v>
      </c>
      <c r="AF101" s="571" t="s">
        <v>5383</v>
      </c>
      <c r="AG101" s="664"/>
      <c r="AH101" s="664"/>
      <c r="AI101" s="664"/>
      <c r="AJ101" s="664"/>
      <c r="AK101" s="565"/>
      <c r="AL101" s="565"/>
      <c r="AM101" s="565"/>
      <c r="AN101" s="565"/>
      <c r="AO101" s="565"/>
      <c r="AP101" s="565"/>
      <c r="AQ101" s="565"/>
      <c r="AR101" s="565"/>
      <c r="AS101" s="565"/>
      <c r="AT101" s="565"/>
      <c r="AU101" s="565"/>
      <c r="AV101" s="565"/>
      <c r="AW101" s="566"/>
    </row>
    <row r="102" spans="1:49" s="639" customFormat="1" ht="38.1" hidden="1" customHeight="1" x14ac:dyDescent="0.3">
      <c r="A102" s="662"/>
      <c r="B102" s="664" t="s">
        <v>5358</v>
      </c>
      <c r="C102" s="665" t="s">
        <v>5217</v>
      </c>
      <c r="D102" s="666"/>
      <c r="E102" s="667"/>
      <c r="F102" s="668"/>
      <c r="G102" s="668"/>
      <c r="H102" s="680"/>
      <c r="I102" s="665"/>
      <c r="J102" s="665" t="s">
        <v>5237</v>
      </c>
      <c r="K102" s="665"/>
      <c r="L102" s="665"/>
      <c r="M102" s="680"/>
      <c r="N102" s="664"/>
      <c r="O102" s="664"/>
      <c r="P102" s="664"/>
      <c r="Q102" s="664"/>
      <c r="R102" s="664"/>
      <c r="S102" s="665"/>
      <c r="T102" s="664"/>
      <c r="U102" s="542"/>
      <c r="V102" s="543"/>
      <c r="W102" s="544"/>
      <c r="X102" s="545" t="s">
        <v>5384</v>
      </c>
      <c r="Y102" s="587"/>
      <c r="Z102" s="548"/>
      <c r="AA102" s="588"/>
      <c r="AB102" s="587"/>
      <c r="AC102" s="548"/>
      <c r="AD102" s="548"/>
      <c r="AE102" s="548"/>
      <c r="AF102" s="588"/>
      <c r="AG102" s="664"/>
      <c r="AH102" s="664"/>
      <c r="AI102" s="664"/>
      <c r="AJ102" s="664"/>
      <c r="AK102" s="637"/>
      <c r="AL102" s="637"/>
      <c r="AM102" s="637"/>
      <c r="AN102" s="637"/>
      <c r="AO102" s="637"/>
      <c r="AP102" s="637"/>
      <c r="AQ102" s="637"/>
      <c r="AR102" s="637"/>
      <c r="AS102" s="637"/>
      <c r="AT102" s="637"/>
      <c r="AU102" s="637"/>
      <c r="AV102" s="637"/>
      <c r="AW102" s="638"/>
    </row>
    <row r="103" spans="1:49" s="639" customFormat="1" ht="99.75" customHeight="1" x14ac:dyDescent="0.3">
      <c r="A103" s="662"/>
      <c r="B103" s="664" t="s">
        <v>5358</v>
      </c>
      <c r="C103" s="665" t="s">
        <v>5217</v>
      </c>
      <c r="D103" s="666"/>
      <c r="E103" s="667"/>
      <c r="F103" s="668"/>
      <c r="G103" s="668"/>
      <c r="H103" s="680"/>
      <c r="I103" s="665"/>
      <c r="J103" s="665" t="s">
        <v>5237</v>
      </c>
      <c r="K103" s="665"/>
      <c r="L103" s="665"/>
      <c r="M103" s="680"/>
      <c r="N103" s="664"/>
      <c r="O103" s="664"/>
      <c r="P103" s="664"/>
      <c r="Q103" s="664"/>
      <c r="R103" s="664"/>
      <c r="S103" s="665"/>
      <c r="T103" s="664"/>
      <c r="U103" s="542"/>
      <c r="V103" s="543"/>
      <c r="W103" s="544" t="s">
        <v>5384</v>
      </c>
      <c r="X103" s="640"/>
      <c r="Y103" s="551">
        <v>44377</v>
      </c>
      <c r="Z103" s="550" t="s">
        <v>5411</v>
      </c>
      <c r="AA103" s="574" t="s">
        <v>5412</v>
      </c>
      <c r="AB103" s="615">
        <v>44404</v>
      </c>
      <c r="AC103" s="593" t="s">
        <v>5413</v>
      </c>
      <c r="AD103" s="552" t="s">
        <v>918</v>
      </c>
      <c r="AE103" s="594">
        <v>1</v>
      </c>
      <c r="AF103" s="552"/>
      <c r="AG103" s="664"/>
      <c r="AH103" s="664"/>
      <c r="AI103" s="664"/>
      <c r="AJ103" s="664"/>
      <c r="AK103" s="637"/>
      <c r="AL103" s="637"/>
      <c r="AM103" s="637"/>
      <c r="AN103" s="637"/>
      <c r="AO103" s="637"/>
      <c r="AP103" s="637"/>
      <c r="AQ103" s="637"/>
      <c r="AR103" s="637"/>
      <c r="AS103" s="637"/>
      <c r="AT103" s="637"/>
      <c r="AU103" s="637"/>
      <c r="AV103" s="637"/>
      <c r="AW103" s="638"/>
    </row>
    <row r="104" spans="1:49" s="639" customFormat="1" ht="38.1" hidden="1" customHeight="1" x14ac:dyDescent="0.3">
      <c r="A104" s="662"/>
      <c r="B104" s="664" t="s">
        <v>5358</v>
      </c>
      <c r="C104" s="665" t="s">
        <v>5217</v>
      </c>
      <c r="D104" s="666"/>
      <c r="E104" s="667"/>
      <c r="F104" s="668"/>
      <c r="G104" s="668"/>
      <c r="H104" s="680"/>
      <c r="I104" s="665"/>
      <c r="J104" s="665" t="s">
        <v>5237</v>
      </c>
      <c r="K104" s="665"/>
      <c r="L104" s="665"/>
      <c r="M104" s="680"/>
      <c r="N104" s="664"/>
      <c r="O104" s="664"/>
      <c r="P104" s="664"/>
      <c r="Q104" s="664"/>
      <c r="R104" s="664"/>
      <c r="S104" s="665"/>
      <c r="T104" s="664"/>
      <c r="U104" s="542"/>
      <c r="V104" s="543" t="s">
        <v>5384</v>
      </c>
      <c r="W104" s="641"/>
      <c r="X104" s="641"/>
      <c r="Y104" s="555"/>
      <c r="Z104" s="556"/>
      <c r="AA104" s="590"/>
      <c r="AB104" s="555"/>
      <c r="AC104" s="556"/>
      <c r="AD104" s="556"/>
      <c r="AE104" s="556"/>
      <c r="AF104" s="590"/>
      <c r="AG104" s="664"/>
      <c r="AH104" s="664"/>
      <c r="AI104" s="664"/>
      <c r="AJ104" s="664"/>
      <c r="AK104" s="637"/>
      <c r="AL104" s="637"/>
      <c r="AM104" s="637"/>
      <c r="AN104" s="637"/>
      <c r="AO104" s="637"/>
      <c r="AP104" s="637"/>
      <c r="AQ104" s="637"/>
      <c r="AR104" s="637"/>
      <c r="AS104" s="637"/>
      <c r="AT104" s="637"/>
      <c r="AU104" s="637"/>
      <c r="AV104" s="637"/>
      <c r="AW104" s="638"/>
    </row>
    <row r="105" spans="1:49" s="571" customFormat="1" ht="38.1" hidden="1" customHeight="1" thickBot="1" x14ac:dyDescent="0.25">
      <c r="A105" s="663"/>
      <c r="B105" s="664" t="s">
        <v>5358</v>
      </c>
      <c r="C105" s="665" t="s">
        <v>5217</v>
      </c>
      <c r="D105" s="666"/>
      <c r="E105" s="667"/>
      <c r="F105" s="668"/>
      <c r="G105" s="668"/>
      <c r="H105" s="680"/>
      <c r="I105" s="665"/>
      <c r="J105" s="665" t="s">
        <v>5237</v>
      </c>
      <c r="K105" s="665"/>
      <c r="L105" s="665"/>
      <c r="M105" s="680"/>
      <c r="N105" s="664"/>
      <c r="O105" s="680"/>
      <c r="P105" s="680"/>
      <c r="Q105" s="680"/>
      <c r="R105" s="664"/>
      <c r="S105" s="665"/>
      <c r="T105" s="664"/>
      <c r="U105" s="567" t="s">
        <v>5384</v>
      </c>
      <c r="V105" s="649"/>
      <c r="W105" s="649"/>
      <c r="X105" s="649"/>
      <c r="Y105" s="642"/>
      <c r="Z105" s="582"/>
      <c r="AA105" s="580"/>
      <c r="AB105" s="580"/>
      <c r="AC105" s="581"/>
      <c r="AD105" s="582"/>
      <c r="AE105" s="591"/>
      <c r="AF105" s="592"/>
      <c r="AG105" s="664"/>
      <c r="AH105" s="664"/>
      <c r="AI105" s="664"/>
      <c r="AJ105" s="664"/>
      <c r="AK105" s="643"/>
      <c r="AL105" s="643"/>
      <c r="AM105" s="643"/>
      <c r="AN105" s="643"/>
      <c r="AO105" s="643"/>
      <c r="AP105" s="643"/>
      <c r="AQ105" s="643"/>
      <c r="AR105" s="643"/>
      <c r="AS105" s="643"/>
      <c r="AT105" s="643"/>
      <c r="AU105" s="643"/>
      <c r="AV105" s="643"/>
      <c r="AW105" s="644"/>
    </row>
    <row r="106" spans="1:49" s="400" customFormat="1" ht="38.1" hidden="1" customHeight="1" x14ac:dyDescent="0.25">
      <c r="A106" s="661">
        <v>18</v>
      </c>
      <c r="B106" s="664" t="s">
        <v>5414</v>
      </c>
      <c r="C106" s="665" t="s">
        <v>5217</v>
      </c>
      <c r="D106" s="666" t="s">
        <v>5403</v>
      </c>
      <c r="E106" s="667" t="s">
        <v>5376</v>
      </c>
      <c r="F106" s="668" t="s">
        <v>5404</v>
      </c>
      <c r="G106" s="668" t="s">
        <v>5405</v>
      </c>
      <c r="H106" s="680">
        <v>44154</v>
      </c>
      <c r="I106" s="665" t="s">
        <v>5406</v>
      </c>
      <c r="J106" s="665" t="s">
        <v>5237</v>
      </c>
      <c r="K106" s="665" t="s">
        <v>5415</v>
      </c>
      <c r="L106" s="665"/>
      <c r="M106" s="680">
        <v>44235</v>
      </c>
      <c r="N106" s="680">
        <v>44439</v>
      </c>
      <c r="O106" s="680"/>
      <c r="P106" s="680"/>
      <c r="Q106" s="680"/>
      <c r="R106" s="664" t="s">
        <v>5416</v>
      </c>
      <c r="S106" s="665" t="s">
        <v>5417</v>
      </c>
      <c r="T106" s="664"/>
      <c r="U106" s="561" t="s">
        <v>5225</v>
      </c>
      <c r="V106" s="562" t="s">
        <v>5225</v>
      </c>
      <c r="W106" s="563" t="s">
        <v>5225</v>
      </c>
      <c r="X106" s="564" t="s">
        <v>5225</v>
      </c>
      <c r="Y106" s="538" t="s">
        <v>5226</v>
      </c>
      <c r="Z106" s="584" t="s">
        <v>5271</v>
      </c>
      <c r="AA106" s="538"/>
      <c r="AB106" s="538" t="s">
        <v>5226</v>
      </c>
      <c r="AC106" s="539" t="s">
        <v>5271</v>
      </c>
      <c r="AD106" s="539" t="s">
        <v>5271</v>
      </c>
      <c r="AE106" s="539" t="s">
        <v>5271</v>
      </c>
      <c r="AF106" s="363"/>
      <c r="AG106" s="664"/>
      <c r="AH106" s="664"/>
      <c r="AI106" s="664"/>
      <c r="AJ106" s="664"/>
      <c r="AK106" s="565"/>
      <c r="AL106" s="565"/>
      <c r="AM106" s="565"/>
      <c r="AN106" s="565"/>
      <c r="AO106" s="565"/>
      <c r="AP106" s="565"/>
      <c r="AQ106" s="565"/>
      <c r="AR106" s="565"/>
      <c r="AS106" s="565"/>
      <c r="AT106" s="565"/>
      <c r="AU106" s="565"/>
      <c r="AV106" s="565"/>
      <c r="AW106" s="566"/>
    </row>
    <row r="107" spans="1:49" s="400" customFormat="1" ht="38.1" hidden="1" customHeight="1" x14ac:dyDescent="0.25">
      <c r="A107" s="662"/>
      <c r="B107" s="664"/>
      <c r="C107" s="665"/>
      <c r="D107" s="666"/>
      <c r="E107" s="667"/>
      <c r="F107" s="668"/>
      <c r="G107" s="668"/>
      <c r="H107" s="680"/>
      <c r="I107" s="665"/>
      <c r="J107" s="665"/>
      <c r="K107" s="665"/>
      <c r="L107" s="665"/>
      <c r="M107" s="680"/>
      <c r="N107" s="680"/>
      <c r="O107" s="680"/>
      <c r="P107" s="680"/>
      <c r="Q107" s="680"/>
      <c r="R107" s="664"/>
      <c r="S107" s="665"/>
      <c r="T107" s="664"/>
      <c r="U107" s="567"/>
      <c r="V107" s="568"/>
      <c r="W107" s="569"/>
      <c r="X107" s="570"/>
      <c r="Y107" s="538" t="s">
        <v>5229</v>
      </c>
      <c r="Z107" s="571"/>
      <c r="AA107" s="399"/>
      <c r="AB107" s="538" t="s">
        <v>5229</v>
      </c>
      <c r="AC107" s="363" t="s">
        <v>5410</v>
      </c>
      <c r="AD107" s="571" t="s">
        <v>920</v>
      </c>
      <c r="AE107" s="586">
        <v>0</v>
      </c>
      <c r="AF107" s="571" t="s">
        <v>5383</v>
      </c>
      <c r="AG107" s="664"/>
      <c r="AH107" s="664"/>
      <c r="AI107" s="664"/>
      <c r="AJ107" s="664"/>
      <c r="AK107" s="565"/>
      <c r="AL107" s="565"/>
      <c r="AM107" s="565"/>
      <c r="AN107" s="565"/>
      <c r="AO107" s="565"/>
      <c r="AP107" s="565"/>
      <c r="AQ107" s="565"/>
      <c r="AR107" s="565"/>
      <c r="AS107" s="565"/>
      <c r="AT107" s="565"/>
      <c r="AU107" s="565"/>
      <c r="AV107" s="565"/>
      <c r="AW107" s="566"/>
    </row>
    <row r="108" spans="1:49" s="639" customFormat="1" ht="38.1" hidden="1" customHeight="1" x14ac:dyDescent="0.3">
      <c r="A108" s="662"/>
      <c r="B108" s="664" t="s">
        <v>5358</v>
      </c>
      <c r="C108" s="665" t="s">
        <v>5217</v>
      </c>
      <c r="D108" s="666"/>
      <c r="E108" s="667"/>
      <c r="F108" s="668"/>
      <c r="G108" s="668"/>
      <c r="H108" s="680"/>
      <c r="I108" s="665"/>
      <c r="J108" s="665" t="s">
        <v>5237</v>
      </c>
      <c r="K108" s="665"/>
      <c r="L108" s="665"/>
      <c r="M108" s="680"/>
      <c r="N108" s="664"/>
      <c r="O108" s="664"/>
      <c r="P108" s="664"/>
      <c r="Q108" s="664"/>
      <c r="R108" s="664"/>
      <c r="S108" s="665"/>
      <c r="T108" s="664"/>
      <c r="U108" s="542"/>
      <c r="V108" s="543"/>
      <c r="W108" s="544"/>
      <c r="X108" s="545" t="s">
        <v>5384</v>
      </c>
      <c r="Y108" s="587"/>
      <c r="Z108" s="548"/>
      <c r="AA108" s="588"/>
      <c r="AB108" s="587"/>
      <c r="AC108" s="548"/>
      <c r="AD108" s="548"/>
      <c r="AE108" s="548"/>
      <c r="AF108" s="588"/>
      <c r="AG108" s="664"/>
      <c r="AH108" s="664"/>
      <c r="AI108" s="664"/>
      <c r="AJ108" s="664"/>
      <c r="AK108" s="637"/>
      <c r="AL108" s="637"/>
      <c r="AM108" s="637"/>
      <c r="AN108" s="637"/>
      <c r="AO108" s="637"/>
      <c r="AP108" s="637"/>
      <c r="AQ108" s="637"/>
      <c r="AR108" s="637"/>
      <c r="AS108" s="637"/>
      <c r="AT108" s="637"/>
      <c r="AU108" s="637"/>
      <c r="AV108" s="637"/>
      <c r="AW108" s="638"/>
    </row>
    <row r="109" spans="1:49" s="639" customFormat="1" ht="99" customHeight="1" x14ac:dyDescent="0.3">
      <c r="A109" s="662"/>
      <c r="B109" s="664" t="s">
        <v>5358</v>
      </c>
      <c r="C109" s="665" t="s">
        <v>5217</v>
      </c>
      <c r="D109" s="666"/>
      <c r="E109" s="667"/>
      <c r="F109" s="668"/>
      <c r="G109" s="668"/>
      <c r="H109" s="680"/>
      <c r="I109" s="665"/>
      <c r="J109" s="665" t="s">
        <v>5237</v>
      </c>
      <c r="K109" s="665"/>
      <c r="L109" s="665"/>
      <c r="M109" s="680"/>
      <c r="N109" s="664"/>
      <c r="O109" s="664"/>
      <c r="P109" s="664"/>
      <c r="Q109" s="664"/>
      <c r="R109" s="664"/>
      <c r="S109" s="665"/>
      <c r="T109" s="664"/>
      <c r="U109" s="542"/>
      <c r="V109" s="543"/>
      <c r="W109" s="544" t="s">
        <v>5384</v>
      </c>
      <c r="X109" s="640"/>
      <c r="Y109" s="551">
        <v>44377</v>
      </c>
      <c r="Z109" s="550" t="s">
        <v>5418</v>
      </c>
      <c r="AA109" s="574" t="s">
        <v>5419</v>
      </c>
      <c r="AB109" s="615">
        <v>44404</v>
      </c>
      <c r="AC109" s="593" t="s">
        <v>5420</v>
      </c>
      <c r="AD109" s="552" t="s">
        <v>918</v>
      </c>
      <c r="AE109" s="594">
        <v>1</v>
      </c>
      <c r="AF109" s="552"/>
      <c r="AG109" s="664"/>
      <c r="AH109" s="664"/>
      <c r="AI109" s="664"/>
      <c r="AJ109" s="664"/>
      <c r="AK109" s="637"/>
      <c r="AL109" s="637"/>
      <c r="AM109" s="637"/>
      <c r="AN109" s="637"/>
      <c r="AO109" s="637"/>
      <c r="AP109" s="637"/>
      <c r="AQ109" s="637"/>
      <c r="AR109" s="637"/>
      <c r="AS109" s="637"/>
      <c r="AT109" s="637"/>
      <c r="AU109" s="637"/>
      <c r="AV109" s="637"/>
      <c r="AW109" s="638"/>
    </row>
    <row r="110" spans="1:49" s="639" customFormat="1" ht="38.1" hidden="1" customHeight="1" x14ac:dyDescent="0.3">
      <c r="A110" s="662"/>
      <c r="B110" s="664" t="s">
        <v>5358</v>
      </c>
      <c r="C110" s="665" t="s">
        <v>5217</v>
      </c>
      <c r="D110" s="666"/>
      <c r="E110" s="667"/>
      <c r="F110" s="668"/>
      <c r="G110" s="668"/>
      <c r="H110" s="680"/>
      <c r="I110" s="665"/>
      <c r="J110" s="665" t="s">
        <v>5237</v>
      </c>
      <c r="K110" s="665"/>
      <c r="L110" s="665"/>
      <c r="M110" s="680"/>
      <c r="N110" s="664"/>
      <c r="O110" s="664"/>
      <c r="P110" s="664"/>
      <c r="Q110" s="664"/>
      <c r="R110" s="664"/>
      <c r="S110" s="665"/>
      <c r="T110" s="664"/>
      <c r="U110" s="542"/>
      <c r="V110" s="543" t="s">
        <v>5384</v>
      </c>
      <c r="W110" s="641"/>
      <c r="X110" s="641"/>
      <c r="Y110" s="555"/>
      <c r="Z110" s="556"/>
      <c r="AA110" s="590"/>
      <c r="AB110" s="555"/>
      <c r="AC110" s="556"/>
      <c r="AD110" s="556"/>
      <c r="AE110" s="556"/>
      <c r="AF110" s="590"/>
      <c r="AG110" s="664"/>
      <c r="AH110" s="664"/>
      <c r="AI110" s="664"/>
      <c r="AJ110" s="664"/>
      <c r="AK110" s="637"/>
      <c r="AL110" s="637"/>
      <c r="AM110" s="637"/>
      <c r="AN110" s="637"/>
      <c r="AO110" s="637"/>
      <c r="AP110" s="637"/>
      <c r="AQ110" s="637"/>
      <c r="AR110" s="637"/>
      <c r="AS110" s="637"/>
      <c r="AT110" s="637"/>
      <c r="AU110" s="637"/>
      <c r="AV110" s="637"/>
      <c r="AW110" s="638"/>
    </row>
    <row r="111" spans="1:49" s="571" customFormat="1" ht="38.1" hidden="1" customHeight="1" thickBot="1" x14ac:dyDescent="0.25">
      <c r="A111" s="663"/>
      <c r="B111" s="664" t="s">
        <v>5358</v>
      </c>
      <c r="C111" s="665" t="s">
        <v>5217</v>
      </c>
      <c r="D111" s="666"/>
      <c r="E111" s="667"/>
      <c r="F111" s="668"/>
      <c r="G111" s="668"/>
      <c r="H111" s="680"/>
      <c r="I111" s="665"/>
      <c r="J111" s="665" t="s">
        <v>5237</v>
      </c>
      <c r="K111" s="665"/>
      <c r="L111" s="665"/>
      <c r="M111" s="680"/>
      <c r="N111" s="664"/>
      <c r="O111" s="680"/>
      <c r="P111" s="680"/>
      <c r="Q111" s="680"/>
      <c r="R111" s="664"/>
      <c r="S111" s="665"/>
      <c r="T111" s="664"/>
      <c r="U111" s="567" t="s">
        <v>5384</v>
      </c>
      <c r="V111" s="649"/>
      <c r="W111" s="649"/>
      <c r="X111" s="649"/>
      <c r="Y111" s="642"/>
      <c r="Z111" s="582"/>
      <c r="AA111" s="580"/>
      <c r="AB111" s="580"/>
      <c r="AC111" s="581"/>
      <c r="AD111" s="582"/>
      <c r="AE111" s="591"/>
      <c r="AF111" s="592"/>
      <c r="AG111" s="664"/>
      <c r="AH111" s="664"/>
      <c r="AI111" s="664"/>
      <c r="AJ111" s="664"/>
      <c r="AK111" s="643"/>
      <c r="AL111" s="643"/>
      <c r="AM111" s="643"/>
      <c r="AN111" s="643"/>
      <c r="AO111" s="643"/>
      <c r="AP111" s="643"/>
      <c r="AQ111" s="643"/>
      <c r="AR111" s="643"/>
      <c r="AS111" s="643"/>
      <c r="AT111" s="643"/>
      <c r="AU111" s="643"/>
      <c r="AV111" s="643"/>
      <c r="AW111" s="644"/>
    </row>
    <row r="112" spans="1:49" s="400" customFormat="1" ht="38.1" hidden="1" customHeight="1" x14ac:dyDescent="0.25">
      <c r="A112" s="661">
        <v>19</v>
      </c>
      <c r="B112" s="682" t="s">
        <v>5421</v>
      </c>
      <c r="C112" s="665" t="s">
        <v>5217</v>
      </c>
      <c r="D112" s="666" t="s">
        <v>5403</v>
      </c>
      <c r="E112" s="667" t="s">
        <v>5376</v>
      </c>
      <c r="F112" s="668" t="s">
        <v>5404</v>
      </c>
      <c r="G112" s="668" t="s">
        <v>5405</v>
      </c>
      <c r="H112" s="680">
        <v>44154</v>
      </c>
      <c r="I112" s="665" t="s">
        <v>5406</v>
      </c>
      <c r="J112" s="665" t="s">
        <v>5237</v>
      </c>
      <c r="K112" s="665" t="s">
        <v>5422</v>
      </c>
      <c r="L112" s="665"/>
      <c r="M112" s="680">
        <v>44235</v>
      </c>
      <c r="N112" s="680">
        <v>44439</v>
      </c>
      <c r="O112" s="680"/>
      <c r="P112" s="680"/>
      <c r="Q112" s="680"/>
      <c r="R112" s="664" t="s">
        <v>5423</v>
      </c>
      <c r="S112" s="665" t="s">
        <v>5295</v>
      </c>
      <c r="T112" s="664"/>
      <c r="U112" s="561" t="s">
        <v>5225</v>
      </c>
      <c r="V112" s="562" t="s">
        <v>5225</v>
      </c>
      <c r="W112" s="563" t="s">
        <v>5225</v>
      </c>
      <c r="X112" s="564" t="s">
        <v>5225</v>
      </c>
      <c r="Y112" s="538" t="s">
        <v>5226</v>
      </c>
      <c r="Z112" s="584" t="s">
        <v>5271</v>
      </c>
      <c r="AA112" s="538"/>
      <c r="AB112" s="538" t="s">
        <v>5226</v>
      </c>
      <c r="AC112" s="538" t="s">
        <v>5271</v>
      </c>
      <c r="AD112" s="539" t="s">
        <v>5271</v>
      </c>
      <c r="AE112" s="539" t="s">
        <v>5271</v>
      </c>
      <c r="AF112" s="363"/>
      <c r="AG112" s="664"/>
      <c r="AH112" s="664"/>
      <c r="AI112" s="664"/>
      <c r="AJ112" s="664"/>
      <c r="AK112" s="565"/>
      <c r="AL112" s="565"/>
      <c r="AM112" s="565"/>
      <c r="AN112" s="565"/>
      <c r="AO112" s="565"/>
      <c r="AP112" s="565"/>
      <c r="AQ112" s="565"/>
      <c r="AR112" s="565"/>
      <c r="AS112" s="565"/>
      <c r="AT112" s="565"/>
      <c r="AU112" s="565"/>
      <c r="AV112" s="565"/>
      <c r="AW112" s="566"/>
    </row>
    <row r="113" spans="1:49" s="400" customFormat="1" ht="38.1" hidden="1" customHeight="1" x14ac:dyDescent="0.25">
      <c r="A113" s="662"/>
      <c r="B113" s="682"/>
      <c r="C113" s="665"/>
      <c r="D113" s="666"/>
      <c r="E113" s="667"/>
      <c r="F113" s="668"/>
      <c r="G113" s="668"/>
      <c r="H113" s="680"/>
      <c r="I113" s="665"/>
      <c r="J113" s="665"/>
      <c r="K113" s="665"/>
      <c r="L113" s="665"/>
      <c r="M113" s="680"/>
      <c r="N113" s="680"/>
      <c r="O113" s="680"/>
      <c r="P113" s="680"/>
      <c r="Q113" s="680"/>
      <c r="R113" s="664"/>
      <c r="S113" s="665"/>
      <c r="T113" s="664"/>
      <c r="U113" s="567"/>
      <c r="V113" s="568"/>
      <c r="W113" s="569"/>
      <c r="X113" s="570"/>
      <c r="Y113" s="538" t="s">
        <v>5229</v>
      </c>
      <c r="Z113" s="571"/>
      <c r="AA113" s="399"/>
      <c r="AB113" s="538" t="s">
        <v>5229</v>
      </c>
      <c r="AC113" s="363" t="s">
        <v>5382</v>
      </c>
      <c r="AD113" s="363" t="s">
        <v>920</v>
      </c>
      <c r="AE113" s="613">
        <v>0</v>
      </c>
      <c r="AF113" s="539" t="s">
        <v>5383</v>
      </c>
      <c r="AG113" s="664"/>
      <c r="AH113" s="664"/>
      <c r="AI113" s="664"/>
      <c r="AJ113" s="664"/>
      <c r="AK113" s="565"/>
      <c r="AL113" s="565"/>
      <c r="AM113" s="565"/>
      <c r="AN113" s="565"/>
      <c r="AO113" s="565"/>
      <c r="AP113" s="565"/>
      <c r="AQ113" s="565"/>
      <c r="AR113" s="565"/>
      <c r="AS113" s="565"/>
      <c r="AT113" s="565"/>
      <c r="AU113" s="565"/>
      <c r="AV113" s="565"/>
      <c r="AW113" s="566"/>
    </row>
    <row r="114" spans="1:49" s="639" customFormat="1" ht="38.1" hidden="1" customHeight="1" x14ac:dyDescent="0.3">
      <c r="A114" s="662"/>
      <c r="B114" s="682" t="s">
        <v>5358</v>
      </c>
      <c r="C114" s="665" t="s">
        <v>5217</v>
      </c>
      <c r="D114" s="666"/>
      <c r="E114" s="667"/>
      <c r="F114" s="668"/>
      <c r="G114" s="668"/>
      <c r="H114" s="680"/>
      <c r="I114" s="665"/>
      <c r="J114" s="665" t="s">
        <v>5237</v>
      </c>
      <c r="K114" s="665"/>
      <c r="L114" s="665"/>
      <c r="M114" s="680"/>
      <c r="N114" s="664"/>
      <c r="O114" s="664"/>
      <c r="P114" s="664"/>
      <c r="Q114" s="664"/>
      <c r="R114" s="664"/>
      <c r="S114" s="665"/>
      <c r="T114" s="664"/>
      <c r="U114" s="542"/>
      <c r="V114" s="543"/>
      <c r="W114" s="544"/>
      <c r="X114" s="545" t="s">
        <v>5384</v>
      </c>
      <c r="Y114" s="587"/>
      <c r="Z114" s="548"/>
      <c r="AA114" s="588"/>
      <c r="AB114" s="587"/>
      <c r="AC114" s="548"/>
      <c r="AD114" s="548"/>
      <c r="AE114" s="548"/>
      <c r="AF114" s="588"/>
      <c r="AG114" s="664"/>
      <c r="AH114" s="664"/>
      <c r="AI114" s="664"/>
      <c r="AJ114" s="664"/>
      <c r="AK114" s="637"/>
      <c r="AL114" s="637"/>
      <c r="AM114" s="637"/>
      <c r="AN114" s="637"/>
      <c r="AO114" s="637"/>
      <c r="AP114" s="637"/>
      <c r="AQ114" s="637"/>
      <c r="AR114" s="637"/>
      <c r="AS114" s="637"/>
      <c r="AT114" s="637"/>
      <c r="AU114" s="637"/>
      <c r="AV114" s="637"/>
      <c r="AW114" s="638"/>
    </row>
    <row r="115" spans="1:49" s="639" customFormat="1" ht="158.25" customHeight="1" x14ac:dyDescent="0.3">
      <c r="A115" s="662"/>
      <c r="B115" s="682" t="s">
        <v>5358</v>
      </c>
      <c r="C115" s="665" t="s">
        <v>5217</v>
      </c>
      <c r="D115" s="666"/>
      <c r="E115" s="667"/>
      <c r="F115" s="668"/>
      <c r="G115" s="668"/>
      <c r="H115" s="680"/>
      <c r="I115" s="665"/>
      <c r="J115" s="665" t="s">
        <v>5237</v>
      </c>
      <c r="K115" s="665"/>
      <c r="L115" s="665"/>
      <c r="M115" s="680"/>
      <c r="N115" s="664"/>
      <c r="O115" s="664"/>
      <c r="P115" s="664"/>
      <c r="Q115" s="664"/>
      <c r="R115" s="664"/>
      <c r="S115" s="665"/>
      <c r="T115" s="664"/>
      <c r="U115" s="542"/>
      <c r="V115" s="543"/>
      <c r="W115" s="544" t="s">
        <v>5384</v>
      </c>
      <c r="X115" s="640"/>
      <c r="Y115" s="551">
        <v>44377</v>
      </c>
      <c r="Z115" s="593" t="s">
        <v>5424</v>
      </c>
      <c r="AA115" s="574" t="s">
        <v>5425</v>
      </c>
      <c r="AB115" s="551">
        <v>44406</v>
      </c>
      <c r="AC115" s="593" t="s">
        <v>5723</v>
      </c>
      <c r="AD115" s="552" t="s">
        <v>920</v>
      </c>
      <c r="AE115" s="594">
        <v>0</v>
      </c>
      <c r="AF115" s="552"/>
      <c r="AG115" s="664"/>
      <c r="AH115" s="664"/>
      <c r="AI115" s="664"/>
      <c r="AJ115" s="664"/>
      <c r="AK115" s="637"/>
      <c r="AL115" s="637"/>
      <c r="AM115" s="637"/>
      <c r="AN115" s="637"/>
      <c r="AO115" s="637"/>
      <c r="AP115" s="637"/>
      <c r="AQ115" s="637"/>
      <c r="AR115" s="637"/>
      <c r="AS115" s="637"/>
      <c r="AT115" s="637"/>
      <c r="AU115" s="637"/>
      <c r="AV115" s="637"/>
      <c r="AW115" s="638"/>
    </row>
    <row r="116" spans="1:49" s="639" customFormat="1" ht="38.1" hidden="1" customHeight="1" x14ac:dyDescent="0.3">
      <c r="A116" s="662"/>
      <c r="B116" s="682" t="s">
        <v>5358</v>
      </c>
      <c r="C116" s="665" t="s">
        <v>5217</v>
      </c>
      <c r="D116" s="666"/>
      <c r="E116" s="667"/>
      <c r="F116" s="668"/>
      <c r="G116" s="668"/>
      <c r="H116" s="680"/>
      <c r="I116" s="665"/>
      <c r="J116" s="665" t="s">
        <v>5237</v>
      </c>
      <c r="K116" s="665"/>
      <c r="L116" s="665"/>
      <c r="M116" s="680"/>
      <c r="N116" s="664"/>
      <c r="O116" s="664"/>
      <c r="P116" s="664"/>
      <c r="Q116" s="664"/>
      <c r="R116" s="664"/>
      <c r="S116" s="665"/>
      <c r="T116" s="664"/>
      <c r="U116" s="542"/>
      <c r="V116" s="543" t="s">
        <v>5384</v>
      </c>
      <c r="W116" s="641"/>
      <c r="X116" s="641"/>
      <c r="Y116" s="555"/>
      <c r="Z116" s="556"/>
      <c r="AA116" s="590"/>
      <c r="AB116" s="555"/>
      <c r="AC116" s="556"/>
      <c r="AD116" s="556"/>
      <c r="AE116" s="556"/>
      <c r="AF116" s="556"/>
      <c r="AG116" s="664"/>
      <c r="AH116" s="664"/>
      <c r="AI116" s="664"/>
      <c r="AJ116" s="664"/>
      <c r="AK116" s="637"/>
      <c r="AL116" s="637"/>
      <c r="AM116" s="637"/>
      <c r="AN116" s="637"/>
      <c r="AO116" s="637"/>
      <c r="AP116" s="637"/>
      <c r="AQ116" s="637"/>
      <c r="AR116" s="637"/>
      <c r="AS116" s="637"/>
      <c r="AT116" s="637"/>
      <c r="AU116" s="637"/>
      <c r="AV116" s="637"/>
      <c r="AW116" s="638"/>
    </row>
    <row r="117" spans="1:49" s="571" customFormat="1" ht="38.1" hidden="1" customHeight="1" thickBot="1" x14ac:dyDescent="0.3">
      <c r="A117" s="663"/>
      <c r="B117" s="682" t="s">
        <v>5358</v>
      </c>
      <c r="C117" s="665" t="s">
        <v>5217</v>
      </c>
      <c r="D117" s="666"/>
      <c r="E117" s="667"/>
      <c r="F117" s="668"/>
      <c r="G117" s="668"/>
      <c r="H117" s="680"/>
      <c r="I117" s="665"/>
      <c r="J117" s="665" t="s">
        <v>5237</v>
      </c>
      <c r="K117" s="665"/>
      <c r="L117" s="665"/>
      <c r="M117" s="680"/>
      <c r="N117" s="664"/>
      <c r="O117" s="680"/>
      <c r="P117" s="680"/>
      <c r="Q117" s="680"/>
      <c r="R117" s="664"/>
      <c r="S117" s="665"/>
      <c r="T117" s="664"/>
      <c r="U117" s="557" t="s">
        <v>5384</v>
      </c>
      <c r="V117" s="560"/>
      <c r="W117" s="560"/>
      <c r="X117" s="560"/>
      <c r="Y117" s="642"/>
      <c r="Z117" s="582"/>
      <c r="AA117" s="592"/>
      <c r="AB117" s="580"/>
      <c r="AC117" s="582"/>
      <c r="AD117" s="582"/>
      <c r="AE117" s="591"/>
      <c r="AF117" s="592"/>
      <c r="AG117" s="664"/>
      <c r="AH117" s="664"/>
      <c r="AI117" s="664"/>
      <c r="AJ117" s="664"/>
      <c r="AK117" s="643"/>
      <c r="AL117" s="643"/>
      <c r="AM117" s="643"/>
      <c r="AN117" s="643"/>
      <c r="AO117" s="643"/>
      <c r="AP117" s="643"/>
      <c r="AQ117" s="643"/>
      <c r="AR117" s="643"/>
      <c r="AS117" s="643"/>
      <c r="AT117" s="643"/>
      <c r="AU117" s="643"/>
      <c r="AV117" s="643"/>
      <c r="AW117" s="644"/>
    </row>
    <row r="118" spans="1:49" s="400" customFormat="1" ht="38.1" hidden="1" customHeight="1" x14ac:dyDescent="0.25">
      <c r="A118" s="661">
        <v>20</v>
      </c>
      <c r="B118" s="664" t="s">
        <v>5426</v>
      </c>
      <c r="C118" s="665" t="s">
        <v>5217</v>
      </c>
      <c r="D118" s="666" t="s">
        <v>5403</v>
      </c>
      <c r="E118" s="667" t="s">
        <v>5376</v>
      </c>
      <c r="F118" s="668" t="s">
        <v>5404</v>
      </c>
      <c r="G118" s="668" t="s">
        <v>5405</v>
      </c>
      <c r="H118" s="680">
        <v>44154</v>
      </c>
      <c r="I118" s="665" t="s">
        <v>5406</v>
      </c>
      <c r="J118" s="665" t="s">
        <v>5237</v>
      </c>
      <c r="K118" s="665" t="s">
        <v>5427</v>
      </c>
      <c r="L118" s="665"/>
      <c r="M118" s="680">
        <v>44235</v>
      </c>
      <c r="N118" s="680">
        <v>44439</v>
      </c>
      <c r="O118" s="680"/>
      <c r="P118" s="680"/>
      <c r="Q118" s="680"/>
      <c r="R118" s="664" t="s">
        <v>5428</v>
      </c>
      <c r="S118" s="665" t="s">
        <v>5429</v>
      </c>
      <c r="T118" s="664"/>
      <c r="U118" s="561" t="s">
        <v>5225</v>
      </c>
      <c r="V118" s="562" t="s">
        <v>5225</v>
      </c>
      <c r="W118" s="563" t="s">
        <v>5225</v>
      </c>
      <c r="X118" s="564" t="s">
        <v>5225</v>
      </c>
      <c r="Y118" s="538" t="s">
        <v>5226</v>
      </c>
      <c r="Z118" s="584" t="s">
        <v>5271</v>
      </c>
      <c r="AA118" s="538"/>
      <c r="AB118" s="538" t="s">
        <v>5226</v>
      </c>
      <c r="AC118" s="539" t="s">
        <v>5271</v>
      </c>
      <c r="AD118" s="539" t="s">
        <v>5271</v>
      </c>
      <c r="AE118" s="539" t="s">
        <v>5271</v>
      </c>
      <c r="AF118" s="363"/>
      <c r="AG118" s="664"/>
      <c r="AH118" s="664"/>
      <c r="AI118" s="664"/>
      <c r="AJ118" s="664"/>
      <c r="AK118" s="565"/>
      <c r="AL118" s="565"/>
      <c r="AM118" s="565"/>
      <c r="AN118" s="565"/>
      <c r="AO118" s="565"/>
      <c r="AP118" s="565"/>
      <c r="AQ118" s="565"/>
      <c r="AR118" s="565"/>
      <c r="AS118" s="565"/>
      <c r="AT118" s="565"/>
      <c r="AU118" s="565"/>
      <c r="AV118" s="565"/>
      <c r="AW118" s="566"/>
    </row>
    <row r="119" spans="1:49" s="400" customFormat="1" ht="38.1" hidden="1" customHeight="1" x14ac:dyDescent="0.25">
      <c r="A119" s="662"/>
      <c r="B119" s="664"/>
      <c r="C119" s="665"/>
      <c r="D119" s="666"/>
      <c r="E119" s="667"/>
      <c r="F119" s="668"/>
      <c r="G119" s="668"/>
      <c r="H119" s="680"/>
      <c r="I119" s="665"/>
      <c r="J119" s="665"/>
      <c r="K119" s="665"/>
      <c r="L119" s="665"/>
      <c r="M119" s="680"/>
      <c r="N119" s="680"/>
      <c r="O119" s="680"/>
      <c r="P119" s="680"/>
      <c r="Q119" s="680"/>
      <c r="R119" s="664"/>
      <c r="S119" s="665"/>
      <c r="T119" s="664"/>
      <c r="U119" s="567"/>
      <c r="V119" s="568"/>
      <c r="W119" s="569"/>
      <c r="X119" s="570"/>
      <c r="Y119" s="538" t="s">
        <v>5229</v>
      </c>
      <c r="Z119" s="571"/>
      <c r="AA119" s="399"/>
      <c r="AB119" s="538" t="s">
        <v>5229</v>
      </c>
      <c r="AC119" s="363" t="s">
        <v>5410</v>
      </c>
      <c r="AD119" s="571" t="s">
        <v>920</v>
      </c>
      <c r="AE119" s="586">
        <v>0</v>
      </c>
      <c r="AF119" s="571" t="s">
        <v>5383</v>
      </c>
      <c r="AG119" s="664"/>
      <c r="AH119" s="664"/>
      <c r="AI119" s="664"/>
      <c r="AJ119" s="664"/>
      <c r="AK119" s="565"/>
      <c r="AL119" s="565"/>
      <c r="AM119" s="565"/>
      <c r="AN119" s="565"/>
      <c r="AO119" s="565"/>
      <c r="AP119" s="565"/>
      <c r="AQ119" s="565"/>
      <c r="AR119" s="565"/>
      <c r="AS119" s="565"/>
      <c r="AT119" s="565"/>
      <c r="AU119" s="565"/>
      <c r="AV119" s="565"/>
      <c r="AW119" s="566"/>
    </row>
    <row r="120" spans="1:49" s="639" customFormat="1" ht="38.1" hidden="1" customHeight="1" x14ac:dyDescent="0.3">
      <c r="A120" s="662"/>
      <c r="B120" s="664" t="s">
        <v>5358</v>
      </c>
      <c r="C120" s="665" t="s">
        <v>5217</v>
      </c>
      <c r="D120" s="666"/>
      <c r="E120" s="667"/>
      <c r="F120" s="668"/>
      <c r="G120" s="668"/>
      <c r="H120" s="680"/>
      <c r="I120" s="665"/>
      <c r="J120" s="665" t="s">
        <v>5237</v>
      </c>
      <c r="K120" s="665"/>
      <c r="L120" s="665"/>
      <c r="M120" s="680"/>
      <c r="N120" s="664"/>
      <c r="O120" s="664"/>
      <c r="P120" s="664"/>
      <c r="Q120" s="664"/>
      <c r="R120" s="664"/>
      <c r="S120" s="665"/>
      <c r="T120" s="664"/>
      <c r="U120" s="542"/>
      <c r="V120" s="543"/>
      <c r="W120" s="544"/>
      <c r="X120" s="545" t="s">
        <v>5384</v>
      </c>
      <c r="Y120" s="587"/>
      <c r="Z120" s="548"/>
      <c r="AA120" s="588"/>
      <c r="AB120" s="587"/>
      <c r="AC120" s="548"/>
      <c r="AD120" s="548"/>
      <c r="AE120" s="548"/>
      <c r="AF120" s="588"/>
      <c r="AG120" s="664"/>
      <c r="AH120" s="664"/>
      <c r="AI120" s="664"/>
      <c r="AJ120" s="664"/>
      <c r="AK120" s="637"/>
      <c r="AL120" s="637"/>
      <c r="AM120" s="637"/>
      <c r="AN120" s="637"/>
      <c r="AO120" s="637"/>
      <c r="AP120" s="637"/>
      <c r="AQ120" s="637"/>
      <c r="AR120" s="637"/>
      <c r="AS120" s="637"/>
      <c r="AT120" s="637"/>
      <c r="AU120" s="637"/>
      <c r="AV120" s="637"/>
      <c r="AW120" s="638"/>
    </row>
    <row r="121" spans="1:49" s="639" customFormat="1" ht="167.25" customHeight="1" x14ac:dyDescent="0.3">
      <c r="A121" s="662"/>
      <c r="B121" s="664" t="s">
        <v>5358</v>
      </c>
      <c r="C121" s="665" t="s">
        <v>5217</v>
      </c>
      <c r="D121" s="666"/>
      <c r="E121" s="667"/>
      <c r="F121" s="668"/>
      <c r="G121" s="668"/>
      <c r="H121" s="680"/>
      <c r="I121" s="665"/>
      <c r="J121" s="665" t="s">
        <v>5237</v>
      </c>
      <c r="K121" s="665"/>
      <c r="L121" s="665"/>
      <c r="M121" s="680"/>
      <c r="N121" s="664"/>
      <c r="O121" s="664"/>
      <c r="P121" s="664"/>
      <c r="Q121" s="664"/>
      <c r="R121" s="664"/>
      <c r="S121" s="665"/>
      <c r="T121" s="664"/>
      <c r="U121" s="542"/>
      <c r="V121" s="543"/>
      <c r="W121" s="544" t="s">
        <v>5384</v>
      </c>
      <c r="X121" s="640"/>
      <c r="Y121" s="551">
        <v>44377</v>
      </c>
      <c r="Z121" s="593" t="s">
        <v>5430</v>
      </c>
      <c r="AA121" s="574" t="s">
        <v>5431</v>
      </c>
      <c r="AB121" s="615">
        <v>44404</v>
      </c>
      <c r="AC121" s="593" t="s">
        <v>5432</v>
      </c>
      <c r="AD121" s="552" t="s">
        <v>920</v>
      </c>
      <c r="AE121" s="594">
        <v>0.7</v>
      </c>
      <c r="AF121" s="552"/>
      <c r="AG121" s="664"/>
      <c r="AH121" s="664"/>
      <c r="AI121" s="664"/>
      <c r="AJ121" s="664"/>
      <c r="AK121" s="637"/>
      <c r="AL121" s="637"/>
      <c r="AM121" s="637"/>
      <c r="AN121" s="637"/>
      <c r="AO121" s="637"/>
      <c r="AP121" s="637"/>
      <c r="AQ121" s="637"/>
      <c r="AR121" s="637"/>
      <c r="AS121" s="637"/>
      <c r="AT121" s="637"/>
      <c r="AU121" s="637"/>
      <c r="AV121" s="637"/>
      <c r="AW121" s="638"/>
    </row>
    <row r="122" spans="1:49" s="639" customFormat="1" ht="38.1" hidden="1" customHeight="1" x14ac:dyDescent="0.3">
      <c r="A122" s="662"/>
      <c r="B122" s="664" t="s">
        <v>5358</v>
      </c>
      <c r="C122" s="665" t="s">
        <v>5217</v>
      </c>
      <c r="D122" s="666"/>
      <c r="E122" s="667"/>
      <c r="F122" s="668"/>
      <c r="G122" s="668"/>
      <c r="H122" s="680"/>
      <c r="I122" s="665"/>
      <c r="J122" s="665" t="s">
        <v>5237</v>
      </c>
      <c r="K122" s="665"/>
      <c r="L122" s="665"/>
      <c r="M122" s="680"/>
      <c r="N122" s="664"/>
      <c r="O122" s="664"/>
      <c r="P122" s="664"/>
      <c r="Q122" s="664"/>
      <c r="R122" s="664"/>
      <c r="S122" s="665"/>
      <c r="T122" s="664"/>
      <c r="U122" s="542"/>
      <c r="V122" s="543" t="s">
        <v>5384</v>
      </c>
      <c r="W122" s="641"/>
      <c r="X122" s="641"/>
      <c r="Y122" s="555"/>
      <c r="Z122" s="556"/>
      <c r="AA122" s="590"/>
      <c r="AB122" s="555"/>
      <c r="AC122" s="556"/>
      <c r="AD122" s="556"/>
      <c r="AE122" s="556"/>
      <c r="AF122" s="590"/>
      <c r="AG122" s="664"/>
      <c r="AH122" s="664"/>
      <c r="AI122" s="664"/>
      <c r="AJ122" s="664"/>
      <c r="AK122" s="637"/>
      <c r="AL122" s="637"/>
      <c r="AM122" s="637"/>
      <c r="AN122" s="637"/>
      <c r="AO122" s="637"/>
      <c r="AP122" s="637"/>
      <c r="AQ122" s="637"/>
      <c r="AR122" s="637"/>
      <c r="AS122" s="637"/>
      <c r="AT122" s="637"/>
      <c r="AU122" s="637"/>
      <c r="AV122" s="637"/>
      <c r="AW122" s="638"/>
    </row>
    <row r="123" spans="1:49" s="571" customFormat="1" ht="38.1" hidden="1" customHeight="1" thickBot="1" x14ac:dyDescent="0.25">
      <c r="A123" s="663"/>
      <c r="B123" s="664" t="s">
        <v>5358</v>
      </c>
      <c r="C123" s="665" t="s">
        <v>5217</v>
      </c>
      <c r="D123" s="666"/>
      <c r="E123" s="667"/>
      <c r="F123" s="668"/>
      <c r="G123" s="668"/>
      <c r="H123" s="680"/>
      <c r="I123" s="665"/>
      <c r="J123" s="665" t="s">
        <v>5237</v>
      </c>
      <c r="K123" s="665"/>
      <c r="L123" s="665"/>
      <c r="M123" s="680"/>
      <c r="N123" s="664"/>
      <c r="O123" s="680"/>
      <c r="P123" s="680"/>
      <c r="Q123" s="680"/>
      <c r="R123" s="664"/>
      <c r="S123" s="665"/>
      <c r="T123" s="664"/>
      <c r="U123" s="567" t="s">
        <v>5384</v>
      </c>
      <c r="V123" s="649"/>
      <c r="W123" s="649"/>
      <c r="X123" s="649"/>
      <c r="Y123" s="642"/>
      <c r="Z123" s="582"/>
      <c r="AA123" s="580"/>
      <c r="AB123" s="580"/>
      <c r="AC123" s="581"/>
      <c r="AD123" s="582"/>
      <c r="AE123" s="591"/>
      <c r="AF123" s="592"/>
      <c r="AG123" s="664"/>
      <c r="AH123" s="664"/>
      <c r="AI123" s="664"/>
      <c r="AJ123" s="664"/>
      <c r="AK123" s="643"/>
      <c r="AL123" s="643"/>
      <c r="AM123" s="643"/>
      <c r="AN123" s="643"/>
      <c r="AO123" s="643"/>
      <c r="AP123" s="643"/>
      <c r="AQ123" s="643"/>
      <c r="AR123" s="643"/>
      <c r="AS123" s="643"/>
      <c r="AT123" s="643"/>
      <c r="AU123" s="643"/>
      <c r="AV123" s="643"/>
      <c r="AW123" s="644"/>
    </row>
    <row r="124" spans="1:49" s="400" customFormat="1" ht="38.1" hidden="1" customHeight="1" x14ac:dyDescent="0.25">
      <c r="A124" s="661">
        <v>21</v>
      </c>
      <c r="B124" s="664" t="s">
        <v>5433</v>
      </c>
      <c r="C124" s="665" t="s">
        <v>5217</v>
      </c>
      <c r="D124" s="666" t="s">
        <v>5403</v>
      </c>
      <c r="E124" s="667" t="s">
        <v>5376</v>
      </c>
      <c r="F124" s="668" t="s">
        <v>5404</v>
      </c>
      <c r="G124" s="668" t="s">
        <v>5405</v>
      </c>
      <c r="H124" s="680">
        <v>44154</v>
      </c>
      <c r="I124" s="665" t="s">
        <v>5406</v>
      </c>
      <c r="J124" s="665" t="s">
        <v>5237</v>
      </c>
      <c r="K124" s="665" t="s">
        <v>5434</v>
      </c>
      <c r="L124" s="665"/>
      <c r="M124" s="680">
        <v>44235</v>
      </c>
      <c r="N124" s="680">
        <v>44439</v>
      </c>
      <c r="O124" s="680"/>
      <c r="P124" s="680"/>
      <c r="Q124" s="680"/>
      <c r="R124" s="664" t="s">
        <v>5435</v>
      </c>
      <c r="S124" s="665" t="s">
        <v>5429</v>
      </c>
      <c r="T124" s="664"/>
      <c r="U124" s="561" t="s">
        <v>5225</v>
      </c>
      <c r="V124" s="562" t="s">
        <v>5225</v>
      </c>
      <c r="W124" s="563" t="s">
        <v>5225</v>
      </c>
      <c r="X124" s="564" t="s">
        <v>5225</v>
      </c>
      <c r="Y124" s="538" t="s">
        <v>5226</v>
      </c>
      <c r="Z124" s="584" t="s">
        <v>5271</v>
      </c>
      <c r="AA124" s="538"/>
      <c r="AB124" s="538" t="s">
        <v>5226</v>
      </c>
      <c r="AC124" s="539" t="s">
        <v>5271</v>
      </c>
      <c r="AD124" s="539" t="s">
        <v>5271</v>
      </c>
      <c r="AE124" s="539" t="s">
        <v>5271</v>
      </c>
      <c r="AF124" s="363"/>
      <c r="AG124" s="664"/>
      <c r="AH124" s="664"/>
      <c r="AI124" s="664"/>
      <c r="AJ124" s="664"/>
      <c r="AK124" s="565"/>
      <c r="AL124" s="565"/>
      <c r="AM124" s="565"/>
      <c r="AN124" s="565"/>
      <c r="AO124" s="565"/>
      <c r="AP124" s="565"/>
      <c r="AQ124" s="565"/>
      <c r="AR124" s="565"/>
      <c r="AS124" s="565"/>
      <c r="AT124" s="565"/>
      <c r="AU124" s="565"/>
      <c r="AV124" s="565"/>
      <c r="AW124" s="566"/>
    </row>
    <row r="125" spans="1:49" s="400" customFormat="1" ht="38.1" hidden="1" customHeight="1" x14ac:dyDescent="0.25">
      <c r="A125" s="662"/>
      <c r="B125" s="664"/>
      <c r="C125" s="665"/>
      <c r="D125" s="666"/>
      <c r="E125" s="667"/>
      <c r="F125" s="668"/>
      <c r="G125" s="668"/>
      <c r="H125" s="680"/>
      <c r="I125" s="665"/>
      <c r="J125" s="665"/>
      <c r="K125" s="665"/>
      <c r="L125" s="665"/>
      <c r="M125" s="680"/>
      <c r="N125" s="680"/>
      <c r="O125" s="680"/>
      <c r="P125" s="680"/>
      <c r="Q125" s="680"/>
      <c r="R125" s="664"/>
      <c r="S125" s="665"/>
      <c r="T125" s="664"/>
      <c r="U125" s="567"/>
      <c r="V125" s="568"/>
      <c r="W125" s="569"/>
      <c r="X125" s="570"/>
      <c r="Y125" s="538" t="s">
        <v>5229</v>
      </c>
      <c r="Z125" s="571"/>
      <c r="AA125" s="399"/>
      <c r="AB125" s="538" t="s">
        <v>5229</v>
      </c>
      <c r="AC125" s="363" t="s">
        <v>5410</v>
      </c>
      <c r="AD125" s="571" t="s">
        <v>920</v>
      </c>
      <c r="AE125" s="586">
        <v>0</v>
      </c>
      <c r="AF125" s="571" t="s">
        <v>5383</v>
      </c>
      <c r="AG125" s="664"/>
      <c r="AH125" s="664"/>
      <c r="AI125" s="664"/>
      <c r="AJ125" s="664"/>
      <c r="AK125" s="565"/>
      <c r="AL125" s="565"/>
      <c r="AM125" s="565"/>
      <c r="AN125" s="565"/>
      <c r="AO125" s="565"/>
      <c r="AP125" s="565"/>
      <c r="AQ125" s="565"/>
      <c r="AR125" s="565"/>
      <c r="AS125" s="565"/>
      <c r="AT125" s="565"/>
      <c r="AU125" s="565"/>
      <c r="AV125" s="565"/>
      <c r="AW125" s="566"/>
    </row>
    <row r="126" spans="1:49" s="639" customFormat="1" ht="38.1" hidden="1" customHeight="1" x14ac:dyDescent="0.3">
      <c r="A126" s="662"/>
      <c r="B126" s="664" t="s">
        <v>5358</v>
      </c>
      <c r="C126" s="665" t="s">
        <v>5217</v>
      </c>
      <c r="D126" s="666"/>
      <c r="E126" s="667"/>
      <c r="F126" s="668"/>
      <c r="G126" s="668"/>
      <c r="H126" s="680"/>
      <c r="I126" s="665"/>
      <c r="J126" s="665" t="s">
        <v>5237</v>
      </c>
      <c r="K126" s="665"/>
      <c r="L126" s="665"/>
      <c r="M126" s="680"/>
      <c r="N126" s="664"/>
      <c r="O126" s="664"/>
      <c r="P126" s="664"/>
      <c r="Q126" s="664"/>
      <c r="R126" s="664"/>
      <c r="S126" s="665"/>
      <c r="T126" s="664"/>
      <c r="U126" s="542"/>
      <c r="V126" s="543"/>
      <c r="W126" s="544"/>
      <c r="X126" s="545" t="s">
        <v>5384</v>
      </c>
      <c r="Y126" s="587"/>
      <c r="Z126" s="548"/>
      <c r="AA126" s="588"/>
      <c r="AB126" s="587"/>
      <c r="AC126" s="548"/>
      <c r="AD126" s="548"/>
      <c r="AE126" s="548"/>
      <c r="AF126" s="588"/>
      <c r="AG126" s="664"/>
      <c r="AH126" s="664"/>
      <c r="AI126" s="664"/>
      <c r="AJ126" s="664"/>
      <c r="AK126" s="637"/>
      <c r="AL126" s="637"/>
      <c r="AM126" s="637"/>
      <c r="AN126" s="637"/>
      <c r="AO126" s="637"/>
      <c r="AP126" s="637"/>
      <c r="AQ126" s="637"/>
      <c r="AR126" s="637"/>
      <c r="AS126" s="637"/>
      <c r="AT126" s="637"/>
      <c r="AU126" s="637"/>
      <c r="AV126" s="637"/>
      <c r="AW126" s="638"/>
    </row>
    <row r="127" spans="1:49" s="639" customFormat="1" ht="315.75" customHeight="1" x14ac:dyDescent="0.3">
      <c r="A127" s="662"/>
      <c r="B127" s="664" t="s">
        <v>5358</v>
      </c>
      <c r="C127" s="665" t="s">
        <v>5217</v>
      </c>
      <c r="D127" s="666"/>
      <c r="E127" s="667"/>
      <c r="F127" s="668"/>
      <c r="G127" s="668"/>
      <c r="H127" s="680"/>
      <c r="I127" s="665"/>
      <c r="J127" s="665" t="s">
        <v>5237</v>
      </c>
      <c r="K127" s="665"/>
      <c r="L127" s="665"/>
      <c r="M127" s="680"/>
      <c r="N127" s="664"/>
      <c r="O127" s="664"/>
      <c r="P127" s="664"/>
      <c r="Q127" s="664"/>
      <c r="R127" s="664"/>
      <c r="S127" s="665"/>
      <c r="T127" s="664"/>
      <c r="U127" s="542"/>
      <c r="V127" s="543"/>
      <c r="W127" s="544" t="s">
        <v>5384</v>
      </c>
      <c r="X127" s="640"/>
      <c r="Y127" s="615">
        <v>44377</v>
      </c>
      <c r="Z127" s="593" t="s">
        <v>5436</v>
      </c>
      <c r="AA127" s="574" t="s">
        <v>5437</v>
      </c>
      <c r="AB127" s="615">
        <v>44404</v>
      </c>
      <c r="AC127" s="593" t="s">
        <v>5438</v>
      </c>
      <c r="AD127" s="552" t="s">
        <v>920</v>
      </c>
      <c r="AE127" s="594">
        <v>0.7</v>
      </c>
      <c r="AF127" s="552"/>
      <c r="AG127" s="664"/>
      <c r="AH127" s="664"/>
      <c r="AI127" s="664"/>
      <c r="AJ127" s="664"/>
      <c r="AK127" s="637"/>
      <c r="AL127" s="637"/>
      <c r="AM127" s="637"/>
      <c r="AN127" s="637"/>
      <c r="AO127" s="637"/>
      <c r="AP127" s="637"/>
      <c r="AQ127" s="637"/>
      <c r="AR127" s="637"/>
      <c r="AS127" s="637"/>
      <c r="AT127" s="637"/>
      <c r="AU127" s="637"/>
      <c r="AV127" s="637"/>
      <c r="AW127" s="638"/>
    </row>
    <row r="128" spans="1:49" s="639" customFormat="1" ht="38.1" hidden="1" customHeight="1" x14ac:dyDescent="0.3">
      <c r="A128" s="662"/>
      <c r="B128" s="664" t="s">
        <v>5358</v>
      </c>
      <c r="C128" s="665" t="s">
        <v>5217</v>
      </c>
      <c r="D128" s="666"/>
      <c r="E128" s="667"/>
      <c r="F128" s="668"/>
      <c r="G128" s="668"/>
      <c r="H128" s="680"/>
      <c r="I128" s="665"/>
      <c r="J128" s="665" t="s">
        <v>5237</v>
      </c>
      <c r="K128" s="665"/>
      <c r="L128" s="665"/>
      <c r="M128" s="680"/>
      <c r="N128" s="664"/>
      <c r="O128" s="664"/>
      <c r="P128" s="664"/>
      <c r="Q128" s="664"/>
      <c r="R128" s="664"/>
      <c r="S128" s="665"/>
      <c r="T128" s="664"/>
      <c r="U128" s="542"/>
      <c r="V128" s="543" t="s">
        <v>5384</v>
      </c>
      <c r="W128" s="641"/>
      <c r="X128" s="641"/>
      <c r="Y128" s="555"/>
      <c r="Z128" s="556"/>
      <c r="AA128" s="590"/>
      <c r="AB128" s="555"/>
      <c r="AC128" s="556"/>
      <c r="AD128" s="556"/>
      <c r="AE128" s="556"/>
      <c r="AF128" s="590"/>
      <c r="AG128" s="664"/>
      <c r="AH128" s="664"/>
      <c r="AI128" s="664"/>
      <c r="AJ128" s="664"/>
      <c r="AK128" s="637"/>
      <c r="AL128" s="637"/>
      <c r="AM128" s="637"/>
      <c r="AN128" s="637"/>
      <c r="AO128" s="637"/>
      <c r="AP128" s="637"/>
      <c r="AQ128" s="637"/>
      <c r="AR128" s="637"/>
      <c r="AS128" s="637"/>
      <c r="AT128" s="637"/>
      <c r="AU128" s="637"/>
      <c r="AV128" s="637"/>
      <c r="AW128" s="638"/>
    </row>
    <row r="129" spans="1:49" s="571" customFormat="1" ht="38.1" hidden="1" customHeight="1" thickBot="1" x14ac:dyDescent="0.25">
      <c r="A129" s="663"/>
      <c r="B129" s="664" t="s">
        <v>5358</v>
      </c>
      <c r="C129" s="665" t="s">
        <v>5217</v>
      </c>
      <c r="D129" s="666"/>
      <c r="E129" s="667"/>
      <c r="F129" s="668"/>
      <c r="G129" s="668"/>
      <c r="H129" s="680"/>
      <c r="I129" s="665"/>
      <c r="J129" s="665" t="s">
        <v>5237</v>
      </c>
      <c r="K129" s="665"/>
      <c r="L129" s="665"/>
      <c r="M129" s="680"/>
      <c r="N129" s="664"/>
      <c r="O129" s="680"/>
      <c r="P129" s="680"/>
      <c r="Q129" s="680"/>
      <c r="R129" s="664"/>
      <c r="S129" s="665"/>
      <c r="T129" s="664"/>
      <c r="U129" s="567" t="s">
        <v>5384</v>
      </c>
      <c r="V129" s="649"/>
      <c r="W129" s="649"/>
      <c r="X129" s="649"/>
      <c r="Y129" s="642"/>
      <c r="Z129" s="582"/>
      <c r="AA129" s="580"/>
      <c r="AB129" s="580"/>
      <c r="AC129" s="581"/>
      <c r="AD129" s="582"/>
      <c r="AE129" s="591"/>
      <c r="AF129" s="592"/>
      <c r="AG129" s="664"/>
      <c r="AH129" s="664"/>
      <c r="AI129" s="664"/>
      <c r="AJ129" s="664"/>
      <c r="AK129" s="643"/>
      <c r="AL129" s="643"/>
      <c r="AM129" s="643"/>
      <c r="AN129" s="643"/>
      <c r="AO129" s="643"/>
      <c r="AP129" s="643"/>
      <c r="AQ129" s="643"/>
      <c r="AR129" s="643"/>
      <c r="AS129" s="643"/>
      <c r="AT129" s="643"/>
      <c r="AU129" s="643"/>
      <c r="AV129" s="643"/>
      <c r="AW129" s="644"/>
    </row>
    <row r="130" spans="1:49" s="400" customFormat="1" ht="38.1" hidden="1" customHeight="1" x14ac:dyDescent="0.25">
      <c r="A130" s="661">
        <v>22</v>
      </c>
      <c r="B130" s="664" t="s">
        <v>5439</v>
      </c>
      <c r="C130" s="665" t="s">
        <v>5217</v>
      </c>
      <c r="D130" s="666" t="s">
        <v>5403</v>
      </c>
      <c r="E130" s="667" t="s">
        <v>5376</v>
      </c>
      <c r="F130" s="668" t="s">
        <v>5404</v>
      </c>
      <c r="G130" s="668" t="s">
        <v>5405</v>
      </c>
      <c r="H130" s="680">
        <v>44154</v>
      </c>
      <c r="I130" s="665" t="s">
        <v>5406</v>
      </c>
      <c r="J130" s="665" t="s">
        <v>5237</v>
      </c>
      <c r="K130" s="665" t="s">
        <v>5440</v>
      </c>
      <c r="L130" s="665"/>
      <c r="M130" s="680">
        <v>44235</v>
      </c>
      <c r="N130" s="680">
        <v>44439</v>
      </c>
      <c r="O130" s="680"/>
      <c r="P130" s="680"/>
      <c r="Q130" s="680"/>
      <c r="R130" s="664" t="s">
        <v>5441</v>
      </c>
      <c r="S130" s="665" t="s">
        <v>5429</v>
      </c>
      <c r="T130" s="664"/>
      <c r="U130" s="561" t="s">
        <v>5225</v>
      </c>
      <c r="V130" s="562" t="s">
        <v>5225</v>
      </c>
      <c r="W130" s="563" t="s">
        <v>5225</v>
      </c>
      <c r="X130" s="564" t="s">
        <v>5225</v>
      </c>
      <c r="Y130" s="538" t="s">
        <v>5226</v>
      </c>
      <c r="Z130" s="584" t="s">
        <v>5271</v>
      </c>
      <c r="AA130" s="538"/>
      <c r="AB130" s="538" t="s">
        <v>5226</v>
      </c>
      <c r="AC130" s="539" t="s">
        <v>5271</v>
      </c>
      <c r="AD130" s="539" t="s">
        <v>5271</v>
      </c>
      <c r="AE130" s="539" t="s">
        <v>5271</v>
      </c>
      <c r="AF130" s="363"/>
      <c r="AG130" s="664"/>
      <c r="AH130" s="664"/>
      <c r="AI130" s="664"/>
      <c r="AJ130" s="664"/>
      <c r="AK130" s="565"/>
      <c r="AL130" s="565"/>
      <c r="AM130" s="565"/>
      <c r="AN130" s="565"/>
      <c r="AO130" s="565"/>
      <c r="AP130" s="565"/>
      <c r="AQ130" s="565"/>
      <c r="AR130" s="565"/>
      <c r="AS130" s="565"/>
      <c r="AT130" s="565"/>
      <c r="AU130" s="565"/>
      <c r="AV130" s="565"/>
      <c r="AW130" s="566"/>
    </row>
    <row r="131" spans="1:49" s="400" customFormat="1" ht="38.1" hidden="1" customHeight="1" x14ac:dyDescent="0.25">
      <c r="A131" s="662"/>
      <c r="B131" s="664"/>
      <c r="C131" s="665"/>
      <c r="D131" s="666"/>
      <c r="E131" s="667"/>
      <c r="F131" s="668"/>
      <c r="G131" s="668"/>
      <c r="H131" s="680"/>
      <c r="I131" s="665"/>
      <c r="J131" s="665"/>
      <c r="K131" s="665"/>
      <c r="L131" s="665"/>
      <c r="M131" s="680"/>
      <c r="N131" s="680"/>
      <c r="O131" s="680"/>
      <c r="P131" s="680"/>
      <c r="Q131" s="680"/>
      <c r="R131" s="664"/>
      <c r="S131" s="665"/>
      <c r="T131" s="664"/>
      <c r="U131" s="567"/>
      <c r="V131" s="568"/>
      <c r="W131" s="569"/>
      <c r="X131" s="570"/>
      <c r="Y131" s="538" t="s">
        <v>5229</v>
      </c>
      <c r="Z131" s="571"/>
      <c r="AA131" s="399"/>
      <c r="AB131" s="538" t="s">
        <v>5229</v>
      </c>
      <c r="AC131" s="363" t="s">
        <v>5410</v>
      </c>
      <c r="AD131" s="571" t="s">
        <v>920</v>
      </c>
      <c r="AE131" s="586">
        <v>0</v>
      </c>
      <c r="AF131" s="571" t="s">
        <v>5383</v>
      </c>
      <c r="AG131" s="664"/>
      <c r="AH131" s="664"/>
      <c r="AI131" s="664"/>
      <c r="AJ131" s="664"/>
      <c r="AK131" s="565"/>
      <c r="AL131" s="565"/>
      <c r="AM131" s="565"/>
      <c r="AN131" s="565"/>
      <c r="AO131" s="565"/>
      <c r="AP131" s="565"/>
      <c r="AQ131" s="565"/>
      <c r="AR131" s="565"/>
      <c r="AS131" s="565"/>
      <c r="AT131" s="565"/>
      <c r="AU131" s="565"/>
      <c r="AV131" s="565"/>
      <c r="AW131" s="566"/>
    </row>
    <row r="132" spans="1:49" s="639" customFormat="1" ht="38.1" hidden="1" customHeight="1" x14ac:dyDescent="0.3">
      <c r="A132" s="662"/>
      <c r="B132" s="694" t="s">
        <v>5358</v>
      </c>
      <c r="C132" s="686" t="s">
        <v>5217</v>
      </c>
      <c r="D132" s="688"/>
      <c r="E132" s="690"/>
      <c r="F132" s="692"/>
      <c r="G132" s="692"/>
      <c r="H132" s="696"/>
      <c r="I132" s="686"/>
      <c r="J132" s="686" t="s">
        <v>5237</v>
      </c>
      <c r="K132" s="686"/>
      <c r="L132" s="686"/>
      <c r="M132" s="696"/>
      <c r="N132" s="694"/>
      <c r="O132" s="694"/>
      <c r="P132" s="694"/>
      <c r="Q132" s="694"/>
      <c r="R132" s="694"/>
      <c r="S132" s="686"/>
      <c r="T132" s="694"/>
      <c r="U132" s="542"/>
      <c r="V132" s="543"/>
      <c r="W132" s="544"/>
      <c r="X132" s="545" t="s">
        <v>5384</v>
      </c>
      <c r="Y132" s="616"/>
      <c r="Z132" s="617"/>
      <c r="AA132" s="650"/>
      <c r="AB132" s="616"/>
      <c r="AC132" s="617"/>
      <c r="AD132" s="548"/>
      <c r="AE132" s="548"/>
      <c r="AF132" s="588"/>
      <c r="AG132" s="664"/>
      <c r="AH132" s="664"/>
      <c r="AI132" s="664"/>
      <c r="AJ132" s="664"/>
      <c r="AK132" s="637"/>
      <c r="AL132" s="637"/>
      <c r="AM132" s="637"/>
      <c r="AN132" s="637"/>
      <c r="AO132" s="637"/>
      <c r="AP132" s="637"/>
      <c r="AQ132" s="637"/>
      <c r="AR132" s="637"/>
      <c r="AS132" s="637"/>
      <c r="AT132" s="637"/>
      <c r="AU132" s="637"/>
      <c r="AV132" s="637"/>
      <c r="AW132" s="638"/>
    </row>
    <row r="133" spans="1:49" s="639" customFormat="1" ht="138.75" customHeight="1" x14ac:dyDescent="0.3">
      <c r="A133" s="662"/>
      <c r="B133" s="664" t="s">
        <v>5358</v>
      </c>
      <c r="C133" s="665" t="s">
        <v>5217</v>
      </c>
      <c r="D133" s="666"/>
      <c r="E133" s="667"/>
      <c r="F133" s="668"/>
      <c r="G133" s="668"/>
      <c r="H133" s="680"/>
      <c r="I133" s="665"/>
      <c r="J133" s="665" t="s">
        <v>5237</v>
      </c>
      <c r="K133" s="665"/>
      <c r="L133" s="665"/>
      <c r="M133" s="680"/>
      <c r="N133" s="664"/>
      <c r="O133" s="664"/>
      <c r="P133" s="664"/>
      <c r="Q133" s="664"/>
      <c r="R133" s="664"/>
      <c r="S133" s="665"/>
      <c r="T133" s="664"/>
      <c r="U133" s="618"/>
      <c r="V133" s="619"/>
      <c r="W133" s="620" t="s">
        <v>5384</v>
      </c>
      <c r="X133" s="640"/>
      <c r="Y133" s="551">
        <v>44286</v>
      </c>
      <c r="Z133" s="593" t="s">
        <v>5442</v>
      </c>
      <c r="AA133" s="574" t="s">
        <v>5443</v>
      </c>
      <c r="AB133" s="615">
        <v>44404</v>
      </c>
      <c r="AC133" s="593" t="s">
        <v>5444</v>
      </c>
      <c r="AD133" s="552" t="s">
        <v>920</v>
      </c>
      <c r="AE133" s="594">
        <v>0</v>
      </c>
      <c r="AF133" s="552"/>
      <c r="AG133" s="664"/>
      <c r="AH133" s="664"/>
      <c r="AI133" s="664"/>
      <c r="AJ133" s="664"/>
      <c r="AK133" s="637"/>
      <c r="AL133" s="637"/>
      <c r="AM133" s="637"/>
      <c r="AN133" s="637"/>
      <c r="AO133" s="637"/>
      <c r="AP133" s="637"/>
      <c r="AQ133" s="637"/>
      <c r="AR133" s="637"/>
      <c r="AS133" s="637"/>
      <c r="AT133" s="637"/>
      <c r="AU133" s="637"/>
      <c r="AV133" s="637"/>
      <c r="AW133" s="638"/>
    </row>
    <row r="134" spans="1:49" s="639" customFormat="1" ht="38.1" hidden="1" customHeight="1" x14ac:dyDescent="0.3">
      <c r="A134" s="662"/>
      <c r="B134" s="695" t="s">
        <v>5358</v>
      </c>
      <c r="C134" s="687" t="s">
        <v>5217</v>
      </c>
      <c r="D134" s="689"/>
      <c r="E134" s="691"/>
      <c r="F134" s="693"/>
      <c r="G134" s="693"/>
      <c r="H134" s="697"/>
      <c r="I134" s="687"/>
      <c r="J134" s="687" t="s">
        <v>5237</v>
      </c>
      <c r="K134" s="687"/>
      <c r="L134" s="687"/>
      <c r="M134" s="697"/>
      <c r="N134" s="695"/>
      <c r="O134" s="695"/>
      <c r="P134" s="695"/>
      <c r="Q134" s="695"/>
      <c r="R134" s="695"/>
      <c r="S134" s="687"/>
      <c r="T134" s="695"/>
      <c r="U134" s="542"/>
      <c r="V134" s="543" t="s">
        <v>5384</v>
      </c>
      <c r="W134" s="651"/>
      <c r="X134" s="651"/>
      <c r="Y134" s="621"/>
      <c r="Z134" s="622"/>
      <c r="AA134" s="652"/>
      <c r="AB134" s="621"/>
      <c r="AC134" s="622"/>
      <c r="AD134" s="556"/>
      <c r="AE134" s="556"/>
      <c r="AF134" s="590"/>
      <c r="AG134" s="664"/>
      <c r="AH134" s="664"/>
      <c r="AI134" s="664"/>
      <c r="AJ134" s="664"/>
      <c r="AK134" s="637"/>
      <c r="AL134" s="637"/>
      <c r="AM134" s="637"/>
      <c r="AN134" s="637"/>
      <c r="AO134" s="637"/>
      <c r="AP134" s="637"/>
      <c r="AQ134" s="637"/>
      <c r="AR134" s="637"/>
      <c r="AS134" s="637"/>
      <c r="AT134" s="637"/>
      <c r="AU134" s="637"/>
      <c r="AV134" s="637"/>
      <c r="AW134" s="638"/>
    </row>
    <row r="135" spans="1:49" s="571" customFormat="1" ht="38.1" hidden="1" customHeight="1" thickBot="1" x14ac:dyDescent="0.25">
      <c r="A135" s="663"/>
      <c r="B135" s="664" t="s">
        <v>5358</v>
      </c>
      <c r="C135" s="665" t="s">
        <v>5217</v>
      </c>
      <c r="D135" s="666"/>
      <c r="E135" s="667"/>
      <c r="F135" s="668"/>
      <c r="G135" s="668"/>
      <c r="H135" s="680"/>
      <c r="I135" s="665"/>
      <c r="J135" s="665" t="s">
        <v>5237</v>
      </c>
      <c r="K135" s="665"/>
      <c r="L135" s="665"/>
      <c r="M135" s="680"/>
      <c r="N135" s="664"/>
      <c r="O135" s="680"/>
      <c r="P135" s="680"/>
      <c r="Q135" s="680"/>
      <c r="R135" s="664"/>
      <c r="S135" s="703"/>
      <c r="T135" s="664"/>
      <c r="U135" s="567" t="s">
        <v>5384</v>
      </c>
      <c r="V135" s="649"/>
      <c r="W135" s="649"/>
      <c r="X135" s="649"/>
      <c r="Y135" s="642"/>
      <c r="Z135" s="582"/>
      <c r="AA135" s="580"/>
      <c r="AB135" s="580"/>
      <c r="AC135" s="581"/>
      <c r="AD135" s="582"/>
      <c r="AE135" s="591"/>
      <c r="AF135" s="592"/>
      <c r="AG135" s="664"/>
      <c r="AH135" s="664"/>
      <c r="AI135" s="664"/>
      <c r="AJ135" s="664"/>
      <c r="AK135" s="643"/>
      <c r="AL135" s="643"/>
      <c r="AM135" s="643"/>
      <c r="AN135" s="643"/>
      <c r="AO135" s="643"/>
      <c r="AP135" s="643"/>
      <c r="AQ135" s="643"/>
      <c r="AR135" s="643"/>
      <c r="AS135" s="643"/>
      <c r="AT135" s="643"/>
      <c r="AU135" s="643"/>
      <c r="AV135" s="643"/>
      <c r="AW135" s="644"/>
    </row>
    <row r="136" spans="1:49" s="400" customFormat="1" ht="38.1" hidden="1" customHeight="1" x14ac:dyDescent="0.25">
      <c r="A136" s="661">
        <v>23</v>
      </c>
      <c r="B136" s="700" t="s">
        <v>5445</v>
      </c>
      <c r="C136" s="665" t="s">
        <v>5249</v>
      </c>
      <c r="D136" s="701" t="s">
        <v>5446</v>
      </c>
      <c r="E136" s="702" t="s">
        <v>5266</v>
      </c>
      <c r="F136" s="665" t="s">
        <v>5447</v>
      </c>
      <c r="G136" s="665" t="s">
        <v>5448</v>
      </c>
      <c r="H136" s="680">
        <v>44113</v>
      </c>
      <c r="I136" s="665" t="s">
        <v>5449</v>
      </c>
      <c r="J136" s="665" t="s">
        <v>5254</v>
      </c>
      <c r="K136" s="665" t="s">
        <v>5450</v>
      </c>
      <c r="L136" s="665"/>
      <c r="M136" s="680">
        <v>44111</v>
      </c>
      <c r="N136" s="680">
        <v>43861</v>
      </c>
      <c r="O136" s="680"/>
      <c r="P136" s="680"/>
      <c r="Q136" s="680"/>
      <c r="R136" s="664" t="s">
        <v>5451</v>
      </c>
      <c r="S136" s="665" t="s">
        <v>154</v>
      </c>
      <c r="T136" s="664"/>
      <c r="U136" s="561" t="s">
        <v>5225</v>
      </c>
      <c r="V136" s="562" t="s">
        <v>5225</v>
      </c>
      <c r="W136" s="563" t="s">
        <v>5225</v>
      </c>
      <c r="X136" s="564" t="s">
        <v>5225</v>
      </c>
      <c r="Y136" s="538" t="s">
        <v>5226</v>
      </c>
      <c r="Z136" s="584" t="s">
        <v>5271</v>
      </c>
      <c r="AA136" s="584" t="s">
        <v>5271</v>
      </c>
      <c r="AB136" s="538" t="s">
        <v>5226</v>
      </c>
      <c r="AC136" s="539" t="s">
        <v>5271</v>
      </c>
      <c r="AD136" s="539" t="s">
        <v>5271</v>
      </c>
      <c r="AE136" s="539" t="s">
        <v>5271</v>
      </c>
      <c r="AF136" s="539" t="s">
        <v>5271</v>
      </c>
      <c r="AG136" s="664"/>
      <c r="AH136" s="664"/>
      <c r="AI136" s="664"/>
      <c r="AJ136" s="664"/>
      <c r="AK136" s="565"/>
      <c r="AL136" s="565"/>
      <c r="AM136" s="565"/>
      <c r="AN136" s="565"/>
      <c r="AO136" s="565"/>
      <c r="AP136" s="565"/>
      <c r="AQ136" s="565"/>
      <c r="AR136" s="565"/>
      <c r="AS136" s="565"/>
      <c r="AT136" s="565"/>
      <c r="AU136" s="565"/>
      <c r="AV136" s="565"/>
      <c r="AW136" s="566"/>
    </row>
    <row r="137" spans="1:49" s="400" customFormat="1" ht="38.1" hidden="1" customHeight="1" x14ac:dyDescent="0.25">
      <c r="A137" s="662"/>
      <c r="B137" s="700"/>
      <c r="C137" s="665"/>
      <c r="D137" s="701"/>
      <c r="E137" s="702"/>
      <c r="F137" s="665"/>
      <c r="G137" s="665"/>
      <c r="H137" s="680"/>
      <c r="I137" s="665"/>
      <c r="J137" s="665"/>
      <c r="K137" s="665"/>
      <c r="L137" s="665"/>
      <c r="M137" s="680"/>
      <c r="N137" s="680"/>
      <c r="O137" s="680"/>
      <c r="P137" s="680"/>
      <c r="Q137" s="680"/>
      <c r="R137" s="664"/>
      <c r="S137" s="665"/>
      <c r="T137" s="664"/>
      <c r="U137" s="567"/>
      <c r="V137" s="568"/>
      <c r="W137" s="569"/>
      <c r="X137" s="570"/>
      <c r="Y137" s="538" t="s">
        <v>5229</v>
      </c>
      <c r="Z137" s="584" t="s">
        <v>5271</v>
      </c>
      <c r="AA137" s="584" t="s">
        <v>5271</v>
      </c>
      <c r="AB137" s="538" t="s">
        <v>5229</v>
      </c>
      <c r="AC137" s="584" t="s">
        <v>5271</v>
      </c>
      <c r="AD137" s="584" t="s">
        <v>5271</v>
      </c>
      <c r="AE137" s="584" t="s">
        <v>5271</v>
      </c>
      <c r="AF137" s="32" t="s">
        <v>5452</v>
      </c>
      <c r="AG137" s="664"/>
      <c r="AH137" s="664"/>
      <c r="AI137" s="664"/>
      <c r="AJ137" s="664"/>
      <c r="AK137" s="565"/>
      <c r="AL137" s="565"/>
      <c r="AM137" s="565"/>
      <c r="AN137" s="565"/>
      <c r="AO137" s="565"/>
      <c r="AP137" s="565"/>
      <c r="AQ137" s="565"/>
      <c r="AR137" s="565"/>
      <c r="AS137" s="565"/>
      <c r="AT137" s="565"/>
      <c r="AU137" s="565"/>
      <c r="AV137" s="565"/>
      <c r="AW137" s="566"/>
    </row>
    <row r="138" spans="1:49" s="639" customFormat="1" ht="38.1" hidden="1" customHeight="1" x14ac:dyDescent="0.3">
      <c r="A138" s="662"/>
      <c r="B138" s="700"/>
      <c r="C138" s="665"/>
      <c r="D138" s="701"/>
      <c r="E138" s="702"/>
      <c r="F138" s="665"/>
      <c r="G138" s="665"/>
      <c r="H138" s="680"/>
      <c r="I138" s="665"/>
      <c r="J138" s="665"/>
      <c r="K138" s="665"/>
      <c r="L138" s="665"/>
      <c r="M138" s="680"/>
      <c r="N138" s="680"/>
      <c r="O138" s="664"/>
      <c r="P138" s="664"/>
      <c r="Q138" s="664"/>
      <c r="R138" s="664"/>
      <c r="S138" s="665"/>
      <c r="T138" s="664"/>
      <c r="U138" s="542"/>
      <c r="V138" s="543"/>
      <c r="W138" s="544"/>
      <c r="X138" s="545" t="s">
        <v>5384</v>
      </c>
      <c r="Y138" s="587"/>
      <c r="Z138" s="548"/>
      <c r="AA138" s="588"/>
      <c r="AB138" s="587"/>
      <c r="AC138" s="548"/>
      <c r="AD138" s="548"/>
      <c r="AE138" s="548"/>
      <c r="AF138" s="588"/>
      <c r="AG138" s="664"/>
      <c r="AH138" s="664"/>
      <c r="AI138" s="664"/>
      <c r="AJ138" s="664"/>
      <c r="AK138" s="637"/>
      <c r="AL138" s="637"/>
      <c r="AM138" s="637"/>
      <c r="AN138" s="637"/>
      <c r="AO138" s="637"/>
      <c r="AP138" s="637"/>
      <c r="AQ138" s="637"/>
      <c r="AR138" s="637"/>
      <c r="AS138" s="637"/>
      <c r="AT138" s="637"/>
      <c r="AU138" s="637"/>
      <c r="AV138" s="637"/>
      <c r="AW138" s="638"/>
    </row>
    <row r="139" spans="1:49" s="639" customFormat="1" ht="78" customHeight="1" x14ac:dyDescent="0.3">
      <c r="A139" s="662"/>
      <c r="B139" s="700"/>
      <c r="C139" s="665"/>
      <c r="D139" s="701"/>
      <c r="E139" s="702"/>
      <c r="F139" s="665"/>
      <c r="G139" s="665"/>
      <c r="H139" s="680"/>
      <c r="I139" s="665"/>
      <c r="J139" s="665"/>
      <c r="K139" s="665"/>
      <c r="L139" s="665"/>
      <c r="M139" s="680"/>
      <c r="N139" s="680"/>
      <c r="O139" s="664"/>
      <c r="P139" s="664"/>
      <c r="Q139" s="664"/>
      <c r="R139" s="664"/>
      <c r="S139" s="665"/>
      <c r="T139" s="664"/>
      <c r="U139" s="542"/>
      <c r="V139" s="623"/>
      <c r="W139" s="544" t="s">
        <v>5384</v>
      </c>
      <c r="X139" s="640"/>
      <c r="Y139" s="551">
        <v>44377</v>
      </c>
      <c r="Z139" s="593" t="s">
        <v>5453</v>
      </c>
      <c r="AA139" s="573" t="s">
        <v>5454</v>
      </c>
      <c r="AB139" s="615">
        <v>44404</v>
      </c>
      <c r="AC139" s="593" t="s">
        <v>5455</v>
      </c>
      <c r="AD139" s="552" t="s">
        <v>918</v>
      </c>
      <c r="AE139" s="594">
        <v>1</v>
      </c>
      <c r="AF139" s="552"/>
      <c r="AG139" s="664"/>
      <c r="AH139" s="664"/>
      <c r="AI139" s="664"/>
      <c r="AJ139" s="664"/>
      <c r="AK139" s="637"/>
      <c r="AL139" s="637"/>
      <c r="AM139" s="637"/>
      <c r="AN139" s="637"/>
      <c r="AO139" s="637"/>
      <c r="AP139" s="637"/>
      <c r="AQ139" s="637"/>
      <c r="AR139" s="637"/>
      <c r="AS139" s="637"/>
      <c r="AT139" s="637"/>
      <c r="AU139" s="637"/>
      <c r="AV139" s="637"/>
      <c r="AW139" s="638"/>
    </row>
    <row r="140" spans="1:49" s="639" customFormat="1" ht="38.1" hidden="1" customHeight="1" x14ac:dyDescent="0.3">
      <c r="A140" s="662"/>
      <c r="B140" s="700"/>
      <c r="C140" s="665"/>
      <c r="D140" s="701"/>
      <c r="E140" s="702"/>
      <c r="F140" s="665"/>
      <c r="G140" s="665"/>
      <c r="H140" s="680"/>
      <c r="I140" s="665"/>
      <c r="J140" s="665"/>
      <c r="K140" s="665"/>
      <c r="L140" s="665"/>
      <c r="M140" s="680"/>
      <c r="N140" s="680"/>
      <c r="O140" s="664"/>
      <c r="P140" s="664"/>
      <c r="Q140" s="664"/>
      <c r="R140" s="664"/>
      <c r="S140" s="665"/>
      <c r="T140" s="664"/>
      <c r="U140" s="542"/>
      <c r="V140" s="623" t="s">
        <v>5384</v>
      </c>
      <c r="W140" s="641"/>
      <c r="X140" s="641"/>
      <c r="Y140" s="555"/>
      <c r="Z140" s="556"/>
      <c r="AA140" s="590"/>
      <c r="AB140" s="555"/>
      <c r="AC140" s="556"/>
      <c r="AD140" s="556"/>
      <c r="AE140" s="556"/>
      <c r="AF140" s="590"/>
      <c r="AG140" s="664"/>
      <c r="AH140" s="664"/>
      <c r="AI140" s="664"/>
      <c r="AJ140" s="664"/>
      <c r="AK140" s="637"/>
      <c r="AL140" s="637"/>
      <c r="AM140" s="637"/>
      <c r="AN140" s="637"/>
      <c r="AO140" s="637"/>
      <c r="AP140" s="637"/>
      <c r="AQ140" s="637"/>
      <c r="AR140" s="637"/>
      <c r="AS140" s="637"/>
      <c r="AT140" s="637"/>
      <c r="AU140" s="637"/>
      <c r="AV140" s="637"/>
      <c r="AW140" s="638"/>
    </row>
    <row r="141" spans="1:49" s="571" customFormat="1" ht="38.1" hidden="1" customHeight="1" thickBot="1" x14ac:dyDescent="0.25">
      <c r="A141" s="663"/>
      <c r="B141" s="700"/>
      <c r="C141" s="665"/>
      <c r="D141" s="701"/>
      <c r="E141" s="702"/>
      <c r="F141" s="665"/>
      <c r="G141" s="665"/>
      <c r="H141" s="680"/>
      <c r="I141" s="665"/>
      <c r="J141" s="665"/>
      <c r="K141" s="665"/>
      <c r="L141" s="665"/>
      <c r="M141" s="680"/>
      <c r="N141" s="680"/>
      <c r="O141" s="680"/>
      <c r="P141" s="680"/>
      <c r="Q141" s="680"/>
      <c r="R141" s="664"/>
      <c r="S141" s="665"/>
      <c r="T141" s="664"/>
      <c r="U141" s="624" t="s">
        <v>5384</v>
      </c>
      <c r="V141" s="625"/>
      <c r="W141" s="626"/>
      <c r="X141" s="626"/>
      <c r="Y141" s="626"/>
      <c r="Z141" s="626"/>
      <c r="AA141" s="626"/>
      <c r="AB141" s="627"/>
      <c r="AC141" s="626"/>
      <c r="AD141" s="626"/>
      <c r="AE141" s="626"/>
      <c r="AF141" s="628"/>
      <c r="AG141" s="664"/>
      <c r="AH141" s="664"/>
      <c r="AI141" s="664"/>
      <c r="AJ141" s="664"/>
      <c r="AK141" s="643"/>
      <c r="AL141" s="643"/>
      <c r="AM141" s="643"/>
      <c r="AN141" s="643"/>
      <c r="AO141" s="643"/>
      <c r="AP141" s="643"/>
      <c r="AQ141" s="643"/>
      <c r="AR141" s="643"/>
      <c r="AS141" s="643"/>
      <c r="AT141" s="643"/>
      <c r="AU141" s="643"/>
      <c r="AV141" s="643"/>
      <c r="AW141" s="644"/>
    </row>
    <row r="142" spans="1:49" s="400" customFormat="1" ht="38.1" hidden="1" customHeight="1" x14ac:dyDescent="0.25">
      <c r="A142" s="661">
        <v>24</v>
      </c>
      <c r="B142" s="664" t="s">
        <v>5456</v>
      </c>
      <c r="C142" s="665" t="s">
        <v>5249</v>
      </c>
      <c r="D142" s="664" t="s">
        <v>5446</v>
      </c>
      <c r="E142" s="702" t="s">
        <v>5266</v>
      </c>
      <c r="F142" s="665" t="s">
        <v>5447</v>
      </c>
      <c r="G142" s="665" t="s">
        <v>5448</v>
      </c>
      <c r="H142" s="680">
        <v>44113</v>
      </c>
      <c r="I142" s="665" t="s">
        <v>5449</v>
      </c>
      <c r="J142" s="665" t="s">
        <v>5237</v>
      </c>
      <c r="K142" s="665" t="s">
        <v>5457</v>
      </c>
      <c r="L142" s="665"/>
      <c r="M142" s="680">
        <v>44111</v>
      </c>
      <c r="N142" s="680">
        <v>44561</v>
      </c>
      <c r="O142" s="664"/>
      <c r="P142" s="664"/>
      <c r="Q142" s="664"/>
      <c r="R142" s="664" t="s">
        <v>1962</v>
      </c>
      <c r="S142" s="665" t="s">
        <v>78</v>
      </c>
      <c r="T142" s="664"/>
      <c r="U142" s="561" t="s">
        <v>5225</v>
      </c>
      <c r="V142" s="562" t="s">
        <v>5225</v>
      </c>
      <c r="W142" s="563" t="s">
        <v>5225</v>
      </c>
      <c r="X142" s="564" t="s">
        <v>5225</v>
      </c>
      <c r="Y142" s="538" t="s">
        <v>5226</v>
      </c>
      <c r="Z142" s="584" t="s">
        <v>5271</v>
      </c>
      <c r="AA142" s="584" t="s">
        <v>5271</v>
      </c>
      <c r="AB142" s="538" t="s">
        <v>5226</v>
      </c>
      <c r="AC142" s="539" t="s">
        <v>5271</v>
      </c>
      <c r="AD142" s="539" t="s">
        <v>5271</v>
      </c>
      <c r="AE142" s="539" t="s">
        <v>5271</v>
      </c>
      <c r="AF142" s="539" t="s">
        <v>5271</v>
      </c>
      <c r="AG142" s="664"/>
      <c r="AH142" s="664"/>
      <c r="AI142" s="664"/>
      <c r="AJ142" s="664"/>
      <c r="AK142" s="565"/>
      <c r="AL142" s="565"/>
      <c r="AM142" s="565"/>
      <c r="AN142" s="565"/>
      <c r="AO142" s="565"/>
      <c r="AP142" s="565"/>
      <c r="AQ142" s="565"/>
      <c r="AR142" s="565"/>
      <c r="AS142" s="565"/>
      <c r="AT142" s="565"/>
      <c r="AU142" s="565"/>
      <c r="AV142" s="565"/>
      <c r="AW142" s="566"/>
    </row>
    <row r="143" spans="1:49" s="400" customFormat="1" ht="38.1" hidden="1" customHeight="1" x14ac:dyDescent="0.25">
      <c r="A143" s="662"/>
      <c r="B143" s="664"/>
      <c r="C143" s="665"/>
      <c r="D143" s="664"/>
      <c r="E143" s="702"/>
      <c r="F143" s="665"/>
      <c r="G143" s="665"/>
      <c r="H143" s="680"/>
      <c r="I143" s="665"/>
      <c r="J143" s="665"/>
      <c r="K143" s="665"/>
      <c r="L143" s="665"/>
      <c r="M143" s="680"/>
      <c r="N143" s="680"/>
      <c r="O143" s="664"/>
      <c r="P143" s="664"/>
      <c r="Q143" s="664"/>
      <c r="R143" s="664"/>
      <c r="S143" s="665"/>
      <c r="T143" s="664"/>
      <c r="U143" s="567"/>
      <c r="V143" s="568"/>
      <c r="W143" s="569"/>
      <c r="X143" s="570"/>
      <c r="Y143" s="538" t="s">
        <v>5229</v>
      </c>
      <c r="Z143" s="584" t="s">
        <v>5271</v>
      </c>
      <c r="AA143" s="584" t="s">
        <v>5271</v>
      </c>
      <c r="AB143" s="538" t="s">
        <v>5229</v>
      </c>
      <c r="AC143" s="584" t="s">
        <v>5271</v>
      </c>
      <c r="AD143" s="584" t="s">
        <v>5271</v>
      </c>
      <c r="AE143" s="584" t="s">
        <v>5271</v>
      </c>
      <c r="AF143" s="32" t="s">
        <v>5452</v>
      </c>
      <c r="AG143" s="664"/>
      <c r="AH143" s="664"/>
      <c r="AI143" s="664"/>
      <c r="AJ143" s="664"/>
      <c r="AK143" s="565"/>
      <c r="AL143" s="565"/>
      <c r="AM143" s="565"/>
      <c r="AN143" s="565"/>
      <c r="AO143" s="565"/>
      <c r="AP143" s="565"/>
      <c r="AQ143" s="565"/>
      <c r="AR143" s="565"/>
      <c r="AS143" s="565"/>
      <c r="AT143" s="565"/>
      <c r="AU143" s="565"/>
      <c r="AV143" s="565"/>
      <c r="AW143" s="566"/>
    </row>
    <row r="144" spans="1:49" s="639" customFormat="1" ht="38.1" hidden="1" customHeight="1" x14ac:dyDescent="0.3">
      <c r="A144" s="662"/>
      <c r="B144" s="664"/>
      <c r="C144" s="665"/>
      <c r="D144" s="664"/>
      <c r="E144" s="702"/>
      <c r="F144" s="665"/>
      <c r="G144" s="665"/>
      <c r="H144" s="680"/>
      <c r="I144" s="665"/>
      <c r="J144" s="665"/>
      <c r="K144" s="665"/>
      <c r="L144" s="665"/>
      <c r="M144" s="680"/>
      <c r="N144" s="680"/>
      <c r="O144" s="664"/>
      <c r="P144" s="664"/>
      <c r="Q144" s="664"/>
      <c r="R144" s="664"/>
      <c r="S144" s="665"/>
      <c r="T144" s="664"/>
      <c r="U144" s="542"/>
      <c r="V144" s="543"/>
      <c r="W144" s="544"/>
      <c r="X144" s="545" t="s">
        <v>5384</v>
      </c>
      <c r="Y144" s="587"/>
      <c r="Z144" s="548"/>
      <c r="AA144" s="588"/>
      <c r="AB144" s="587"/>
      <c r="AC144" s="548"/>
      <c r="AD144" s="548"/>
      <c r="AE144" s="548"/>
      <c r="AF144" s="588"/>
      <c r="AG144" s="664"/>
      <c r="AH144" s="664"/>
      <c r="AI144" s="664"/>
      <c r="AJ144" s="664"/>
      <c r="AK144" s="637"/>
      <c r="AL144" s="637"/>
      <c r="AM144" s="637"/>
      <c r="AN144" s="637"/>
      <c r="AO144" s="637"/>
      <c r="AP144" s="637"/>
      <c r="AQ144" s="637"/>
      <c r="AR144" s="637"/>
      <c r="AS144" s="637"/>
      <c r="AT144" s="637"/>
      <c r="AU144" s="637"/>
      <c r="AV144" s="637"/>
      <c r="AW144" s="638"/>
    </row>
    <row r="145" spans="1:49" s="639" customFormat="1" ht="163.5" customHeight="1" x14ac:dyDescent="0.3">
      <c r="A145" s="662"/>
      <c r="B145" s="664"/>
      <c r="C145" s="665"/>
      <c r="D145" s="664"/>
      <c r="E145" s="702"/>
      <c r="F145" s="665"/>
      <c r="G145" s="665"/>
      <c r="H145" s="680"/>
      <c r="I145" s="665"/>
      <c r="J145" s="665"/>
      <c r="K145" s="665"/>
      <c r="L145" s="665"/>
      <c r="M145" s="680"/>
      <c r="N145" s="680"/>
      <c r="O145" s="664"/>
      <c r="P145" s="664"/>
      <c r="Q145" s="664"/>
      <c r="R145" s="664"/>
      <c r="S145" s="665"/>
      <c r="T145" s="664"/>
      <c r="U145" s="542"/>
      <c r="V145" s="623"/>
      <c r="W145" s="544" t="s">
        <v>5384</v>
      </c>
      <c r="X145" s="640"/>
      <c r="Y145" s="551">
        <v>44377</v>
      </c>
      <c r="Z145" s="593" t="s">
        <v>5458</v>
      </c>
      <c r="AA145" s="573" t="s">
        <v>5459</v>
      </c>
      <c r="AB145" s="615">
        <v>44404</v>
      </c>
      <c r="AC145" s="593" t="s">
        <v>5460</v>
      </c>
      <c r="AD145" s="552" t="s">
        <v>920</v>
      </c>
      <c r="AE145" s="594">
        <v>0.5</v>
      </c>
      <c r="AF145" s="552"/>
      <c r="AG145" s="664"/>
      <c r="AH145" s="664"/>
      <c r="AI145" s="664"/>
      <c r="AJ145" s="664"/>
      <c r="AK145" s="637"/>
      <c r="AL145" s="637"/>
      <c r="AM145" s="637"/>
      <c r="AN145" s="637"/>
      <c r="AO145" s="637"/>
      <c r="AP145" s="637"/>
      <c r="AQ145" s="637"/>
      <c r="AR145" s="637"/>
      <c r="AS145" s="637"/>
      <c r="AT145" s="637"/>
      <c r="AU145" s="637"/>
      <c r="AV145" s="637"/>
      <c r="AW145" s="638"/>
    </row>
    <row r="146" spans="1:49" s="639" customFormat="1" ht="38.1" hidden="1" customHeight="1" x14ac:dyDescent="0.3">
      <c r="A146" s="662"/>
      <c r="B146" s="664"/>
      <c r="C146" s="665"/>
      <c r="D146" s="664"/>
      <c r="E146" s="702"/>
      <c r="F146" s="665"/>
      <c r="G146" s="665"/>
      <c r="H146" s="680"/>
      <c r="I146" s="665"/>
      <c r="J146" s="665"/>
      <c r="K146" s="665"/>
      <c r="L146" s="665"/>
      <c r="M146" s="680"/>
      <c r="N146" s="680"/>
      <c r="O146" s="664"/>
      <c r="P146" s="664"/>
      <c r="Q146" s="664"/>
      <c r="R146" s="664"/>
      <c r="S146" s="665"/>
      <c r="T146" s="664"/>
      <c r="U146" s="542"/>
      <c r="V146" s="623" t="s">
        <v>5384</v>
      </c>
      <c r="W146" s="641"/>
      <c r="X146" s="641"/>
      <c r="Y146" s="555"/>
      <c r="Z146" s="556"/>
      <c r="AA146" s="590"/>
      <c r="AB146" s="555"/>
      <c r="AC146" s="556"/>
      <c r="AD146" s="556"/>
      <c r="AE146" s="556"/>
      <c r="AF146" s="590"/>
      <c r="AG146" s="664"/>
      <c r="AH146" s="664"/>
      <c r="AI146" s="664"/>
      <c r="AJ146" s="664"/>
      <c r="AK146" s="637"/>
      <c r="AL146" s="637"/>
      <c r="AM146" s="637"/>
      <c r="AN146" s="637"/>
      <c r="AO146" s="637"/>
      <c r="AP146" s="637"/>
      <c r="AQ146" s="637"/>
      <c r="AR146" s="637"/>
      <c r="AS146" s="637"/>
      <c r="AT146" s="637"/>
      <c r="AU146" s="637"/>
      <c r="AV146" s="637"/>
      <c r="AW146" s="638"/>
    </row>
    <row r="147" spans="1:49" s="571" customFormat="1" ht="38.1" hidden="1" customHeight="1" thickBot="1" x14ac:dyDescent="0.25">
      <c r="A147" s="663"/>
      <c r="B147" s="664"/>
      <c r="C147" s="665"/>
      <c r="D147" s="664"/>
      <c r="E147" s="702"/>
      <c r="F147" s="665"/>
      <c r="G147" s="665"/>
      <c r="H147" s="680"/>
      <c r="I147" s="665"/>
      <c r="J147" s="665"/>
      <c r="K147" s="665"/>
      <c r="L147" s="665"/>
      <c r="M147" s="680"/>
      <c r="N147" s="680"/>
      <c r="O147" s="664"/>
      <c r="P147" s="664"/>
      <c r="Q147" s="664"/>
      <c r="R147" s="664"/>
      <c r="S147" s="665"/>
      <c r="T147" s="664"/>
      <c r="U147" s="624" t="s">
        <v>5384</v>
      </c>
      <c r="V147" s="625"/>
      <c r="W147" s="626"/>
      <c r="X147" s="626"/>
      <c r="Y147" s="626"/>
      <c r="Z147" s="626"/>
      <c r="AA147" s="626"/>
      <c r="AB147" s="627"/>
      <c r="AC147" s="626"/>
      <c r="AD147" s="626"/>
      <c r="AE147" s="626"/>
      <c r="AF147" s="628"/>
      <c r="AG147" s="664"/>
      <c r="AH147" s="664"/>
      <c r="AI147" s="664"/>
      <c r="AJ147" s="664"/>
      <c r="AK147" s="643"/>
      <c r="AL147" s="643"/>
      <c r="AM147" s="643"/>
      <c r="AN147" s="643"/>
      <c r="AO147" s="643"/>
      <c r="AP147" s="643"/>
      <c r="AQ147" s="643"/>
      <c r="AR147" s="643"/>
      <c r="AS147" s="643"/>
      <c r="AT147" s="643"/>
      <c r="AU147" s="643"/>
      <c r="AV147" s="643"/>
      <c r="AW147" s="644"/>
    </row>
    <row r="148" spans="1:49" s="400" customFormat="1" ht="38.1" hidden="1" customHeight="1" x14ac:dyDescent="0.25">
      <c r="A148" s="661">
        <v>25</v>
      </c>
      <c r="B148" s="664" t="s">
        <v>5461</v>
      </c>
      <c r="C148" s="665" t="s">
        <v>5249</v>
      </c>
      <c r="D148" s="664" t="s">
        <v>5446</v>
      </c>
      <c r="E148" s="702" t="s">
        <v>5462</v>
      </c>
      <c r="F148" s="665" t="s">
        <v>5447</v>
      </c>
      <c r="G148" s="665" t="s">
        <v>5463</v>
      </c>
      <c r="H148" s="680">
        <v>44113</v>
      </c>
      <c r="I148" s="665" t="s">
        <v>5464</v>
      </c>
      <c r="J148" s="665" t="s">
        <v>5254</v>
      </c>
      <c r="K148" s="665" t="s">
        <v>5465</v>
      </c>
      <c r="L148" s="665"/>
      <c r="M148" s="680">
        <v>44111</v>
      </c>
      <c r="N148" s="680">
        <v>44286</v>
      </c>
      <c r="O148" s="664"/>
      <c r="P148" s="664"/>
      <c r="Q148" s="664"/>
      <c r="R148" s="664" t="s">
        <v>5466</v>
      </c>
      <c r="S148" s="665" t="s">
        <v>154</v>
      </c>
      <c r="T148" s="664"/>
      <c r="U148" s="561" t="s">
        <v>5225</v>
      </c>
      <c r="V148" s="562" t="s">
        <v>5225</v>
      </c>
      <c r="W148" s="563" t="s">
        <v>5225</v>
      </c>
      <c r="X148" s="564" t="s">
        <v>5225</v>
      </c>
      <c r="Y148" s="538" t="s">
        <v>5226</v>
      </c>
      <c r="Z148" s="584" t="s">
        <v>5271</v>
      </c>
      <c r="AA148" s="584" t="s">
        <v>5271</v>
      </c>
      <c r="AB148" s="538" t="s">
        <v>5226</v>
      </c>
      <c r="AC148" s="539" t="s">
        <v>5271</v>
      </c>
      <c r="AD148" s="539" t="s">
        <v>5271</v>
      </c>
      <c r="AE148" s="539" t="s">
        <v>5271</v>
      </c>
      <c r="AF148" s="539" t="s">
        <v>5271</v>
      </c>
      <c r="AG148" s="664"/>
      <c r="AH148" s="664"/>
      <c r="AI148" s="664"/>
      <c r="AJ148" s="664"/>
      <c r="AK148" s="565"/>
      <c r="AL148" s="565"/>
      <c r="AM148" s="565"/>
      <c r="AN148" s="565"/>
      <c r="AO148" s="565"/>
      <c r="AP148" s="565"/>
      <c r="AQ148" s="565"/>
      <c r="AR148" s="565"/>
      <c r="AS148" s="565"/>
      <c r="AT148" s="565"/>
      <c r="AU148" s="565"/>
      <c r="AV148" s="565"/>
      <c r="AW148" s="566"/>
    </row>
    <row r="149" spans="1:49" s="400" customFormat="1" ht="38.1" hidden="1" customHeight="1" x14ac:dyDescent="0.25">
      <c r="A149" s="662"/>
      <c r="B149" s="664"/>
      <c r="C149" s="665"/>
      <c r="D149" s="664"/>
      <c r="E149" s="702"/>
      <c r="F149" s="665"/>
      <c r="G149" s="665"/>
      <c r="H149" s="680"/>
      <c r="I149" s="665"/>
      <c r="J149" s="665"/>
      <c r="K149" s="665"/>
      <c r="L149" s="665"/>
      <c r="M149" s="680"/>
      <c r="N149" s="680"/>
      <c r="O149" s="664"/>
      <c r="P149" s="664"/>
      <c r="Q149" s="664"/>
      <c r="R149" s="664"/>
      <c r="S149" s="665"/>
      <c r="T149" s="664"/>
      <c r="U149" s="567"/>
      <c r="V149" s="568"/>
      <c r="W149" s="569"/>
      <c r="X149" s="570"/>
      <c r="Y149" s="538" t="s">
        <v>5229</v>
      </c>
      <c r="Z149" s="584" t="s">
        <v>5271</v>
      </c>
      <c r="AA149" s="584" t="s">
        <v>5271</v>
      </c>
      <c r="AB149" s="538" t="s">
        <v>5229</v>
      </c>
      <c r="AC149" s="584" t="s">
        <v>5271</v>
      </c>
      <c r="AD149" s="584" t="s">
        <v>5271</v>
      </c>
      <c r="AE149" s="584" t="s">
        <v>5271</v>
      </c>
      <c r="AF149" s="32" t="s">
        <v>5452</v>
      </c>
      <c r="AG149" s="664"/>
      <c r="AH149" s="664"/>
      <c r="AI149" s="664"/>
      <c r="AJ149" s="664"/>
      <c r="AK149" s="565"/>
      <c r="AL149" s="565"/>
      <c r="AM149" s="565"/>
      <c r="AN149" s="565"/>
      <c r="AO149" s="565"/>
      <c r="AP149" s="565"/>
      <c r="AQ149" s="565"/>
      <c r="AR149" s="565"/>
      <c r="AS149" s="565"/>
      <c r="AT149" s="565"/>
      <c r="AU149" s="565"/>
      <c r="AV149" s="565"/>
      <c r="AW149" s="566"/>
    </row>
    <row r="150" spans="1:49" s="639" customFormat="1" ht="38.1" hidden="1" customHeight="1" x14ac:dyDescent="0.3">
      <c r="A150" s="662"/>
      <c r="B150" s="664"/>
      <c r="C150" s="665"/>
      <c r="D150" s="664"/>
      <c r="E150" s="702"/>
      <c r="F150" s="665"/>
      <c r="G150" s="665"/>
      <c r="H150" s="680"/>
      <c r="I150" s="665"/>
      <c r="J150" s="665"/>
      <c r="K150" s="665"/>
      <c r="L150" s="665"/>
      <c r="M150" s="680"/>
      <c r="N150" s="680"/>
      <c r="O150" s="664"/>
      <c r="P150" s="664"/>
      <c r="Q150" s="664"/>
      <c r="R150" s="664"/>
      <c r="S150" s="665"/>
      <c r="T150" s="664"/>
      <c r="U150" s="542"/>
      <c r="V150" s="543"/>
      <c r="W150" s="544"/>
      <c r="X150" s="545" t="s">
        <v>5384</v>
      </c>
      <c r="Y150" s="587"/>
      <c r="Z150" s="548"/>
      <c r="AA150" s="588"/>
      <c r="AB150" s="587"/>
      <c r="AC150" s="548"/>
      <c r="AD150" s="548"/>
      <c r="AE150" s="548"/>
      <c r="AF150" s="588"/>
      <c r="AG150" s="664"/>
      <c r="AH150" s="664"/>
      <c r="AI150" s="664"/>
      <c r="AJ150" s="664"/>
      <c r="AK150" s="637"/>
      <c r="AL150" s="637"/>
      <c r="AM150" s="637"/>
      <c r="AN150" s="637"/>
      <c r="AO150" s="637"/>
      <c r="AP150" s="637"/>
      <c r="AQ150" s="637"/>
      <c r="AR150" s="637"/>
      <c r="AS150" s="637"/>
      <c r="AT150" s="637"/>
      <c r="AU150" s="637"/>
      <c r="AV150" s="637"/>
      <c r="AW150" s="638"/>
    </row>
    <row r="151" spans="1:49" s="639" customFormat="1" ht="84" customHeight="1" x14ac:dyDescent="0.3">
      <c r="A151" s="662"/>
      <c r="B151" s="664"/>
      <c r="C151" s="665"/>
      <c r="D151" s="664"/>
      <c r="E151" s="702"/>
      <c r="F151" s="665"/>
      <c r="G151" s="665"/>
      <c r="H151" s="680"/>
      <c r="I151" s="665"/>
      <c r="J151" s="665"/>
      <c r="K151" s="665"/>
      <c r="L151" s="665"/>
      <c r="M151" s="680"/>
      <c r="N151" s="680"/>
      <c r="O151" s="664"/>
      <c r="P151" s="664"/>
      <c r="Q151" s="664"/>
      <c r="R151" s="664"/>
      <c r="S151" s="665"/>
      <c r="T151" s="664"/>
      <c r="U151" s="542"/>
      <c r="V151" s="623"/>
      <c r="W151" s="544" t="s">
        <v>5384</v>
      </c>
      <c r="X151" s="640"/>
      <c r="Y151" s="551">
        <v>44377</v>
      </c>
      <c r="Z151" s="593" t="s">
        <v>5467</v>
      </c>
      <c r="AA151" s="574" t="s">
        <v>5468</v>
      </c>
      <c r="AB151" s="615">
        <v>44404</v>
      </c>
      <c r="AC151" s="593" t="s">
        <v>5469</v>
      </c>
      <c r="AD151" s="552" t="s">
        <v>918</v>
      </c>
      <c r="AE151" s="594">
        <v>1</v>
      </c>
      <c r="AF151" s="552"/>
      <c r="AG151" s="664"/>
      <c r="AH151" s="664"/>
      <c r="AI151" s="664"/>
      <c r="AJ151" s="664"/>
      <c r="AK151" s="637"/>
      <c r="AL151" s="637"/>
      <c r="AM151" s="637"/>
      <c r="AN151" s="637"/>
      <c r="AO151" s="637"/>
      <c r="AP151" s="637"/>
      <c r="AQ151" s="637"/>
      <c r="AR151" s="637"/>
      <c r="AS151" s="637"/>
      <c r="AT151" s="637"/>
      <c r="AU151" s="637"/>
      <c r="AV151" s="637"/>
      <c r="AW151" s="638"/>
    </row>
    <row r="152" spans="1:49" s="639" customFormat="1" ht="38.1" hidden="1" customHeight="1" x14ac:dyDescent="0.3">
      <c r="A152" s="662"/>
      <c r="B152" s="664"/>
      <c r="C152" s="665"/>
      <c r="D152" s="664"/>
      <c r="E152" s="702"/>
      <c r="F152" s="665"/>
      <c r="G152" s="665"/>
      <c r="H152" s="680"/>
      <c r="I152" s="665"/>
      <c r="J152" s="665"/>
      <c r="K152" s="665"/>
      <c r="L152" s="665"/>
      <c r="M152" s="680"/>
      <c r="N152" s="680"/>
      <c r="O152" s="664"/>
      <c r="P152" s="664"/>
      <c r="Q152" s="664"/>
      <c r="R152" s="664"/>
      <c r="S152" s="665"/>
      <c r="T152" s="664"/>
      <c r="U152" s="542"/>
      <c r="V152" s="623" t="s">
        <v>5384</v>
      </c>
      <c r="W152" s="641"/>
      <c r="X152" s="641"/>
      <c r="Y152" s="555"/>
      <c r="Z152" s="556"/>
      <c r="AA152" s="590"/>
      <c r="AB152" s="555"/>
      <c r="AC152" s="556"/>
      <c r="AD152" s="556"/>
      <c r="AE152" s="556"/>
      <c r="AF152" s="590"/>
      <c r="AG152" s="664"/>
      <c r="AH152" s="664"/>
      <c r="AI152" s="664"/>
      <c r="AJ152" s="664"/>
      <c r="AK152" s="637"/>
      <c r="AL152" s="637"/>
      <c r="AM152" s="637"/>
      <c r="AN152" s="637"/>
      <c r="AO152" s="637"/>
      <c r="AP152" s="637"/>
      <c r="AQ152" s="637"/>
      <c r="AR152" s="637"/>
      <c r="AS152" s="637"/>
      <c r="AT152" s="637"/>
      <c r="AU152" s="637"/>
      <c r="AV152" s="637"/>
      <c r="AW152" s="638"/>
    </row>
    <row r="153" spans="1:49" s="571" customFormat="1" ht="38.1" hidden="1" customHeight="1" thickBot="1" x14ac:dyDescent="0.25">
      <c r="A153" s="663"/>
      <c r="B153" s="664"/>
      <c r="C153" s="665"/>
      <c r="D153" s="664"/>
      <c r="E153" s="702"/>
      <c r="F153" s="665"/>
      <c r="G153" s="665"/>
      <c r="H153" s="680"/>
      <c r="I153" s="665"/>
      <c r="J153" s="665"/>
      <c r="K153" s="665"/>
      <c r="L153" s="665"/>
      <c r="M153" s="680"/>
      <c r="N153" s="680"/>
      <c r="O153" s="664"/>
      <c r="P153" s="664"/>
      <c r="Q153" s="664"/>
      <c r="R153" s="664"/>
      <c r="S153" s="665"/>
      <c r="T153" s="664"/>
      <c r="U153" s="624" t="s">
        <v>5384</v>
      </c>
      <c r="V153" s="625"/>
      <c r="W153" s="626"/>
      <c r="X153" s="626"/>
      <c r="Y153" s="626"/>
      <c r="Z153" s="626"/>
      <c r="AA153" s="626"/>
      <c r="AB153" s="627"/>
      <c r="AC153" s="626"/>
      <c r="AD153" s="626"/>
      <c r="AE153" s="626"/>
      <c r="AF153" s="628"/>
      <c r="AG153" s="664"/>
      <c r="AH153" s="664"/>
      <c r="AI153" s="664"/>
      <c r="AJ153" s="664"/>
      <c r="AK153" s="643"/>
      <c r="AL153" s="643"/>
      <c r="AM153" s="643"/>
      <c r="AN153" s="643"/>
      <c r="AO153" s="643"/>
      <c r="AP153" s="643"/>
      <c r="AQ153" s="643"/>
      <c r="AR153" s="643"/>
      <c r="AS153" s="643"/>
      <c r="AT153" s="643"/>
      <c r="AU153" s="643"/>
      <c r="AV153" s="643"/>
      <c r="AW153" s="644"/>
    </row>
    <row r="154" spans="1:49" s="400" customFormat="1" ht="38.1" hidden="1" customHeight="1" x14ac:dyDescent="0.25">
      <c r="A154" s="661">
        <v>26</v>
      </c>
      <c r="B154" s="664" t="s">
        <v>5470</v>
      </c>
      <c r="C154" s="665" t="s">
        <v>5249</v>
      </c>
      <c r="D154" s="664" t="s">
        <v>5446</v>
      </c>
      <c r="E154" s="702" t="s">
        <v>5462</v>
      </c>
      <c r="F154" s="665" t="s">
        <v>5447</v>
      </c>
      <c r="G154" s="665" t="s">
        <v>5463</v>
      </c>
      <c r="H154" s="680">
        <v>44113</v>
      </c>
      <c r="I154" s="665" t="s">
        <v>5464</v>
      </c>
      <c r="J154" s="665" t="s">
        <v>5237</v>
      </c>
      <c r="K154" s="665" t="s">
        <v>5471</v>
      </c>
      <c r="L154" s="665"/>
      <c r="M154" s="680">
        <v>44111</v>
      </c>
      <c r="N154" s="680">
        <v>44286</v>
      </c>
      <c r="O154" s="664"/>
      <c r="P154" s="664"/>
      <c r="Q154" s="664"/>
      <c r="R154" s="664" t="s">
        <v>5472</v>
      </c>
      <c r="S154" s="665" t="s">
        <v>154</v>
      </c>
      <c r="T154" s="664"/>
      <c r="U154" s="561" t="s">
        <v>5225</v>
      </c>
      <c r="V154" s="562" t="s">
        <v>5225</v>
      </c>
      <c r="W154" s="563" t="s">
        <v>5225</v>
      </c>
      <c r="X154" s="564" t="s">
        <v>5225</v>
      </c>
      <c r="Y154" s="538" t="s">
        <v>5226</v>
      </c>
      <c r="Z154" s="584" t="s">
        <v>5271</v>
      </c>
      <c r="AA154" s="584" t="s">
        <v>5271</v>
      </c>
      <c r="AB154" s="538" t="s">
        <v>5226</v>
      </c>
      <c r="AC154" s="539" t="s">
        <v>5271</v>
      </c>
      <c r="AD154" s="539" t="s">
        <v>5271</v>
      </c>
      <c r="AE154" s="539" t="s">
        <v>5271</v>
      </c>
      <c r="AF154" s="539" t="s">
        <v>5271</v>
      </c>
      <c r="AG154" s="664"/>
      <c r="AH154" s="664"/>
      <c r="AI154" s="664"/>
      <c r="AJ154" s="664"/>
      <c r="AK154" s="565"/>
      <c r="AL154" s="565"/>
      <c r="AM154" s="565"/>
      <c r="AN154" s="565"/>
      <c r="AO154" s="565"/>
      <c r="AP154" s="565"/>
      <c r="AQ154" s="565"/>
      <c r="AR154" s="565"/>
      <c r="AS154" s="565"/>
      <c r="AT154" s="565"/>
      <c r="AU154" s="565"/>
      <c r="AV154" s="565"/>
      <c r="AW154" s="566"/>
    </row>
    <row r="155" spans="1:49" s="400" customFormat="1" ht="38.1" hidden="1" customHeight="1" x14ac:dyDescent="0.25">
      <c r="A155" s="662"/>
      <c r="B155" s="664"/>
      <c r="C155" s="665"/>
      <c r="D155" s="664"/>
      <c r="E155" s="702"/>
      <c r="F155" s="665"/>
      <c r="G155" s="665"/>
      <c r="H155" s="680"/>
      <c r="I155" s="665"/>
      <c r="J155" s="665"/>
      <c r="K155" s="665"/>
      <c r="L155" s="665"/>
      <c r="M155" s="680"/>
      <c r="N155" s="680"/>
      <c r="O155" s="664"/>
      <c r="P155" s="664"/>
      <c r="Q155" s="664"/>
      <c r="R155" s="664"/>
      <c r="S155" s="665"/>
      <c r="T155" s="664"/>
      <c r="U155" s="567"/>
      <c r="V155" s="568"/>
      <c r="W155" s="569"/>
      <c r="X155" s="570"/>
      <c r="Y155" s="538" t="s">
        <v>5229</v>
      </c>
      <c r="Z155" s="584" t="s">
        <v>5271</v>
      </c>
      <c r="AA155" s="584" t="s">
        <v>5271</v>
      </c>
      <c r="AB155" s="538" t="s">
        <v>5229</v>
      </c>
      <c r="AC155" s="584" t="s">
        <v>5271</v>
      </c>
      <c r="AD155" s="584" t="s">
        <v>5271</v>
      </c>
      <c r="AE155" s="584" t="s">
        <v>5271</v>
      </c>
      <c r="AF155" s="32" t="s">
        <v>5452</v>
      </c>
      <c r="AG155" s="664"/>
      <c r="AH155" s="664"/>
      <c r="AI155" s="664"/>
      <c r="AJ155" s="664"/>
      <c r="AK155" s="565"/>
      <c r="AL155" s="565"/>
      <c r="AM155" s="565"/>
      <c r="AN155" s="565"/>
      <c r="AO155" s="565"/>
      <c r="AP155" s="565"/>
      <c r="AQ155" s="565"/>
      <c r="AR155" s="565"/>
      <c r="AS155" s="565"/>
      <c r="AT155" s="565"/>
      <c r="AU155" s="565"/>
      <c r="AV155" s="565"/>
      <c r="AW155" s="566"/>
    </row>
    <row r="156" spans="1:49" s="639" customFormat="1" ht="38.1" hidden="1" customHeight="1" x14ac:dyDescent="0.3">
      <c r="A156" s="662"/>
      <c r="B156" s="664"/>
      <c r="C156" s="665"/>
      <c r="D156" s="664"/>
      <c r="E156" s="702"/>
      <c r="F156" s="665"/>
      <c r="G156" s="665"/>
      <c r="H156" s="680"/>
      <c r="I156" s="665"/>
      <c r="J156" s="665"/>
      <c r="K156" s="665"/>
      <c r="L156" s="665"/>
      <c r="M156" s="680"/>
      <c r="N156" s="680"/>
      <c r="O156" s="664"/>
      <c r="P156" s="664"/>
      <c r="Q156" s="664"/>
      <c r="R156" s="664"/>
      <c r="S156" s="665"/>
      <c r="T156" s="664"/>
      <c r="U156" s="542"/>
      <c r="V156" s="543"/>
      <c r="W156" s="544"/>
      <c r="X156" s="545" t="s">
        <v>5384</v>
      </c>
      <c r="Y156" s="587"/>
      <c r="Z156" s="548"/>
      <c r="AA156" s="588"/>
      <c r="AB156" s="587"/>
      <c r="AC156" s="548"/>
      <c r="AD156" s="548"/>
      <c r="AE156" s="548"/>
      <c r="AF156" s="588"/>
      <c r="AG156" s="664"/>
      <c r="AH156" s="664"/>
      <c r="AI156" s="664"/>
      <c r="AJ156" s="664"/>
      <c r="AK156" s="637"/>
      <c r="AL156" s="637"/>
      <c r="AM156" s="637"/>
      <c r="AN156" s="637"/>
      <c r="AO156" s="637"/>
      <c r="AP156" s="637"/>
      <c r="AQ156" s="637"/>
      <c r="AR156" s="637"/>
      <c r="AS156" s="637"/>
      <c r="AT156" s="637"/>
      <c r="AU156" s="637"/>
      <c r="AV156" s="637"/>
      <c r="AW156" s="638"/>
    </row>
    <row r="157" spans="1:49" s="639" customFormat="1" ht="92.25" customHeight="1" x14ac:dyDescent="0.3">
      <c r="A157" s="662"/>
      <c r="B157" s="664"/>
      <c r="C157" s="665"/>
      <c r="D157" s="664"/>
      <c r="E157" s="702"/>
      <c r="F157" s="665"/>
      <c r="G157" s="665"/>
      <c r="H157" s="680"/>
      <c r="I157" s="665"/>
      <c r="J157" s="665"/>
      <c r="K157" s="665"/>
      <c r="L157" s="665"/>
      <c r="M157" s="680"/>
      <c r="N157" s="680"/>
      <c r="O157" s="664"/>
      <c r="P157" s="664"/>
      <c r="Q157" s="664"/>
      <c r="R157" s="664"/>
      <c r="S157" s="665"/>
      <c r="T157" s="664"/>
      <c r="U157" s="542"/>
      <c r="V157" s="623"/>
      <c r="W157" s="544" t="s">
        <v>5384</v>
      </c>
      <c r="X157" s="640"/>
      <c r="Y157" s="551">
        <v>44377</v>
      </c>
      <c r="Z157" s="593" t="s">
        <v>5473</v>
      </c>
      <c r="AA157" s="573" t="s">
        <v>5474</v>
      </c>
      <c r="AB157" s="583">
        <v>44404</v>
      </c>
      <c r="AC157" s="593" t="s">
        <v>5475</v>
      </c>
      <c r="AD157" s="574" t="s">
        <v>918</v>
      </c>
      <c r="AE157" s="594">
        <v>1</v>
      </c>
      <c r="AF157" s="552"/>
      <c r="AG157" s="664"/>
      <c r="AH157" s="664"/>
      <c r="AI157" s="664"/>
      <c r="AJ157" s="664"/>
      <c r="AK157" s="637"/>
      <c r="AL157" s="637"/>
      <c r="AM157" s="637"/>
      <c r="AN157" s="637"/>
      <c r="AO157" s="637"/>
      <c r="AP157" s="637"/>
      <c r="AQ157" s="637"/>
      <c r="AR157" s="637"/>
      <c r="AS157" s="637"/>
      <c r="AT157" s="637"/>
      <c r="AU157" s="637"/>
      <c r="AV157" s="637"/>
      <c r="AW157" s="638"/>
    </row>
    <row r="158" spans="1:49" s="639" customFormat="1" ht="38.1" hidden="1" customHeight="1" x14ac:dyDescent="0.3">
      <c r="A158" s="662"/>
      <c r="B158" s="664"/>
      <c r="C158" s="665"/>
      <c r="D158" s="664"/>
      <c r="E158" s="702"/>
      <c r="F158" s="665"/>
      <c r="G158" s="665"/>
      <c r="H158" s="680"/>
      <c r="I158" s="665"/>
      <c r="J158" s="665"/>
      <c r="K158" s="665"/>
      <c r="L158" s="665"/>
      <c r="M158" s="680"/>
      <c r="N158" s="680"/>
      <c r="O158" s="664"/>
      <c r="P158" s="664"/>
      <c r="Q158" s="664"/>
      <c r="R158" s="664"/>
      <c r="S158" s="665"/>
      <c r="T158" s="664"/>
      <c r="U158" s="542"/>
      <c r="V158" s="623" t="s">
        <v>5384</v>
      </c>
      <c r="W158" s="641"/>
      <c r="X158" s="641"/>
      <c r="Y158" s="555"/>
      <c r="Z158" s="556"/>
      <c r="AA158" s="590"/>
      <c r="AB158" s="555"/>
      <c r="AC158" s="556"/>
      <c r="AD158" s="556"/>
      <c r="AE158" s="556"/>
      <c r="AF158" s="590"/>
      <c r="AG158" s="664"/>
      <c r="AH158" s="664"/>
      <c r="AI158" s="664"/>
      <c r="AJ158" s="664"/>
      <c r="AK158" s="637"/>
      <c r="AL158" s="637"/>
      <c r="AM158" s="637"/>
      <c r="AN158" s="637"/>
      <c r="AO158" s="637"/>
      <c r="AP158" s="637"/>
      <c r="AQ158" s="637"/>
      <c r="AR158" s="637"/>
      <c r="AS158" s="637"/>
      <c r="AT158" s="637"/>
      <c r="AU158" s="637"/>
      <c r="AV158" s="637"/>
      <c r="AW158" s="638"/>
    </row>
    <row r="159" spans="1:49" s="571" customFormat="1" ht="38.1" hidden="1" customHeight="1" thickBot="1" x14ac:dyDescent="0.25">
      <c r="A159" s="663"/>
      <c r="B159" s="664"/>
      <c r="C159" s="665"/>
      <c r="D159" s="664"/>
      <c r="E159" s="702"/>
      <c r="F159" s="665"/>
      <c r="G159" s="665"/>
      <c r="H159" s="680"/>
      <c r="I159" s="665"/>
      <c r="J159" s="665"/>
      <c r="K159" s="665"/>
      <c r="L159" s="665"/>
      <c r="M159" s="680"/>
      <c r="N159" s="680"/>
      <c r="O159" s="664"/>
      <c r="P159" s="664"/>
      <c r="Q159" s="664"/>
      <c r="R159" s="664"/>
      <c r="S159" s="665"/>
      <c r="T159" s="664"/>
      <c r="U159" s="624" t="s">
        <v>5384</v>
      </c>
      <c r="V159" s="625"/>
      <c r="W159" s="626"/>
      <c r="X159" s="626"/>
      <c r="Y159" s="626"/>
      <c r="Z159" s="626"/>
      <c r="AA159" s="626"/>
      <c r="AB159" s="627"/>
      <c r="AC159" s="626"/>
      <c r="AD159" s="626"/>
      <c r="AE159" s="626"/>
      <c r="AF159" s="628"/>
      <c r="AG159" s="664"/>
      <c r="AH159" s="664"/>
      <c r="AI159" s="664"/>
      <c r="AJ159" s="664"/>
      <c r="AK159" s="643"/>
      <c r="AL159" s="643"/>
      <c r="AM159" s="643"/>
      <c r="AN159" s="643"/>
      <c r="AO159" s="643"/>
      <c r="AP159" s="643"/>
      <c r="AQ159" s="643"/>
      <c r="AR159" s="643"/>
      <c r="AS159" s="643"/>
      <c r="AT159" s="643"/>
      <c r="AU159" s="643"/>
      <c r="AV159" s="643"/>
      <c r="AW159" s="644"/>
    </row>
    <row r="160" spans="1:49" s="400" customFormat="1" ht="40.5" hidden="1" customHeight="1" x14ac:dyDescent="0.25">
      <c r="A160" s="661">
        <v>27</v>
      </c>
      <c r="B160" s="664" t="s">
        <v>5476</v>
      </c>
      <c r="C160" s="665" t="s">
        <v>5249</v>
      </c>
      <c r="D160" s="664" t="s">
        <v>5446</v>
      </c>
      <c r="E160" s="702" t="s">
        <v>5266</v>
      </c>
      <c r="F160" s="665" t="s">
        <v>5447</v>
      </c>
      <c r="G160" s="665" t="s">
        <v>5477</v>
      </c>
      <c r="H160" s="680">
        <v>44113</v>
      </c>
      <c r="I160" s="665" t="s">
        <v>5478</v>
      </c>
      <c r="J160" s="665" t="s">
        <v>5237</v>
      </c>
      <c r="K160" s="665" t="s">
        <v>5479</v>
      </c>
      <c r="L160" s="665"/>
      <c r="M160" s="680">
        <v>44111</v>
      </c>
      <c r="N160" s="680">
        <v>44561</v>
      </c>
      <c r="O160" s="664"/>
      <c r="P160" s="664"/>
      <c r="Q160" s="664"/>
      <c r="R160" s="664" t="s">
        <v>1962</v>
      </c>
      <c r="S160" s="665" t="s">
        <v>154</v>
      </c>
      <c r="T160" s="664"/>
      <c r="U160" s="561" t="s">
        <v>5225</v>
      </c>
      <c r="V160" s="562" t="s">
        <v>5225</v>
      </c>
      <c r="W160" s="563" t="s">
        <v>5225</v>
      </c>
      <c r="X160" s="564" t="s">
        <v>5225</v>
      </c>
      <c r="Y160" s="538" t="s">
        <v>5226</v>
      </c>
      <c r="Z160" s="584" t="s">
        <v>5271</v>
      </c>
      <c r="AA160" s="584" t="s">
        <v>5271</v>
      </c>
      <c r="AB160" s="538" t="s">
        <v>5226</v>
      </c>
      <c r="AC160" s="539" t="s">
        <v>5271</v>
      </c>
      <c r="AD160" s="539" t="s">
        <v>5271</v>
      </c>
      <c r="AE160" s="539" t="s">
        <v>5271</v>
      </c>
      <c r="AF160" s="539" t="s">
        <v>5271</v>
      </c>
      <c r="AG160" s="664"/>
      <c r="AH160" s="664"/>
      <c r="AI160" s="664"/>
      <c r="AJ160" s="664"/>
      <c r="AK160" s="643"/>
      <c r="AL160" s="643"/>
      <c r="AM160" s="643"/>
      <c r="AN160" s="565"/>
      <c r="AO160" s="565"/>
      <c r="AP160" s="565"/>
      <c r="AQ160" s="565"/>
      <c r="AR160" s="565"/>
      <c r="AS160" s="565"/>
      <c r="AT160" s="565"/>
      <c r="AU160" s="565"/>
      <c r="AV160" s="565"/>
      <c r="AW160" s="566"/>
    </row>
    <row r="161" spans="1:49" s="400" customFormat="1" ht="40.5" hidden="1" customHeight="1" x14ac:dyDescent="0.25">
      <c r="A161" s="662"/>
      <c r="B161" s="664"/>
      <c r="C161" s="665"/>
      <c r="D161" s="664"/>
      <c r="E161" s="702"/>
      <c r="F161" s="665"/>
      <c r="G161" s="665"/>
      <c r="H161" s="680"/>
      <c r="I161" s="665"/>
      <c r="J161" s="665"/>
      <c r="K161" s="665"/>
      <c r="L161" s="665"/>
      <c r="M161" s="680"/>
      <c r="N161" s="680"/>
      <c r="O161" s="664"/>
      <c r="P161" s="664"/>
      <c r="Q161" s="664"/>
      <c r="R161" s="664"/>
      <c r="S161" s="665"/>
      <c r="T161" s="664"/>
      <c r="U161" s="567"/>
      <c r="V161" s="568"/>
      <c r="W161" s="569"/>
      <c r="X161" s="570"/>
      <c r="Y161" s="538" t="s">
        <v>5229</v>
      </c>
      <c r="Z161" s="584" t="s">
        <v>5271</v>
      </c>
      <c r="AA161" s="584" t="s">
        <v>5271</v>
      </c>
      <c r="AB161" s="538" t="s">
        <v>5229</v>
      </c>
      <c r="AC161" s="584" t="s">
        <v>5271</v>
      </c>
      <c r="AD161" s="584" t="s">
        <v>5271</v>
      </c>
      <c r="AE161" s="584" t="s">
        <v>5271</v>
      </c>
      <c r="AF161" s="32" t="s">
        <v>5452</v>
      </c>
      <c r="AG161" s="664"/>
      <c r="AH161" s="664"/>
      <c r="AI161" s="664"/>
      <c r="AJ161" s="664"/>
      <c r="AK161" s="643"/>
      <c r="AL161" s="643"/>
      <c r="AM161" s="643"/>
      <c r="AN161" s="565"/>
      <c r="AO161" s="565"/>
      <c r="AP161" s="565"/>
      <c r="AQ161" s="565"/>
      <c r="AR161" s="565"/>
      <c r="AS161" s="565"/>
      <c r="AT161" s="565"/>
      <c r="AU161" s="565"/>
      <c r="AV161" s="565"/>
      <c r="AW161" s="566"/>
    </row>
    <row r="162" spans="1:49" s="639" customFormat="1" ht="38.1" hidden="1" customHeight="1" x14ac:dyDescent="0.3">
      <c r="A162" s="662"/>
      <c r="B162" s="664"/>
      <c r="C162" s="665"/>
      <c r="D162" s="664"/>
      <c r="E162" s="702"/>
      <c r="F162" s="665"/>
      <c r="G162" s="665"/>
      <c r="H162" s="680"/>
      <c r="I162" s="665"/>
      <c r="J162" s="665"/>
      <c r="K162" s="665"/>
      <c r="L162" s="665"/>
      <c r="M162" s="680"/>
      <c r="N162" s="680"/>
      <c r="O162" s="664"/>
      <c r="P162" s="664"/>
      <c r="Q162" s="664"/>
      <c r="R162" s="664"/>
      <c r="S162" s="665"/>
      <c r="T162" s="664"/>
      <c r="U162" s="542"/>
      <c r="V162" s="543"/>
      <c r="W162" s="544"/>
      <c r="X162" s="545" t="s">
        <v>5384</v>
      </c>
      <c r="Y162" s="587"/>
      <c r="Z162" s="548"/>
      <c r="AA162" s="588"/>
      <c r="AB162" s="587"/>
      <c r="AC162" s="548"/>
      <c r="AD162" s="548"/>
      <c r="AE162" s="548"/>
      <c r="AF162" s="588"/>
      <c r="AG162" s="664"/>
      <c r="AH162" s="664"/>
      <c r="AI162" s="664"/>
      <c r="AJ162" s="664"/>
      <c r="AK162" s="643"/>
      <c r="AL162" s="643"/>
      <c r="AM162" s="643"/>
      <c r="AN162" s="637"/>
      <c r="AO162" s="637"/>
      <c r="AP162" s="637"/>
      <c r="AQ162" s="637"/>
      <c r="AR162" s="637"/>
      <c r="AS162" s="637"/>
      <c r="AT162" s="637"/>
      <c r="AU162" s="637"/>
      <c r="AV162" s="637"/>
      <c r="AW162" s="638"/>
    </row>
    <row r="163" spans="1:49" s="639" customFormat="1" ht="88.5" customHeight="1" x14ac:dyDescent="0.3">
      <c r="A163" s="662"/>
      <c r="B163" s="664"/>
      <c r="C163" s="665"/>
      <c r="D163" s="664"/>
      <c r="E163" s="702"/>
      <c r="F163" s="665"/>
      <c r="G163" s="665"/>
      <c r="H163" s="680"/>
      <c r="I163" s="665"/>
      <c r="J163" s="665"/>
      <c r="K163" s="665"/>
      <c r="L163" s="665"/>
      <c r="M163" s="680"/>
      <c r="N163" s="680"/>
      <c r="O163" s="664"/>
      <c r="P163" s="664"/>
      <c r="Q163" s="664"/>
      <c r="R163" s="664"/>
      <c r="S163" s="665"/>
      <c r="T163" s="664"/>
      <c r="U163" s="542"/>
      <c r="V163" s="623"/>
      <c r="W163" s="544" t="s">
        <v>5384</v>
      </c>
      <c r="X163" s="640"/>
      <c r="Y163" s="551">
        <v>44377</v>
      </c>
      <c r="Z163" s="593" t="s">
        <v>5480</v>
      </c>
      <c r="AA163" s="574" t="s">
        <v>5481</v>
      </c>
      <c r="AB163" s="615">
        <v>44223</v>
      </c>
      <c r="AC163" s="593" t="s">
        <v>5724</v>
      </c>
      <c r="AD163" s="552" t="s">
        <v>920</v>
      </c>
      <c r="AE163" s="594">
        <v>0</v>
      </c>
      <c r="AF163" s="552"/>
      <c r="AG163" s="664"/>
      <c r="AH163" s="664"/>
      <c r="AI163" s="664"/>
      <c r="AJ163" s="664"/>
      <c r="AK163" s="643"/>
      <c r="AL163" s="643"/>
      <c r="AM163" s="643"/>
      <c r="AN163" s="637"/>
      <c r="AO163" s="637"/>
      <c r="AP163" s="637"/>
      <c r="AQ163" s="637"/>
      <c r="AR163" s="637"/>
      <c r="AS163" s="637"/>
      <c r="AT163" s="637"/>
      <c r="AU163" s="637"/>
      <c r="AV163" s="637"/>
      <c r="AW163" s="638"/>
    </row>
    <row r="164" spans="1:49" s="639" customFormat="1" ht="38.1" hidden="1" customHeight="1" x14ac:dyDescent="0.3">
      <c r="A164" s="662"/>
      <c r="B164" s="664"/>
      <c r="C164" s="665"/>
      <c r="D164" s="664"/>
      <c r="E164" s="702"/>
      <c r="F164" s="665"/>
      <c r="G164" s="665"/>
      <c r="H164" s="680"/>
      <c r="I164" s="665"/>
      <c r="J164" s="665"/>
      <c r="K164" s="665"/>
      <c r="L164" s="665"/>
      <c r="M164" s="680"/>
      <c r="N164" s="680"/>
      <c r="O164" s="664"/>
      <c r="P164" s="664"/>
      <c r="Q164" s="664"/>
      <c r="R164" s="664"/>
      <c r="S164" s="665"/>
      <c r="T164" s="664"/>
      <c r="U164" s="542"/>
      <c r="V164" s="623" t="s">
        <v>5384</v>
      </c>
      <c r="W164" s="641"/>
      <c r="X164" s="641"/>
      <c r="Y164" s="555"/>
      <c r="Z164" s="556"/>
      <c r="AA164" s="590"/>
      <c r="AB164" s="555"/>
      <c r="AC164" s="556"/>
      <c r="AD164" s="556"/>
      <c r="AE164" s="556"/>
      <c r="AF164" s="590"/>
      <c r="AG164" s="664"/>
      <c r="AH164" s="664"/>
      <c r="AI164" s="664"/>
      <c r="AJ164" s="664"/>
      <c r="AK164" s="643"/>
      <c r="AL164" s="643"/>
      <c r="AM164" s="643"/>
      <c r="AN164" s="637"/>
      <c r="AO164" s="637"/>
      <c r="AP164" s="637"/>
      <c r="AQ164" s="637"/>
      <c r="AR164" s="637"/>
      <c r="AS164" s="637"/>
      <c r="AT164" s="637"/>
      <c r="AU164" s="637"/>
      <c r="AV164" s="637"/>
      <c r="AW164" s="638"/>
    </row>
    <row r="165" spans="1:49" s="571" customFormat="1" ht="38.1" hidden="1" customHeight="1" thickBot="1" x14ac:dyDescent="0.25">
      <c r="A165" s="663"/>
      <c r="B165" s="664"/>
      <c r="C165" s="665"/>
      <c r="D165" s="664"/>
      <c r="E165" s="702"/>
      <c r="F165" s="665"/>
      <c r="G165" s="665"/>
      <c r="H165" s="680"/>
      <c r="I165" s="665"/>
      <c r="J165" s="665"/>
      <c r="K165" s="665"/>
      <c r="L165" s="665"/>
      <c r="M165" s="680"/>
      <c r="N165" s="680"/>
      <c r="O165" s="664"/>
      <c r="P165" s="664"/>
      <c r="Q165" s="664"/>
      <c r="R165" s="664"/>
      <c r="S165" s="665"/>
      <c r="T165" s="664"/>
      <c r="U165" s="624" t="s">
        <v>5384</v>
      </c>
      <c r="V165" s="625"/>
      <c r="W165" s="626"/>
      <c r="X165" s="626"/>
      <c r="Y165" s="626"/>
      <c r="Z165" s="626"/>
      <c r="AA165" s="626"/>
      <c r="AB165" s="627"/>
      <c r="AC165" s="626"/>
      <c r="AD165" s="626"/>
      <c r="AE165" s="626"/>
      <c r="AF165" s="628"/>
      <c r="AG165" s="664"/>
      <c r="AH165" s="664"/>
      <c r="AI165" s="664"/>
      <c r="AJ165" s="664"/>
      <c r="AK165" s="629"/>
      <c r="AL165" s="629"/>
      <c r="AM165" s="629"/>
      <c r="AN165" s="643"/>
      <c r="AO165" s="643"/>
      <c r="AP165" s="643"/>
      <c r="AQ165" s="643"/>
      <c r="AR165" s="643"/>
      <c r="AS165" s="643"/>
      <c r="AT165" s="643"/>
      <c r="AU165" s="643"/>
      <c r="AV165" s="643"/>
      <c r="AW165" s="644"/>
    </row>
    <row r="166" spans="1:49" s="400" customFormat="1" ht="38.1" hidden="1" customHeight="1" x14ac:dyDescent="0.25">
      <c r="A166" s="661">
        <v>28</v>
      </c>
      <c r="B166" s="664" t="s">
        <v>5482</v>
      </c>
      <c r="C166" s="665" t="s">
        <v>5249</v>
      </c>
      <c r="D166" s="664" t="s">
        <v>5446</v>
      </c>
      <c r="E166" s="702" t="s">
        <v>5266</v>
      </c>
      <c r="F166" s="665" t="s">
        <v>5483</v>
      </c>
      <c r="G166" s="665" t="s">
        <v>5484</v>
      </c>
      <c r="H166" s="680">
        <v>44113</v>
      </c>
      <c r="I166" s="665" t="s">
        <v>5485</v>
      </c>
      <c r="J166" s="665" t="s">
        <v>5254</v>
      </c>
      <c r="K166" s="665" t="s">
        <v>5486</v>
      </c>
      <c r="L166" s="665"/>
      <c r="M166" s="680">
        <v>44111</v>
      </c>
      <c r="N166" s="680">
        <v>44561</v>
      </c>
      <c r="O166" s="664"/>
      <c r="P166" s="664"/>
      <c r="Q166" s="664"/>
      <c r="R166" s="664" t="s">
        <v>5487</v>
      </c>
      <c r="S166" s="665" t="s">
        <v>154</v>
      </c>
      <c r="T166" s="664"/>
      <c r="U166" s="561" t="s">
        <v>5225</v>
      </c>
      <c r="V166" s="562" t="s">
        <v>5225</v>
      </c>
      <c r="W166" s="563" t="s">
        <v>5225</v>
      </c>
      <c r="X166" s="564" t="s">
        <v>5225</v>
      </c>
      <c r="Y166" s="538" t="s">
        <v>5226</v>
      </c>
      <c r="Z166" s="584" t="s">
        <v>5271</v>
      </c>
      <c r="AA166" s="584" t="s">
        <v>5271</v>
      </c>
      <c r="AB166" s="538" t="s">
        <v>5226</v>
      </c>
      <c r="AC166" s="539" t="s">
        <v>5271</v>
      </c>
      <c r="AD166" s="539" t="s">
        <v>5271</v>
      </c>
      <c r="AE166" s="539" t="s">
        <v>5271</v>
      </c>
      <c r="AF166" s="539" t="s">
        <v>5271</v>
      </c>
      <c r="AG166" s="664"/>
      <c r="AH166" s="664"/>
      <c r="AI166" s="664"/>
      <c r="AJ166" s="664"/>
      <c r="AK166" s="643"/>
      <c r="AL166" s="643"/>
      <c r="AM166" s="643"/>
      <c r="AN166" s="565"/>
      <c r="AO166" s="565"/>
      <c r="AP166" s="565"/>
      <c r="AQ166" s="565"/>
      <c r="AR166" s="565"/>
      <c r="AS166" s="565"/>
      <c r="AT166" s="565"/>
      <c r="AU166" s="565"/>
      <c r="AV166" s="565"/>
      <c r="AW166" s="566"/>
    </row>
    <row r="167" spans="1:49" s="400" customFormat="1" ht="38.1" hidden="1" customHeight="1" x14ac:dyDescent="0.25">
      <c r="A167" s="662"/>
      <c r="B167" s="664"/>
      <c r="C167" s="665"/>
      <c r="D167" s="664"/>
      <c r="E167" s="702"/>
      <c r="F167" s="665"/>
      <c r="G167" s="665"/>
      <c r="H167" s="680"/>
      <c r="I167" s="665"/>
      <c r="J167" s="665"/>
      <c r="K167" s="665"/>
      <c r="L167" s="665"/>
      <c r="M167" s="680"/>
      <c r="N167" s="680"/>
      <c r="O167" s="664"/>
      <c r="P167" s="664"/>
      <c r="Q167" s="664"/>
      <c r="R167" s="664"/>
      <c r="S167" s="665"/>
      <c r="T167" s="664"/>
      <c r="U167" s="567"/>
      <c r="V167" s="568"/>
      <c r="W167" s="569"/>
      <c r="X167" s="570"/>
      <c r="Y167" s="538" t="s">
        <v>5229</v>
      </c>
      <c r="Z167" s="584" t="s">
        <v>5271</v>
      </c>
      <c r="AA167" s="584" t="s">
        <v>5271</v>
      </c>
      <c r="AB167" s="538" t="s">
        <v>5229</v>
      </c>
      <c r="AC167" s="584" t="s">
        <v>5271</v>
      </c>
      <c r="AD167" s="584" t="s">
        <v>5271</v>
      </c>
      <c r="AE167" s="584" t="s">
        <v>5271</v>
      </c>
      <c r="AF167" s="32" t="s">
        <v>5452</v>
      </c>
      <c r="AG167" s="664"/>
      <c r="AH167" s="664"/>
      <c r="AI167" s="664"/>
      <c r="AJ167" s="664"/>
      <c r="AK167" s="643"/>
      <c r="AL167" s="643"/>
      <c r="AM167" s="643"/>
      <c r="AN167" s="565"/>
      <c r="AO167" s="565"/>
      <c r="AP167" s="565"/>
      <c r="AQ167" s="565"/>
      <c r="AR167" s="565"/>
      <c r="AS167" s="565"/>
      <c r="AT167" s="565"/>
      <c r="AU167" s="565"/>
      <c r="AV167" s="565"/>
      <c r="AW167" s="566"/>
    </row>
    <row r="168" spans="1:49" s="639" customFormat="1" ht="38.1" hidden="1" customHeight="1" x14ac:dyDescent="0.3">
      <c r="A168" s="662"/>
      <c r="B168" s="664"/>
      <c r="C168" s="665"/>
      <c r="D168" s="664"/>
      <c r="E168" s="702"/>
      <c r="F168" s="665"/>
      <c r="G168" s="665"/>
      <c r="H168" s="680"/>
      <c r="I168" s="665"/>
      <c r="J168" s="665"/>
      <c r="K168" s="665"/>
      <c r="L168" s="665"/>
      <c r="M168" s="680"/>
      <c r="N168" s="680"/>
      <c r="O168" s="664"/>
      <c r="P168" s="664"/>
      <c r="Q168" s="664"/>
      <c r="R168" s="664"/>
      <c r="S168" s="665"/>
      <c r="T168" s="664"/>
      <c r="U168" s="542"/>
      <c r="V168" s="543"/>
      <c r="W168" s="544"/>
      <c r="X168" s="545" t="s">
        <v>5384</v>
      </c>
      <c r="Y168" s="587"/>
      <c r="Z168" s="548"/>
      <c r="AA168" s="588"/>
      <c r="AB168" s="587"/>
      <c r="AC168" s="548"/>
      <c r="AD168" s="548"/>
      <c r="AE168" s="548"/>
      <c r="AF168" s="588"/>
      <c r="AG168" s="664"/>
      <c r="AH168" s="664"/>
      <c r="AI168" s="664"/>
      <c r="AJ168" s="664"/>
      <c r="AK168" s="643"/>
      <c r="AL168" s="643"/>
      <c r="AM168" s="643"/>
      <c r="AN168" s="637"/>
      <c r="AO168" s="637"/>
      <c r="AP168" s="637"/>
      <c r="AQ168" s="637"/>
      <c r="AR168" s="637"/>
      <c r="AS168" s="637"/>
      <c r="AT168" s="637"/>
      <c r="AU168" s="637"/>
      <c r="AV168" s="637"/>
      <c r="AW168" s="638"/>
    </row>
    <row r="169" spans="1:49" s="639" customFormat="1" ht="104.25" customHeight="1" x14ac:dyDescent="0.3">
      <c r="A169" s="662"/>
      <c r="B169" s="664"/>
      <c r="C169" s="665"/>
      <c r="D169" s="664"/>
      <c r="E169" s="702"/>
      <c r="F169" s="665"/>
      <c r="G169" s="665"/>
      <c r="H169" s="680"/>
      <c r="I169" s="665"/>
      <c r="J169" s="665"/>
      <c r="K169" s="665"/>
      <c r="L169" s="665"/>
      <c r="M169" s="680"/>
      <c r="N169" s="680"/>
      <c r="O169" s="664"/>
      <c r="P169" s="664"/>
      <c r="Q169" s="664"/>
      <c r="R169" s="664"/>
      <c r="S169" s="665"/>
      <c r="T169" s="664"/>
      <c r="U169" s="542"/>
      <c r="V169" s="623"/>
      <c r="W169" s="544" t="s">
        <v>5384</v>
      </c>
      <c r="X169" s="640"/>
      <c r="Y169" s="615">
        <v>44377</v>
      </c>
      <c r="Z169" s="593" t="s">
        <v>5488</v>
      </c>
      <c r="AA169" s="574" t="s">
        <v>5489</v>
      </c>
      <c r="AB169" s="615">
        <v>44404</v>
      </c>
      <c r="AC169" s="593" t="s">
        <v>5490</v>
      </c>
      <c r="AD169" s="552" t="s">
        <v>920</v>
      </c>
      <c r="AE169" s="594">
        <v>0</v>
      </c>
      <c r="AF169" s="552"/>
      <c r="AG169" s="664"/>
      <c r="AH169" s="664"/>
      <c r="AI169" s="664"/>
      <c r="AJ169" s="664"/>
      <c r="AK169" s="643"/>
      <c r="AL169" s="643"/>
      <c r="AM169" s="643"/>
      <c r="AN169" s="637"/>
      <c r="AO169" s="637"/>
      <c r="AP169" s="637"/>
      <c r="AQ169" s="637"/>
      <c r="AR169" s="637"/>
      <c r="AS169" s="637"/>
      <c r="AT169" s="637"/>
      <c r="AU169" s="637"/>
      <c r="AV169" s="637"/>
      <c r="AW169" s="638"/>
    </row>
    <row r="170" spans="1:49" s="639" customFormat="1" ht="38.1" hidden="1" customHeight="1" x14ac:dyDescent="0.3">
      <c r="A170" s="662"/>
      <c r="B170" s="664"/>
      <c r="C170" s="665"/>
      <c r="D170" s="664"/>
      <c r="E170" s="702"/>
      <c r="F170" s="665"/>
      <c r="G170" s="665"/>
      <c r="H170" s="680"/>
      <c r="I170" s="665"/>
      <c r="J170" s="665"/>
      <c r="K170" s="665"/>
      <c r="L170" s="665"/>
      <c r="M170" s="680"/>
      <c r="N170" s="680"/>
      <c r="O170" s="664"/>
      <c r="P170" s="664"/>
      <c r="Q170" s="664"/>
      <c r="R170" s="664"/>
      <c r="S170" s="665"/>
      <c r="T170" s="664"/>
      <c r="U170" s="542"/>
      <c r="V170" s="623" t="s">
        <v>5384</v>
      </c>
      <c r="W170" s="641"/>
      <c r="X170" s="641"/>
      <c r="Y170" s="555"/>
      <c r="Z170" s="556"/>
      <c r="AA170" s="590"/>
      <c r="AB170" s="555"/>
      <c r="AC170" s="556"/>
      <c r="AD170" s="556"/>
      <c r="AE170" s="556"/>
      <c r="AF170" s="590"/>
      <c r="AG170" s="664"/>
      <c r="AH170" s="664"/>
      <c r="AI170" s="664"/>
      <c r="AJ170" s="664"/>
      <c r="AK170" s="643"/>
      <c r="AL170" s="643"/>
      <c r="AM170" s="643"/>
      <c r="AN170" s="637"/>
      <c r="AO170" s="637"/>
      <c r="AP170" s="637"/>
      <c r="AQ170" s="637"/>
      <c r="AR170" s="637"/>
      <c r="AS170" s="637"/>
      <c r="AT170" s="637"/>
      <c r="AU170" s="637"/>
      <c r="AV170" s="637"/>
      <c r="AW170" s="638"/>
    </row>
    <row r="171" spans="1:49" s="571" customFormat="1" ht="38.1" hidden="1" customHeight="1" thickBot="1" x14ac:dyDescent="0.25">
      <c r="A171" s="663"/>
      <c r="B171" s="664"/>
      <c r="C171" s="665"/>
      <c r="D171" s="664"/>
      <c r="E171" s="702"/>
      <c r="F171" s="665"/>
      <c r="G171" s="665"/>
      <c r="H171" s="680"/>
      <c r="I171" s="665"/>
      <c r="J171" s="665"/>
      <c r="K171" s="665"/>
      <c r="L171" s="665"/>
      <c r="M171" s="680"/>
      <c r="N171" s="680"/>
      <c r="O171" s="664"/>
      <c r="P171" s="664"/>
      <c r="Q171" s="664"/>
      <c r="R171" s="664"/>
      <c r="S171" s="665"/>
      <c r="T171" s="664"/>
      <c r="U171" s="624" t="s">
        <v>5384</v>
      </c>
      <c r="V171" s="625"/>
      <c r="W171" s="626"/>
      <c r="X171" s="626"/>
      <c r="Y171" s="626"/>
      <c r="Z171" s="626"/>
      <c r="AA171" s="626"/>
      <c r="AB171" s="627"/>
      <c r="AC171" s="626"/>
      <c r="AD171" s="626"/>
      <c r="AE171" s="626"/>
      <c r="AF171" s="628"/>
      <c r="AG171" s="664"/>
      <c r="AH171" s="664"/>
      <c r="AI171" s="664"/>
      <c r="AJ171" s="664"/>
      <c r="AK171" s="629"/>
      <c r="AL171" s="629"/>
      <c r="AM171" s="629"/>
      <c r="AN171" s="643"/>
      <c r="AO171" s="643"/>
      <c r="AP171" s="643"/>
      <c r="AQ171" s="643"/>
      <c r="AR171" s="643"/>
      <c r="AS171" s="643"/>
      <c r="AT171" s="643"/>
      <c r="AU171" s="643"/>
      <c r="AV171" s="643"/>
      <c r="AW171" s="644"/>
    </row>
    <row r="172" spans="1:49" s="400" customFormat="1" ht="38.1" hidden="1" customHeight="1" x14ac:dyDescent="0.25">
      <c r="A172" s="661">
        <v>29</v>
      </c>
      <c r="B172" s="664" t="s">
        <v>5491</v>
      </c>
      <c r="C172" s="665" t="s">
        <v>5249</v>
      </c>
      <c r="D172" s="664" t="s">
        <v>5446</v>
      </c>
      <c r="E172" s="702" t="s">
        <v>5266</v>
      </c>
      <c r="F172" s="665" t="s">
        <v>5492</v>
      </c>
      <c r="G172" s="665" t="s">
        <v>5493</v>
      </c>
      <c r="H172" s="680">
        <v>44113</v>
      </c>
      <c r="I172" s="665" t="s">
        <v>5494</v>
      </c>
      <c r="J172" s="665" t="s">
        <v>5254</v>
      </c>
      <c r="K172" s="665" t="s">
        <v>5495</v>
      </c>
      <c r="L172" s="665"/>
      <c r="M172" s="680">
        <v>44111</v>
      </c>
      <c r="N172" s="680">
        <v>43861</v>
      </c>
      <c r="O172" s="664"/>
      <c r="P172" s="664"/>
      <c r="Q172" s="664"/>
      <c r="R172" s="664" t="s">
        <v>5496</v>
      </c>
      <c r="S172" s="665" t="s">
        <v>5497</v>
      </c>
      <c r="T172" s="664"/>
      <c r="U172" s="561" t="s">
        <v>5225</v>
      </c>
      <c r="V172" s="562" t="s">
        <v>5225</v>
      </c>
      <c r="W172" s="563" t="s">
        <v>5225</v>
      </c>
      <c r="X172" s="564" t="s">
        <v>5225</v>
      </c>
      <c r="Y172" s="538" t="s">
        <v>5226</v>
      </c>
      <c r="Z172" s="584" t="s">
        <v>5271</v>
      </c>
      <c r="AA172" s="584" t="s">
        <v>5271</v>
      </c>
      <c r="AB172" s="538" t="s">
        <v>5226</v>
      </c>
      <c r="AC172" s="539" t="s">
        <v>5271</v>
      </c>
      <c r="AD172" s="539" t="s">
        <v>5271</v>
      </c>
      <c r="AE172" s="539" t="s">
        <v>5271</v>
      </c>
      <c r="AF172" s="539" t="s">
        <v>5271</v>
      </c>
      <c r="AG172" s="664"/>
      <c r="AH172" s="664"/>
      <c r="AI172" s="664"/>
      <c r="AJ172" s="664"/>
      <c r="AK172" s="643"/>
      <c r="AL172" s="643"/>
      <c r="AM172" s="643"/>
      <c r="AN172" s="643"/>
      <c r="AO172" s="565"/>
      <c r="AP172" s="565"/>
      <c r="AQ172" s="565"/>
      <c r="AR172" s="565"/>
      <c r="AS172" s="565"/>
      <c r="AT172" s="565"/>
      <c r="AU172" s="565"/>
      <c r="AV172" s="565"/>
      <c r="AW172" s="566"/>
    </row>
    <row r="173" spans="1:49" s="400" customFormat="1" ht="38.1" hidden="1" customHeight="1" x14ac:dyDescent="0.25">
      <c r="A173" s="662"/>
      <c r="B173" s="664"/>
      <c r="C173" s="665"/>
      <c r="D173" s="664"/>
      <c r="E173" s="702"/>
      <c r="F173" s="665"/>
      <c r="G173" s="665"/>
      <c r="H173" s="680"/>
      <c r="I173" s="665"/>
      <c r="J173" s="665"/>
      <c r="K173" s="665"/>
      <c r="L173" s="665"/>
      <c r="M173" s="680"/>
      <c r="N173" s="680"/>
      <c r="O173" s="664"/>
      <c r="P173" s="664"/>
      <c r="Q173" s="664"/>
      <c r="R173" s="664"/>
      <c r="S173" s="665"/>
      <c r="T173" s="664"/>
      <c r="U173" s="567"/>
      <c r="V173" s="568"/>
      <c r="W173" s="569"/>
      <c r="X173" s="570"/>
      <c r="Y173" s="538" t="s">
        <v>5229</v>
      </c>
      <c r="Z173" s="584" t="s">
        <v>5271</v>
      </c>
      <c r="AA173" s="584" t="s">
        <v>5271</v>
      </c>
      <c r="AB173" s="538" t="s">
        <v>5229</v>
      </c>
      <c r="AC173" s="584" t="s">
        <v>5271</v>
      </c>
      <c r="AD173" s="584" t="s">
        <v>5271</v>
      </c>
      <c r="AE173" s="584" t="s">
        <v>5271</v>
      </c>
      <c r="AF173" s="32" t="s">
        <v>5452</v>
      </c>
      <c r="AG173" s="664"/>
      <c r="AH173" s="664"/>
      <c r="AI173" s="664"/>
      <c r="AJ173" s="664"/>
      <c r="AK173" s="643"/>
      <c r="AL173" s="643"/>
      <c r="AM173" s="643"/>
      <c r="AN173" s="643"/>
      <c r="AO173" s="565"/>
      <c r="AP173" s="565"/>
      <c r="AQ173" s="565"/>
      <c r="AR173" s="565"/>
      <c r="AS173" s="565"/>
      <c r="AT173" s="565"/>
      <c r="AU173" s="565"/>
      <c r="AV173" s="565"/>
      <c r="AW173" s="566"/>
    </row>
    <row r="174" spans="1:49" s="639" customFormat="1" ht="38.1" hidden="1" customHeight="1" x14ac:dyDescent="0.3">
      <c r="A174" s="662"/>
      <c r="B174" s="664"/>
      <c r="C174" s="665"/>
      <c r="D174" s="664"/>
      <c r="E174" s="702"/>
      <c r="F174" s="665"/>
      <c r="G174" s="665"/>
      <c r="H174" s="680"/>
      <c r="I174" s="665"/>
      <c r="J174" s="665"/>
      <c r="K174" s="665"/>
      <c r="L174" s="665"/>
      <c r="M174" s="680"/>
      <c r="N174" s="680"/>
      <c r="O174" s="664"/>
      <c r="P174" s="664"/>
      <c r="Q174" s="664"/>
      <c r="R174" s="664"/>
      <c r="S174" s="665"/>
      <c r="T174" s="664"/>
      <c r="U174" s="542"/>
      <c r="V174" s="543"/>
      <c r="W174" s="544"/>
      <c r="X174" s="545" t="s">
        <v>5384</v>
      </c>
      <c r="Y174" s="587"/>
      <c r="Z174" s="548"/>
      <c r="AA174" s="588"/>
      <c r="AB174" s="587"/>
      <c r="AC174" s="548"/>
      <c r="AD174" s="548"/>
      <c r="AE174" s="548"/>
      <c r="AF174" s="588"/>
      <c r="AG174" s="664"/>
      <c r="AH174" s="664"/>
      <c r="AI174" s="664"/>
      <c r="AJ174" s="664"/>
      <c r="AK174" s="643"/>
      <c r="AL174" s="643"/>
      <c r="AM174" s="643"/>
      <c r="AN174" s="643"/>
      <c r="AO174" s="637"/>
      <c r="AP174" s="637"/>
      <c r="AQ174" s="637"/>
      <c r="AR174" s="637"/>
      <c r="AS174" s="637"/>
      <c r="AT174" s="637"/>
      <c r="AU174" s="637"/>
      <c r="AV174" s="637"/>
      <c r="AW174" s="638"/>
    </row>
    <row r="175" spans="1:49" s="639" customFormat="1" ht="97.5" customHeight="1" x14ac:dyDescent="0.3">
      <c r="A175" s="662"/>
      <c r="B175" s="664"/>
      <c r="C175" s="665"/>
      <c r="D175" s="664"/>
      <c r="E175" s="702"/>
      <c r="F175" s="665"/>
      <c r="G175" s="665"/>
      <c r="H175" s="680"/>
      <c r="I175" s="665"/>
      <c r="J175" s="665"/>
      <c r="K175" s="665"/>
      <c r="L175" s="665"/>
      <c r="M175" s="680"/>
      <c r="N175" s="680"/>
      <c r="O175" s="664"/>
      <c r="P175" s="664"/>
      <c r="Q175" s="664"/>
      <c r="R175" s="664"/>
      <c r="S175" s="665"/>
      <c r="T175" s="664"/>
      <c r="U175" s="542"/>
      <c r="V175" s="623"/>
      <c r="W175" s="544" t="s">
        <v>5384</v>
      </c>
      <c r="X175" s="640"/>
      <c r="Y175" s="551">
        <v>44377</v>
      </c>
      <c r="Z175" s="593" t="s">
        <v>5498</v>
      </c>
      <c r="AA175" s="573" t="s">
        <v>5499</v>
      </c>
      <c r="AB175" s="615">
        <v>44404</v>
      </c>
      <c r="AC175" s="593" t="s">
        <v>5500</v>
      </c>
      <c r="AD175" s="552" t="s">
        <v>918</v>
      </c>
      <c r="AE175" s="594">
        <v>1</v>
      </c>
      <c r="AF175" s="552"/>
      <c r="AG175" s="664"/>
      <c r="AH175" s="664"/>
      <c r="AI175" s="664"/>
      <c r="AJ175" s="664"/>
      <c r="AK175" s="643"/>
      <c r="AL175" s="643"/>
      <c r="AM175" s="643"/>
      <c r="AN175" s="643"/>
      <c r="AO175" s="637"/>
      <c r="AP175" s="637"/>
      <c r="AQ175" s="637"/>
      <c r="AR175" s="637"/>
      <c r="AS175" s="637"/>
      <c r="AT175" s="637"/>
      <c r="AU175" s="637"/>
      <c r="AV175" s="637"/>
      <c r="AW175" s="638"/>
    </row>
    <row r="176" spans="1:49" s="639" customFormat="1" ht="38.1" hidden="1" customHeight="1" x14ac:dyDescent="0.3">
      <c r="A176" s="662"/>
      <c r="B176" s="664"/>
      <c r="C176" s="665"/>
      <c r="D176" s="664"/>
      <c r="E176" s="702"/>
      <c r="F176" s="665"/>
      <c r="G176" s="665"/>
      <c r="H176" s="680"/>
      <c r="I176" s="665"/>
      <c r="J176" s="665"/>
      <c r="K176" s="665"/>
      <c r="L176" s="665"/>
      <c r="M176" s="680"/>
      <c r="N176" s="680"/>
      <c r="O176" s="664"/>
      <c r="P176" s="664"/>
      <c r="Q176" s="664"/>
      <c r="R176" s="664"/>
      <c r="S176" s="665"/>
      <c r="T176" s="664"/>
      <c r="U176" s="542"/>
      <c r="V176" s="623" t="s">
        <v>5384</v>
      </c>
      <c r="W176" s="641"/>
      <c r="X176" s="641"/>
      <c r="Y176" s="555"/>
      <c r="Z176" s="556"/>
      <c r="AA176" s="590"/>
      <c r="AB176" s="555"/>
      <c r="AC176" s="556"/>
      <c r="AD176" s="556"/>
      <c r="AE176" s="556"/>
      <c r="AF176" s="590"/>
      <c r="AG176" s="664"/>
      <c r="AH176" s="664"/>
      <c r="AI176" s="664"/>
      <c r="AJ176" s="664"/>
      <c r="AK176" s="643"/>
      <c r="AL176" s="643"/>
      <c r="AM176" s="643"/>
      <c r="AN176" s="643"/>
      <c r="AO176" s="637"/>
      <c r="AP176" s="637"/>
      <c r="AQ176" s="637"/>
      <c r="AR176" s="637"/>
      <c r="AS176" s="637"/>
      <c r="AT176" s="637"/>
      <c r="AU176" s="637"/>
      <c r="AV176" s="637"/>
      <c r="AW176" s="638"/>
    </row>
    <row r="177" spans="1:49" s="571" customFormat="1" ht="38.1" hidden="1" customHeight="1" thickBot="1" x14ac:dyDescent="0.25">
      <c r="A177" s="663"/>
      <c r="B177" s="664"/>
      <c r="C177" s="665"/>
      <c r="D177" s="664"/>
      <c r="E177" s="702"/>
      <c r="F177" s="665"/>
      <c r="G177" s="665"/>
      <c r="H177" s="680"/>
      <c r="I177" s="665"/>
      <c r="J177" s="665"/>
      <c r="K177" s="665"/>
      <c r="L177" s="665"/>
      <c r="M177" s="680"/>
      <c r="N177" s="680"/>
      <c r="O177" s="664"/>
      <c r="P177" s="664"/>
      <c r="Q177" s="664"/>
      <c r="R177" s="664"/>
      <c r="S177" s="665"/>
      <c r="T177" s="664"/>
      <c r="U177" s="624" t="s">
        <v>5384</v>
      </c>
      <c r="V177" s="625"/>
      <c r="W177" s="626"/>
      <c r="X177" s="626"/>
      <c r="Y177" s="626"/>
      <c r="Z177" s="626"/>
      <c r="AA177" s="626"/>
      <c r="AB177" s="627"/>
      <c r="AC177" s="626"/>
      <c r="AD177" s="626"/>
      <c r="AE177" s="626"/>
      <c r="AF177" s="628"/>
      <c r="AG177" s="664"/>
      <c r="AH177" s="664"/>
      <c r="AI177" s="664"/>
      <c r="AJ177" s="664"/>
      <c r="AK177" s="629"/>
      <c r="AL177" s="629"/>
      <c r="AM177" s="629"/>
      <c r="AN177" s="629"/>
      <c r="AO177" s="643"/>
      <c r="AP177" s="643"/>
      <c r="AQ177" s="643"/>
      <c r="AR177" s="643"/>
      <c r="AS177" s="643"/>
      <c r="AT177" s="643"/>
      <c r="AU177" s="643"/>
      <c r="AV177" s="643"/>
      <c r="AW177" s="644"/>
    </row>
    <row r="178" spans="1:49" s="400" customFormat="1" ht="38.1" hidden="1" customHeight="1" x14ac:dyDescent="0.25">
      <c r="A178" s="661">
        <v>30</v>
      </c>
      <c r="B178" s="664" t="s">
        <v>5501</v>
      </c>
      <c r="C178" s="665" t="s">
        <v>5217</v>
      </c>
      <c r="D178" s="664" t="s">
        <v>5502</v>
      </c>
      <c r="E178" s="702" t="s">
        <v>5503</v>
      </c>
      <c r="F178" s="665" t="s">
        <v>5504</v>
      </c>
      <c r="G178" s="665" t="s">
        <v>5505</v>
      </c>
      <c r="H178" s="680">
        <v>44134</v>
      </c>
      <c r="I178" s="665" t="s">
        <v>5506</v>
      </c>
      <c r="J178" s="665" t="s">
        <v>5237</v>
      </c>
      <c r="K178" s="665" t="s">
        <v>5507</v>
      </c>
      <c r="L178" s="665"/>
      <c r="M178" s="680">
        <v>44197</v>
      </c>
      <c r="N178" s="680">
        <v>44286</v>
      </c>
      <c r="O178" s="664"/>
      <c r="P178" s="664"/>
      <c r="Q178" s="664"/>
      <c r="R178" s="664" t="s">
        <v>5508</v>
      </c>
      <c r="S178" s="665" t="s">
        <v>1619</v>
      </c>
      <c r="T178" s="664"/>
      <c r="U178" s="561" t="s">
        <v>5225</v>
      </c>
      <c r="V178" s="562" t="s">
        <v>5225</v>
      </c>
      <c r="W178" s="563" t="s">
        <v>5225</v>
      </c>
      <c r="X178" s="564" t="s">
        <v>5225</v>
      </c>
      <c r="Y178" s="538" t="s">
        <v>5226</v>
      </c>
      <c r="Z178" s="584" t="s">
        <v>5271</v>
      </c>
      <c r="AA178" s="584" t="s">
        <v>5271</v>
      </c>
      <c r="AB178" s="538" t="s">
        <v>5226</v>
      </c>
      <c r="AC178" s="539" t="s">
        <v>5271</v>
      </c>
      <c r="AD178" s="539" t="s">
        <v>5271</v>
      </c>
      <c r="AE178" s="539" t="s">
        <v>5271</v>
      </c>
      <c r="AF178" s="539" t="s">
        <v>5271</v>
      </c>
      <c r="AG178" s="664"/>
      <c r="AH178" s="664"/>
      <c r="AI178" s="664"/>
      <c r="AJ178" s="664"/>
      <c r="AK178" s="643"/>
      <c r="AL178" s="643"/>
      <c r="AM178" s="643"/>
      <c r="AN178" s="643"/>
      <c r="AO178" s="565"/>
      <c r="AP178" s="565"/>
      <c r="AQ178" s="565"/>
      <c r="AR178" s="565"/>
      <c r="AS178" s="565"/>
      <c r="AT178" s="565"/>
      <c r="AU178" s="565"/>
      <c r="AV178" s="565"/>
      <c r="AW178" s="566"/>
    </row>
    <row r="179" spans="1:49" s="400" customFormat="1" ht="38.1" hidden="1" customHeight="1" x14ac:dyDescent="0.25">
      <c r="A179" s="662"/>
      <c r="B179" s="664"/>
      <c r="C179" s="665"/>
      <c r="D179" s="664"/>
      <c r="E179" s="702"/>
      <c r="F179" s="665"/>
      <c r="G179" s="665"/>
      <c r="H179" s="680"/>
      <c r="I179" s="665"/>
      <c r="J179" s="665"/>
      <c r="K179" s="665"/>
      <c r="L179" s="665"/>
      <c r="M179" s="680"/>
      <c r="N179" s="680"/>
      <c r="O179" s="664"/>
      <c r="P179" s="664"/>
      <c r="Q179" s="664"/>
      <c r="R179" s="664"/>
      <c r="S179" s="665"/>
      <c r="T179" s="664"/>
      <c r="U179" s="567"/>
      <c r="V179" s="568"/>
      <c r="W179" s="569"/>
      <c r="X179" s="570"/>
      <c r="Y179" s="538" t="s">
        <v>5229</v>
      </c>
      <c r="Z179" s="584" t="s">
        <v>5271</v>
      </c>
      <c r="AA179" s="584" t="s">
        <v>5271</v>
      </c>
      <c r="AB179" s="538" t="s">
        <v>5229</v>
      </c>
      <c r="AC179" s="584" t="s">
        <v>5271</v>
      </c>
      <c r="AD179" s="584" t="s">
        <v>5271</v>
      </c>
      <c r="AE179" s="584" t="s">
        <v>5271</v>
      </c>
      <c r="AF179" s="32" t="s">
        <v>5452</v>
      </c>
      <c r="AG179" s="664"/>
      <c r="AH179" s="664"/>
      <c r="AI179" s="664"/>
      <c r="AJ179" s="664"/>
      <c r="AK179" s="643"/>
      <c r="AL179" s="643"/>
      <c r="AM179" s="643"/>
      <c r="AN179" s="643"/>
      <c r="AO179" s="565"/>
      <c r="AP179" s="565"/>
      <c r="AQ179" s="565"/>
      <c r="AR179" s="565"/>
      <c r="AS179" s="565"/>
      <c r="AT179" s="565"/>
      <c r="AU179" s="565"/>
      <c r="AV179" s="565"/>
      <c r="AW179" s="566"/>
    </row>
    <row r="180" spans="1:49" s="639" customFormat="1" ht="38.1" hidden="1" customHeight="1" x14ac:dyDescent="0.3">
      <c r="A180" s="662"/>
      <c r="B180" s="664"/>
      <c r="C180" s="665"/>
      <c r="D180" s="664"/>
      <c r="E180" s="702"/>
      <c r="F180" s="665"/>
      <c r="G180" s="665"/>
      <c r="H180" s="680"/>
      <c r="I180" s="665"/>
      <c r="J180" s="665"/>
      <c r="K180" s="665"/>
      <c r="L180" s="665"/>
      <c r="M180" s="680"/>
      <c r="N180" s="680"/>
      <c r="O180" s="664"/>
      <c r="P180" s="664"/>
      <c r="Q180" s="664"/>
      <c r="R180" s="664"/>
      <c r="S180" s="665"/>
      <c r="T180" s="664"/>
      <c r="U180" s="542"/>
      <c r="V180" s="543"/>
      <c r="W180" s="544"/>
      <c r="X180" s="545" t="s">
        <v>5384</v>
      </c>
      <c r="Y180" s="587"/>
      <c r="Z180" s="548"/>
      <c r="AA180" s="588"/>
      <c r="AB180" s="587"/>
      <c r="AC180" s="548"/>
      <c r="AD180" s="548"/>
      <c r="AE180" s="548"/>
      <c r="AF180" s="588"/>
      <c r="AG180" s="664"/>
      <c r="AH180" s="664"/>
      <c r="AI180" s="664"/>
      <c r="AJ180" s="664"/>
      <c r="AK180" s="643"/>
      <c r="AL180" s="643"/>
      <c r="AM180" s="643"/>
      <c r="AN180" s="643"/>
      <c r="AO180" s="637"/>
      <c r="AP180" s="637"/>
      <c r="AQ180" s="637"/>
      <c r="AR180" s="637"/>
      <c r="AS180" s="637"/>
      <c r="AT180" s="637"/>
      <c r="AU180" s="637"/>
      <c r="AV180" s="637"/>
      <c r="AW180" s="638"/>
    </row>
    <row r="181" spans="1:49" s="639" customFormat="1" ht="124.5" customHeight="1" x14ac:dyDescent="0.3">
      <c r="A181" s="662"/>
      <c r="B181" s="664"/>
      <c r="C181" s="665"/>
      <c r="D181" s="664"/>
      <c r="E181" s="702"/>
      <c r="F181" s="665"/>
      <c r="G181" s="665"/>
      <c r="H181" s="680"/>
      <c r="I181" s="665"/>
      <c r="J181" s="665"/>
      <c r="K181" s="665"/>
      <c r="L181" s="665"/>
      <c r="M181" s="680"/>
      <c r="N181" s="680"/>
      <c r="O181" s="664"/>
      <c r="P181" s="664"/>
      <c r="Q181" s="664"/>
      <c r="R181" s="664"/>
      <c r="S181" s="665"/>
      <c r="T181" s="664"/>
      <c r="U181" s="542"/>
      <c r="V181" s="623"/>
      <c r="W181" s="544" t="s">
        <v>5384</v>
      </c>
      <c r="X181" s="640"/>
      <c r="Y181" s="551">
        <v>44377</v>
      </c>
      <c r="Z181" s="593" t="s">
        <v>5509</v>
      </c>
      <c r="AA181" s="574" t="s">
        <v>5510</v>
      </c>
      <c r="AB181" s="615">
        <v>44404</v>
      </c>
      <c r="AC181" s="593" t="s">
        <v>5511</v>
      </c>
      <c r="AD181" s="552" t="s">
        <v>918</v>
      </c>
      <c r="AE181" s="594">
        <v>1</v>
      </c>
      <c r="AF181" s="552"/>
      <c r="AG181" s="664"/>
      <c r="AH181" s="664"/>
      <c r="AI181" s="664"/>
      <c r="AJ181" s="664"/>
      <c r="AK181" s="643"/>
      <c r="AL181" s="643"/>
      <c r="AM181" s="643"/>
      <c r="AN181" s="643"/>
      <c r="AO181" s="637"/>
      <c r="AP181" s="637"/>
      <c r="AQ181" s="637"/>
      <c r="AR181" s="637"/>
      <c r="AS181" s="637"/>
      <c r="AT181" s="637"/>
      <c r="AU181" s="637"/>
      <c r="AV181" s="637"/>
      <c r="AW181" s="638"/>
    </row>
    <row r="182" spans="1:49" s="639" customFormat="1" ht="38.1" hidden="1" customHeight="1" x14ac:dyDescent="0.3">
      <c r="A182" s="662"/>
      <c r="B182" s="664"/>
      <c r="C182" s="665"/>
      <c r="D182" s="664"/>
      <c r="E182" s="702"/>
      <c r="F182" s="665"/>
      <c r="G182" s="665"/>
      <c r="H182" s="680"/>
      <c r="I182" s="665"/>
      <c r="J182" s="665"/>
      <c r="K182" s="665"/>
      <c r="L182" s="665"/>
      <c r="M182" s="680"/>
      <c r="N182" s="680"/>
      <c r="O182" s="664"/>
      <c r="P182" s="664"/>
      <c r="Q182" s="664"/>
      <c r="R182" s="664"/>
      <c r="S182" s="665"/>
      <c r="T182" s="664"/>
      <c r="U182" s="542"/>
      <c r="V182" s="623" t="s">
        <v>5384</v>
      </c>
      <c r="W182" s="641"/>
      <c r="X182" s="641"/>
      <c r="Y182" s="555"/>
      <c r="Z182" s="556"/>
      <c r="AA182" s="590"/>
      <c r="AB182" s="555"/>
      <c r="AC182" s="556"/>
      <c r="AD182" s="556"/>
      <c r="AE182" s="556"/>
      <c r="AF182" s="590"/>
      <c r="AG182" s="664"/>
      <c r="AH182" s="664"/>
      <c r="AI182" s="664"/>
      <c r="AJ182" s="664"/>
      <c r="AK182" s="643"/>
      <c r="AL182" s="643"/>
      <c r="AM182" s="643"/>
      <c r="AN182" s="643"/>
      <c r="AO182" s="637"/>
      <c r="AP182" s="637"/>
      <c r="AQ182" s="637"/>
      <c r="AR182" s="637"/>
      <c r="AS182" s="637"/>
      <c r="AT182" s="637"/>
      <c r="AU182" s="637"/>
      <c r="AV182" s="637"/>
      <c r="AW182" s="638"/>
    </row>
    <row r="183" spans="1:49" s="571" customFormat="1" ht="38.1" hidden="1" customHeight="1" thickBot="1" x14ac:dyDescent="0.25">
      <c r="A183" s="663"/>
      <c r="B183" s="664"/>
      <c r="C183" s="665"/>
      <c r="D183" s="664"/>
      <c r="E183" s="702"/>
      <c r="F183" s="665"/>
      <c r="G183" s="665"/>
      <c r="H183" s="680"/>
      <c r="I183" s="665"/>
      <c r="J183" s="665"/>
      <c r="K183" s="665"/>
      <c r="L183" s="665"/>
      <c r="M183" s="680"/>
      <c r="N183" s="680"/>
      <c r="O183" s="664"/>
      <c r="P183" s="664"/>
      <c r="Q183" s="664"/>
      <c r="R183" s="664"/>
      <c r="S183" s="665"/>
      <c r="T183" s="664"/>
      <c r="U183" s="624" t="s">
        <v>5384</v>
      </c>
      <c r="V183" s="625"/>
      <c r="W183" s="626"/>
      <c r="X183" s="626"/>
      <c r="Y183" s="626"/>
      <c r="Z183" s="626"/>
      <c r="AA183" s="626"/>
      <c r="AB183" s="627"/>
      <c r="AC183" s="626"/>
      <c r="AD183" s="626"/>
      <c r="AE183" s="626"/>
      <c r="AF183" s="628"/>
      <c r="AG183" s="664"/>
      <c r="AH183" s="664"/>
      <c r="AI183" s="664"/>
      <c r="AJ183" s="664"/>
      <c r="AK183" s="629"/>
      <c r="AL183" s="629"/>
      <c r="AM183" s="629"/>
      <c r="AN183" s="629"/>
      <c r="AO183" s="643"/>
      <c r="AP183" s="643"/>
      <c r="AQ183" s="643"/>
      <c r="AR183" s="643"/>
      <c r="AS183" s="643"/>
      <c r="AT183" s="643"/>
      <c r="AU183" s="643"/>
      <c r="AV183" s="643"/>
      <c r="AW183" s="644"/>
    </row>
    <row r="184" spans="1:49" s="400" customFormat="1" ht="38.1" hidden="1" customHeight="1" x14ac:dyDescent="0.25">
      <c r="A184" s="661">
        <v>31</v>
      </c>
      <c r="B184" s="664" t="s">
        <v>5512</v>
      </c>
      <c r="C184" s="665" t="s">
        <v>5217</v>
      </c>
      <c r="D184" s="664" t="s">
        <v>5502</v>
      </c>
      <c r="E184" s="702" t="s">
        <v>5503</v>
      </c>
      <c r="F184" s="665" t="s">
        <v>5504</v>
      </c>
      <c r="G184" s="665" t="s">
        <v>5505</v>
      </c>
      <c r="H184" s="680">
        <v>44134</v>
      </c>
      <c r="I184" s="665" t="s">
        <v>5513</v>
      </c>
      <c r="J184" s="665" t="s">
        <v>5237</v>
      </c>
      <c r="K184" s="665" t="s">
        <v>5514</v>
      </c>
      <c r="L184" s="665"/>
      <c r="M184" s="680">
        <v>44197</v>
      </c>
      <c r="N184" s="680">
        <v>44561</v>
      </c>
      <c r="O184" s="664"/>
      <c r="P184" s="664"/>
      <c r="Q184" s="664"/>
      <c r="R184" s="664" t="s">
        <v>5515</v>
      </c>
      <c r="S184" s="665" t="s">
        <v>1619</v>
      </c>
      <c r="T184" s="664"/>
      <c r="U184" s="561" t="s">
        <v>5225</v>
      </c>
      <c r="V184" s="562" t="s">
        <v>5225</v>
      </c>
      <c r="W184" s="563" t="s">
        <v>5225</v>
      </c>
      <c r="X184" s="564" t="s">
        <v>5225</v>
      </c>
      <c r="Y184" s="538" t="s">
        <v>5226</v>
      </c>
      <c r="Z184" s="584" t="s">
        <v>5271</v>
      </c>
      <c r="AA184" s="584" t="s">
        <v>5271</v>
      </c>
      <c r="AB184" s="538" t="s">
        <v>5226</v>
      </c>
      <c r="AC184" s="539" t="s">
        <v>5271</v>
      </c>
      <c r="AD184" s="539" t="s">
        <v>5271</v>
      </c>
      <c r="AE184" s="539" t="s">
        <v>5271</v>
      </c>
      <c r="AF184" s="539" t="s">
        <v>5271</v>
      </c>
      <c r="AG184" s="664"/>
      <c r="AH184" s="664"/>
      <c r="AI184" s="664"/>
      <c r="AJ184" s="664"/>
      <c r="AK184" s="643"/>
      <c r="AL184" s="643"/>
      <c r="AM184" s="643"/>
      <c r="AN184" s="643"/>
      <c r="AO184" s="565"/>
      <c r="AP184" s="565"/>
      <c r="AQ184" s="565"/>
      <c r="AR184" s="565"/>
      <c r="AS184" s="565"/>
      <c r="AT184" s="565"/>
      <c r="AU184" s="565"/>
      <c r="AV184" s="565"/>
      <c r="AW184" s="566"/>
    </row>
    <row r="185" spans="1:49" s="400" customFormat="1" ht="38.1" hidden="1" customHeight="1" x14ac:dyDescent="0.25">
      <c r="A185" s="662"/>
      <c r="B185" s="664"/>
      <c r="C185" s="665"/>
      <c r="D185" s="664"/>
      <c r="E185" s="702"/>
      <c r="F185" s="665"/>
      <c r="G185" s="665"/>
      <c r="H185" s="680"/>
      <c r="I185" s="665"/>
      <c r="J185" s="665"/>
      <c r="K185" s="665"/>
      <c r="L185" s="665"/>
      <c r="M185" s="680"/>
      <c r="N185" s="680"/>
      <c r="O185" s="664"/>
      <c r="P185" s="664"/>
      <c r="Q185" s="664"/>
      <c r="R185" s="664"/>
      <c r="S185" s="665"/>
      <c r="T185" s="664"/>
      <c r="U185" s="567"/>
      <c r="V185" s="568"/>
      <c r="W185" s="569"/>
      <c r="X185" s="570"/>
      <c r="Y185" s="538" t="s">
        <v>5229</v>
      </c>
      <c r="Z185" s="584" t="s">
        <v>5271</v>
      </c>
      <c r="AA185" s="584" t="s">
        <v>5271</v>
      </c>
      <c r="AB185" s="538" t="s">
        <v>5229</v>
      </c>
      <c r="AC185" s="584" t="s">
        <v>5271</v>
      </c>
      <c r="AD185" s="584" t="s">
        <v>5271</v>
      </c>
      <c r="AE185" s="584" t="s">
        <v>5271</v>
      </c>
      <c r="AF185" s="32" t="s">
        <v>5452</v>
      </c>
      <c r="AG185" s="664"/>
      <c r="AH185" s="664"/>
      <c r="AI185" s="664"/>
      <c r="AJ185" s="664"/>
      <c r="AK185" s="643"/>
      <c r="AL185" s="643"/>
      <c r="AM185" s="643"/>
      <c r="AN185" s="643"/>
      <c r="AO185" s="565"/>
      <c r="AP185" s="565"/>
      <c r="AQ185" s="565"/>
      <c r="AR185" s="565"/>
      <c r="AS185" s="565"/>
      <c r="AT185" s="565"/>
      <c r="AU185" s="565"/>
      <c r="AV185" s="565"/>
      <c r="AW185" s="566"/>
    </row>
    <row r="186" spans="1:49" s="639" customFormat="1" ht="38.1" hidden="1" customHeight="1" x14ac:dyDescent="0.3">
      <c r="A186" s="662"/>
      <c r="B186" s="664"/>
      <c r="C186" s="665"/>
      <c r="D186" s="664"/>
      <c r="E186" s="702"/>
      <c r="F186" s="665"/>
      <c r="G186" s="665"/>
      <c r="H186" s="680"/>
      <c r="I186" s="665"/>
      <c r="J186" s="665"/>
      <c r="K186" s="665"/>
      <c r="L186" s="665"/>
      <c r="M186" s="680"/>
      <c r="N186" s="680"/>
      <c r="O186" s="664"/>
      <c r="P186" s="664"/>
      <c r="Q186" s="664"/>
      <c r="R186" s="664"/>
      <c r="S186" s="665"/>
      <c r="T186" s="664"/>
      <c r="U186" s="542"/>
      <c r="V186" s="543"/>
      <c r="W186" s="544"/>
      <c r="X186" s="545" t="s">
        <v>5384</v>
      </c>
      <c r="Y186" s="587"/>
      <c r="Z186" s="548"/>
      <c r="AA186" s="588"/>
      <c r="AB186" s="587"/>
      <c r="AC186" s="548"/>
      <c r="AD186" s="548"/>
      <c r="AE186" s="548"/>
      <c r="AF186" s="588"/>
      <c r="AG186" s="664"/>
      <c r="AH186" s="664"/>
      <c r="AI186" s="664"/>
      <c r="AJ186" s="664"/>
      <c r="AK186" s="643"/>
      <c r="AL186" s="643"/>
      <c r="AM186" s="643"/>
      <c r="AN186" s="643"/>
      <c r="AO186" s="637"/>
      <c r="AP186" s="637"/>
      <c r="AQ186" s="637"/>
      <c r="AR186" s="637"/>
      <c r="AS186" s="637"/>
      <c r="AT186" s="637"/>
      <c r="AU186" s="637"/>
      <c r="AV186" s="637"/>
      <c r="AW186" s="638"/>
    </row>
    <row r="187" spans="1:49" s="639" customFormat="1" ht="60" customHeight="1" x14ac:dyDescent="0.3">
      <c r="A187" s="662"/>
      <c r="B187" s="664"/>
      <c r="C187" s="665"/>
      <c r="D187" s="664"/>
      <c r="E187" s="702"/>
      <c r="F187" s="665"/>
      <c r="G187" s="665"/>
      <c r="H187" s="680"/>
      <c r="I187" s="665"/>
      <c r="J187" s="665"/>
      <c r="K187" s="665"/>
      <c r="L187" s="665"/>
      <c r="M187" s="680"/>
      <c r="N187" s="680"/>
      <c r="O187" s="664"/>
      <c r="P187" s="664"/>
      <c r="Q187" s="664"/>
      <c r="R187" s="664"/>
      <c r="S187" s="665"/>
      <c r="T187" s="664"/>
      <c r="U187" s="542"/>
      <c r="V187" s="623"/>
      <c r="W187" s="544" t="s">
        <v>5384</v>
      </c>
      <c r="X187" s="640"/>
      <c r="Y187" s="551">
        <v>44377</v>
      </c>
      <c r="Z187" s="593" t="s">
        <v>5516</v>
      </c>
      <c r="AA187" s="593" t="s">
        <v>5517</v>
      </c>
      <c r="AB187" s="615">
        <v>44404</v>
      </c>
      <c r="AC187" s="593" t="s">
        <v>5518</v>
      </c>
      <c r="AD187" s="552" t="s">
        <v>920</v>
      </c>
      <c r="AE187" s="594">
        <v>0.5</v>
      </c>
      <c r="AF187" s="552"/>
      <c r="AG187" s="664"/>
      <c r="AH187" s="664"/>
      <c r="AI187" s="664"/>
      <c r="AJ187" s="664"/>
      <c r="AK187" s="643"/>
      <c r="AL187" s="643"/>
      <c r="AM187" s="643"/>
      <c r="AN187" s="643"/>
      <c r="AO187" s="637"/>
      <c r="AP187" s="637"/>
      <c r="AQ187" s="637"/>
      <c r="AR187" s="637"/>
      <c r="AS187" s="637"/>
      <c r="AT187" s="637"/>
      <c r="AU187" s="637"/>
      <c r="AV187" s="637"/>
      <c r="AW187" s="638"/>
    </row>
    <row r="188" spans="1:49" s="639" customFormat="1" ht="38.1" hidden="1" customHeight="1" x14ac:dyDescent="0.3">
      <c r="A188" s="662"/>
      <c r="B188" s="664"/>
      <c r="C188" s="665"/>
      <c r="D188" s="664"/>
      <c r="E188" s="702"/>
      <c r="F188" s="665"/>
      <c r="G188" s="665"/>
      <c r="H188" s="680"/>
      <c r="I188" s="665"/>
      <c r="J188" s="665"/>
      <c r="K188" s="665"/>
      <c r="L188" s="665"/>
      <c r="M188" s="680"/>
      <c r="N188" s="680"/>
      <c r="O188" s="664"/>
      <c r="P188" s="664"/>
      <c r="Q188" s="664"/>
      <c r="R188" s="664"/>
      <c r="S188" s="665"/>
      <c r="T188" s="664"/>
      <c r="U188" s="542"/>
      <c r="V188" s="623" t="s">
        <v>5384</v>
      </c>
      <c r="W188" s="641"/>
      <c r="X188" s="641"/>
      <c r="Y188" s="555"/>
      <c r="Z188" s="556"/>
      <c r="AA188" s="590"/>
      <c r="AB188" s="555"/>
      <c r="AC188" s="556"/>
      <c r="AD188" s="556"/>
      <c r="AE188" s="556"/>
      <c r="AF188" s="590"/>
      <c r="AG188" s="664"/>
      <c r="AH188" s="664"/>
      <c r="AI188" s="664"/>
      <c r="AJ188" s="664"/>
      <c r="AK188" s="643"/>
      <c r="AL188" s="643"/>
      <c r="AM188" s="643"/>
      <c r="AN188" s="643"/>
      <c r="AO188" s="637"/>
      <c r="AP188" s="637"/>
      <c r="AQ188" s="637"/>
      <c r="AR188" s="637"/>
      <c r="AS188" s="637"/>
      <c r="AT188" s="637"/>
      <c r="AU188" s="637"/>
      <c r="AV188" s="637"/>
      <c r="AW188" s="638"/>
    </row>
    <row r="189" spans="1:49" s="571" customFormat="1" ht="38.1" hidden="1" customHeight="1" thickBot="1" x14ac:dyDescent="0.25">
      <c r="A189" s="663"/>
      <c r="B189" s="664"/>
      <c r="C189" s="665"/>
      <c r="D189" s="664"/>
      <c r="E189" s="702"/>
      <c r="F189" s="665"/>
      <c r="G189" s="665"/>
      <c r="H189" s="680"/>
      <c r="I189" s="665"/>
      <c r="J189" s="665"/>
      <c r="K189" s="665"/>
      <c r="L189" s="665"/>
      <c r="M189" s="680"/>
      <c r="N189" s="680"/>
      <c r="O189" s="664"/>
      <c r="P189" s="664"/>
      <c r="Q189" s="664"/>
      <c r="R189" s="664"/>
      <c r="S189" s="665"/>
      <c r="T189" s="664"/>
      <c r="U189" s="624" t="s">
        <v>5384</v>
      </c>
      <c r="V189" s="625"/>
      <c r="W189" s="626"/>
      <c r="X189" s="626"/>
      <c r="Y189" s="626"/>
      <c r="Z189" s="626"/>
      <c r="AA189" s="626"/>
      <c r="AB189" s="627"/>
      <c r="AC189" s="626"/>
      <c r="AD189" s="626"/>
      <c r="AE189" s="626"/>
      <c r="AF189" s="628"/>
      <c r="AG189" s="664"/>
      <c r="AH189" s="664"/>
      <c r="AI189" s="664"/>
      <c r="AJ189" s="664"/>
      <c r="AK189" s="629"/>
      <c r="AL189" s="629"/>
      <c r="AM189" s="629"/>
      <c r="AN189" s="629"/>
      <c r="AO189" s="643"/>
      <c r="AP189" s="643"/>
      <c r="AQ189" s="643"/>
      <c r="AR189" s="643"/>
      <c r="AS189" s="643"/>
      <c r="AT189" s="643"/>
      <c r="AU189" s="643"/>
      <c r="AV189" s="643"/>
      <c r="AW189" s="644"/>
    </row>
    <row r="190" spans="1:49" s="400" customFormat="1" ht="38.1" hidden="1" customHeight="1" x14ac:dyDescent="0.25">
      <c r="A190" s="661">
        <v>32</v>
      </c>
      <c r="B190" s="664" t="s">
        <v>5519</v>
      </c>
      <c r="C190" s="665" t="s">
        <v>5217</v>
      </c>
      <c r="D190" s="664" t="s">
        <v>5502</v>
      </c>
      <c r="E190" s="702" t="s">
        <v>5503</v>
      </c>
      <c r="F190" s="665" t="s">
        <v>5504</v>
      </c>
      <c r="G190" s="665" t="s">
        <v>5505</v>
      </c>
      <c r="H190" s="680">
        <v>44134</v>
      </c>
      <c r="I190" s="665" t="s">
        <v>5513</v>
      </c>
      <c r="J190" s="665" t="s">
        <v>5254</v>
      </c>
      <c r="K190" s="665" t="s">
        <v>5520</v>
      </c>
      <c r="L190" s="665"/>
      <c r="M190" s="680">
        <v>44134</v>
      </c>
      <c r="N190" s="680">
        <v>44227</v>
      </c>
      <c r="O190" s="664"/>
      <c r="P190" s="664"/>
      <c r="Q190" s="664"/>
      <c r="R190" s="664" t="s">
        <v>5521</v>
      </c>
      <c r="S190" s="665" t="s">
        <v>1619</v>
      </c>
      <c r="T190" s="664"/>
      <c r="U190" s="561" t="s">
        <v>5225</v>
      </c>
      <c r="V190" s="562" t="s">
        <v>5225</v>
      </c>
      <c r="W190" s="563" t="s">
        <v>5225</v>
      </c>
      <c r="X190" s="564" t="s">
        <v>5225</v>
      </c>
      <c r="Y190" s="538" t="s">
        <v>5226</v>
      </c>
      <c r="Z190" s="584" t="s">
        <v>5271</v>
      </c>
      <c r="AA190" s="584" t="s">
        <v>5271</v>
      </c>
      <c r="AB190" s="538" t="s">
        <v>5226</v>
      </c>
      <c r="AC190" s="539" t="s">
        <v>5271</v>
      </c>
      <c r="AD190" s="539" t="s">
        <v>5271</v>
      </c>
      <c r="AE190" s="539" t="s">
        <v>5271</v>
      </c>
      <c r="AF190" s="539" t="s">
        <v>5271</v>
      </c>
      <c r="AG190" s="664"/>
      <c r="AH190" s="664"/>
      <c r="AI190" s="664"/>
      <c r="AJ190" s="664"/>
      <c r="AK190" s="643"/>
      <c r="AL190" s="643"/>
      <c r="AM190" s="643"/>
      <c r="AN190" s="643"/>
      <c r="AO190" s="565"/>
      <c r="AP190" s="565"/>
      <c r="AQ190" s="565"/>
      <c r="AR190" s="565"/>
      <c r="AS190" s="565"/>
      <c r="AT190" s="565"/>
      <c r="AU190" s="565"/>
      <c r="AV190" s="565"/>
      <c r="AW190" s="566"/>
    </row>
    <row r="191" spans="1:49" s="400" customFormat="1" ht="38.1" hidden="1" customHeight="1" x14ac:dyDescent="0.25">
      <c r="A191" s="662"/>
      <c r="B191" s="664"/>
      <c r="C191" s="665"/>
      <c r="D191" s="664"/>
      <c r="E191" s="702"/>
      <c r="F191" s="665"/>
      <c r="G191" s="665"/>
      <c r="H191" s="680"/>
      <c r="I191" s="665"/>
      <c r="J191" s="665"/>
      <c r="K191" s="665"/>
      <c r="L191" s="665"/>
      <c r="M191" s="680"/>
      <c r="N191" s="680"/>
      <c r="O191" s="664"/>
      <c r="P191" s="664"/>
      <c r="Q191" s="664"/>
      <c r="R191" s="664"/>
      <c r="S191" s="665"/>
      <c r="T191" s="664"/>
      <c r="U191" s="567"/>
      <c r="V191" s="568"/>
      <c r="W191" s="569"/>
      <c r="X191" s="570"/>
      <c r="Y191" s="538" t="s">
        <v>5229</v>
      </c>
      <c r="Z191" s="584" t="s">
        <v>5271</v>
      </c>
      <c r="AA191" s="584" t="s">
        <v>5271</v>
      </c>
      <c r="AB191" s="538" t="s">
        <v>5229</v>
      </c>
      <c r="AC191" s="584" t="s">
        <v>5271</v>
      </c>
      <c r="AD191" s="584" t="s">
        <v>5271</v>
      </c>
      <c r="AE191" s="584" t="s">
        <v>5271</v>
      </c>
      <c r="AF191" s="32" t="s">
        <v>5452</v>
      </c>
      <c r="AG191" s="664"/>
      <c r="AH191" s="664"/>
      <c r="AI191" s="664"/>
      <c r="AJ191" s="664"/>
      <c r="AK191" s="643"/>
      <c r="AL191" s="643"/>
      <c r="AM191" s="643"/>
      <c r="AN191" s="643"/>
      <c r="AO191" s="565"/>
      <c r="AP191" s="565"/>
      <c r="AQ191" s="565"/>
      <c r="AR191" s="565"/>
      <c r="AS191" s="565"/>
      <c r="AT191" s="565"/>
      <c r="AU191" s="565"/>
      <c r="AV191" s="565"/>
      <c r="AW191" s="566"/>
    </row>
    <row r="192" spans="1:49" s="639" customFormat="1" ht="38.1" hidden="1" customHeight="1" x14ac:dyDescent="0.3">
      <c r="A192" s="662"/>
      <c r="B192" s="664"/>
      <c r="C192" s="665"/>
      <c r="D192" s="664"/>
      <c r="E192" s="702"/>
      <c r="F192" s="665"/>
      <c r="G192" s="665"/>
      <c r="H192" s="680"/>
      <c r="I192" s="665"/>
      <c r="J192" s="665"/>
      <c r="K192" s="665"/>
      <c r="L192" s="665"/>
      <c r="M192" s="680"/>
      <c r="N192" s="680"/>
      <c r="O192" s="664"/>
      <c r="P192" s="664"/>
      <c r="Q192" s="664"/>
      <c r="R192" s="664"/>
      <c r="S192" s="665"/>
      <c r="T192" s="664"/>
      <c r="U192" s="542"/>
      <c r="V192" s="543"/>
      <c r="W192" s="544"/>
      <c r="X192" s="545" t="s">
        <v>5384</v>
      </c>
      <c r="Y192" s="587"/>
      <c r="Z192" s="548"/>
      <c r="AA192" s="588"/>
      <c r="AB192" s="587"/>
      <c r="AC192" s="548"/>
      <c r="AD192" s="548"/>
      <c r="AE192" s="548"/>
      <c r="AF192" s="588"/>
      <c r="AG192" s="664"/>
      <c r="AH192" s="664"/>
      <c r="AI192" s="664"/>
      <c r="AJ192" s="664"/>
      <c r="AK192" s="643"/>
      <c r="AL192" s="643"/>
      <c r="AM192" s="643"/>
      <c r="AN192" s="643"/>
      <c r="AO192" s="637"/>
      <c r="AP192" s="637"/>
      <c r="AQ192" s="637"/>
      <c r="AR192" s="637"/>
      <c r="AS192" s="637"/>
      <c r="AT192" s="637"/>
      <c r="AU192" s="637"/>
      <c r="AV192" s="637"/>
      <c r="AW192" s="638"/>
    </row>
    <row r="193" spans="1:49" s="639" customFormat="1" ht="59.25" customHeight="1" x14ac:dyDescent="0.3">
      <c r="A193" s="662"/>
      <c r="B193" s="664"/>
      <c r="C193" s="665"/>
      <c r="D193" s="664"/>
      <c r="E193" s="702"/>
      <c r="F193" s="665"/>
      <c r="G193" s="665"/>
      <c r="H193" s="680"/>
      <c r="I193" s="665"/>
      <c r="J193" s="665"/>
      <c r="K193" s="665"/>
      <c r="L193" s="665"/>
      <c r="M193" s="680"/>
      <c r="N193" s="680"/>
      <c r="O193" s="664"/>
      <c r="P193" s="664"/>
      <c r="Q193" s="664"/>
      <c r="R193" s="664"/>
      <c r="S193" s="665"/>
      <c r="T193" s="664"/>
      <c r="U193" s="542"/>
      <c r="V193" s="623"/>
      <c r="W193" s="544" t="s">
        <v>5384</v>
      </c>
      <c r="X193" s="640"/>
      <c r="Y193" s="583">
        <v>44377</v>
      </c>
      <c r="Z193" s="593" t="s">
        <v>5522</v>
      </c>
      <c r="AA193" s="574" t="s">
        <v>5523</v>
      </c>
      <c r="AB193" s="615">
        <v>44404</v>
      </c>
      <c r="AC193" s="593" t="s">
        <v>5524</v>
      </c>
      <c r="AD193" s="552" t="s">
        <v>918</v>
      </c>
      <c r="AE193" s="594">
        <v>1</v>
      </c>
      <c r="AF193" s="552"/>
      <c r="AG193" s="664"/>
      <c r="AH193" s="664"/>
      <c r="AI193" s="664"/>
      <c r="AJ193" s="664"/>
      <c r="AK193" s="643"/>
      <c r="AL193" s="643"/>
      <c r="AM193" s="643"/>
      <c r="AN193" s="643"/>
      <c r="AO193" s="637"/>
      <c r="AP193" s="637"/>
      <c r="AQ193" s="637"/>
      <c r="AR193" s="637"/>
      <c r="AS193" s="637"/>
      <c r="AT193" s="637"/>
      <c r="AU193" s="637"/>
      <c r="AV193" s="637"/>
      <c r="AW193" s="638"/>
    </row>
    <row r="194" spans="1:49" s="639" customFormat="1" ht="38.1" hidden="1" customHeight="1" x14ac:dyDescent="0.3">
      <c r="A194" s="662"/>
      <c r="B194" s="664"/>
      <c r="C194" s="665"/>
      <c r="D194" s="664"/>
      <c r="E194" s="702"/>
      <c r="F194" s="665"/>
      <c r="G194" s="665"/>
      <c r="H194" s="680"/>
      <c r="I194" s="665"/>
      <c r="J194" s="665"/>
      <c r="K194" s="665"/>
      <c r="L194" s="665"/>
      <c r="M194" s="680"/>
      <c r="N194" s="680"/>
      <c r="O194" s="664"/>
      <c r="P194" s="664"/>
      <c r="Q194" s="664"/>
      <c r="R194" s="664"/>
      <c r="S194" s="665"/>
      <c r="T194" s="664"/>
      <c r="U194" s="542"/>
      <c r="V194" s="623" t="s">
        <v>5384</v>
      </c>
      <c r="W194" s="641"/>
      <c r="X194" s="641"/>
      <c r="Y194" s="555"/>
      <c r="Z194" s="556"/>
      <c r="AA194" s="590"/>
      <c r="AB194" s="555"/>
      <c r="AC194" s="556"/>
      <c r="AD194" s="556"/>
      <c r="AE194" s="556"/>
      <c r="AF194" s="590"/>
      <c r="AG194" s="664"/>
      <c r="AH194" s="664"/>
      <c r="AI194" s="664"/>
      <c r="AJ194" s="664"/>
      <c r="AK194" s="643"/>
      <c r="AL194" s="643"/>
      <c r="AM194" s="643"/>
      <c r="AN194" s="643"/>
      <c r="AO194" s="637"/>
      <c r="AP194" s="637"/>
      <c r="AQ194" s="637"/>
      <c r="AR194" s="637"/>
      <c r="AS194" s="637"/>
      <c r="AT194" s="637"/>
      <c r="AU194" s="637"/>
      <c r="AV194" s="637"/>
      <c r="AW194" s="638"/>
    </row>
    <row r="195" spans="1:49" s="571" customFormat="1" ht="38.1" hidden="1" customHeight="1" thickBot="1" x14ac:dyDescent="0.25">
      <c r="A195" s="663"/>
      <c r="B195" s="664"/>
      <c r="C195" s="665"/>
      <c r="D195" s="664"/>
      <c r="E195" s="702"/>
      <c r="F195" s="665"/>
      <c r="G195" s="665"/>
      <c r="H195" s="680"/>
      <c r="I195" s="665"/>
      <c r="J195" s="665"/>
      <c r="K195" s="665"/>
      <c r="L195" s="665"/>
      <c r="M195" s="680"/>
      <c r="N195" s="680"/>
      <c r="O195" s="664"/>
      <c r="P195" s="664"/>
      <c r="Q195" s="664"/>
      <c r="R195" s="664"/>
      <c r="S195" s="665"/>
      <c r="T195" s="664"/>
      <c r="U195" s="624" t="s">
        <v>5384</v>
      </c>
      <c r="V195" s="625"/>
      <c r="W195" s="626"/>
      <c r="X195" s="626"/>
      <c r="Y195" s="626"/>
      <c r="Z195" s="626"/>
      <c r="AA195" s="626"/>
      <c r="AB195" s="627"/>
      <c r="AC195" s="626"/>
      <c r="AD195" s="626"/>
      <c r="AE195" s="626"/>
      <c r="AF195" s="628"/>
      <c r="AG195" s="664"/>
      <c r="AH195" s="664"/>
      <c r="AI195" s="664"/>
      <c r="AJ195" s="664"/>
      <c r="AK195" s="629"/>
      <c r="AL195" s="629"/>
      <c r="AM195" s="629"/>
      <c r="AN195" s="629"/>
      <c r="AO195" s="643"/>
      <c r="AP195" s="643"/>
      <c r="AQ195" s="643"/>
      <c r="AR195" s="643"/>
      <c r="AS195" s="643"/>
      <c r="AT195" s="643"/>
      <c r="AU195" s="643"/>
      <c r="AV195" s="643"/>
      <c r="AW195" s="644"/>
    </row>
    <row r="196" spans="1:49" s="400" customFormat="1" ht="38.1" hidden="1" customHeight="1" x14ac:dyDescent="0.25">
      <c r="A196" s="661">
        <v>33</v>
      </c>
      <c r="B196" s="664" t="s">
        <v>5525</v>
      </c>
      <c r="C196" s="665" t="s">
        <v>5217</v>
      </c>
      <c r="D196" s="664" t="s">
        <v>5502</v>
      </c>
      <c r="E196" s="702" t="s">
        <v>3373</v>
      </c>
      <c r="F196" s="665" t="s">
        <v>5526</v>
      </c>
      <c r="G196" s="665" t="s">
        <v>5527</v>
      </c>
      <c r="H196" s="680">
        <v>44134</v>
      </c>
      <c r="I196" s="665" t="s">
        <v>5528</v>
      </c>
      <c r="J196" s="665" t="s">
        <v>5223</v>
      </c>
      <c r="K196" s="665" t="s">
        <v>5529</v>
      </c>
      <c r="L196" s="665"/>
      <c r="M196" s="680">
        <v>44166</v>
      </c>
      <c r="N196" s="680">
        <v>44531</v>
      </c>
      <c r="O196" s="664"/>
      <c r="P196" s="664"/>
      <c r="Q196" s="664"/>
      <c r="R196" s="664" t="s">
        <v>5530</v>
      </c>
      <c r="S196" s="665" t="s">
        <v>154</v>
      </c>
      <c r="T196" s="664"/>
      <c r="U196" s="561" t="s">
        <v>5225</v>
      </c>
      <c r="V196" s="562" t="s">
        <v>5225</v>
      </c>
      <c r="W196" s="563" t="s">
        <v>5225</v>
      </c>
      <c r="X196" s="564" t="s">
        <v>5225</v>
      </c>
      <c r="Y196" s="538" t="s">
        <v>5226</v>
      </c>
      <c r="Z196" s="584" t="s">
        <v>5271</v>
      </c>
      <c r="AA196" s="584" t="s">
        <v>5271</v>
      </c>
      <c r="AB196" s="538" t="s">
        <v>5226</v>
      </c>
      <c r="AC196" s="539" t="s">
        <v>5271</v>
      </c>
      <c r="AD196" s="539" t="s">
        <v>5271</v>
      </c>
      <c r="AE196" s="539" t="s">
        <v>5271</v>
      </c>
      <c r="AF196" s="539" t="s">
        <v>5271</v>
      </c>
      <c r="AG196" s="664"/>
      <c r="AH196" s="664"/>
      <c r="AI196" s="664"/>
      <c r="AJ196" s="664"/>
      <c r="AK196" s="643"/>
      <c r="AL196" s="643"/>
      <c r="AM196" s="643"/>
      <c r="AN196" s="643"/>
      <c r="AO196" s="565"/>
      <c r="AP196" s="565"/>
      <c r="AQ196" s="565"/>
      <c r="AR196" s="565"/>
      <c r="AS196" s="565"/>
      <c r="AT196" s="565"/>
      <c r="AU196" s="565"/>
      <c r="AV196" s="565"/>
      <c r="AW196" s="566"/>
    </row>
    <row r="197" spans="1:49" s="400" customFormat="1" ht="38.1" hidden="1" customHeight="1" x14ac:dyDescent="0.25">
      <c r="A197" s="662"/>
      <c r="B197" s="664"/>
      <c r="C197" s="665"/>
      <c r="D197" s="664"/>
      <c r="E197" s="702"/>
      <c r="F197" s="665"/>
      <c r="G197" s="665"/>
      <c r="H197" s="680"/>
      <c r="I197" s="665"/>
      <c r="J197" s="665"/>
      <c r="K197" s="665"/>
      <c r="L197" s="665"/>
      <c r="M197" s="680"/>
      <c r="N197" s="680"/>
      <c r="O197" s="664"/>
      <c r="P197" s="664"/>
      <c r="Q197" s="664"/>
      <c r="R197" s="664"/>
      <c r="S197" s="665"/>
      <c r="T197" s="664"/>
      <c r="U197" s="567"/>
      <c r="V197" s="568"/>
      <c r="W197" s="569"/>
      <c r="X197" s="570"/>
      <c r="Y197" s="538" t="s">
        <v>5229</v>
      </c>
      <c r="Z197" s="584" t="s">
        <v>5271</v>
      </c>
      <c r="AA197" s="584" t="s">
        <v>5271</v>
      </c>
      <c r="AB197" s="538" t="s">
        <v>5229</v>
      </c>
      <c r="AC197" s="584" t="s">
        <v>5271</v>
      </c>
      <c r="AD197" s="584" t="s">
        <v>5271</v>
      </c>
      <c r="AE197" s="584" t="s">
        <v>5271</v>
      </c>
      <c r="AF197" s="32" t="s">
        <v>5452</v>
      </c>
      <c r="AG197" s="664"/>
      <c r="AH197" s="664"/>
      <c r="AI197" s="664"/>
      <c r="AJ197" s="664"/>
      <c r="AK197" s="643"/>
      <c r="AL197" s="643"/>
      <c r="AM197" s="643"/>
      <c r="AN197" s="643"/>
      <c r="AO197" s="565"/>
      <c r="AP197" s="565"/>
      <c r="AQ197" s="565"/>
      <c r="AR197" s="565"/>
      <c r="AS197" s="565"/>
      <c r="AT197" s="565"/>
      <c r="AU197" s="565"/>
      <c r="AV197" s="565"/>
      <c r="AW197" s="566"/>
    </row>
    <row r="198" spans="1:49" s="639" customFormat="1" ht="38.1" hidden="1" customHeight="1" x14ac:dyDescent="0.3">
      <c r="A198" s="662"/>
      <c r="B198" s="664"/>
      <c r="C198" s="665"/>
      <c r="D198" s="664"/>
      <c r="E198" s="702"/>
      <c r="F198" s="665"/>
      <c r="G198" s="665"/>
      <c r="H198" s="680"/>
      <c r="I198" s="665"/>
      <c r="J198" s="665"/>
      <c r="K198" s="665"/>
      <c r="L198" s="665"/>
      <c r="M198" s="680"/>
      <c r="N198" s="680"/>
      <c r="O198" s="664"/>
      <c r="P198" s="664"/>
      <c r="Q198" s="664"/>
      <c r="R198" s="664"/>
      <c r="S198" s="665"/>
      <c r="T198" s="664"/>
      <c r="U198" s="542"/>
      <c r="V198" s="543"/>
      <c r="W198" s="544"/>
      <c r="X198" s="545" t="s">
        <v>5384</v>
      </c>
      <c r="Y198" s="587"/>
      <c r="Z198" s="548"/>
      <c r="AA198" s="588"/>
      <c r="AB198" s="587"/>
      <c r="AC198" s="548"/>
      <c r="AD198" s="548"/>
      <c r="AE198" s="548"/>
      <c r="AF198" s="588"/>
      <c r="AG198" s="664"/>
      <c r="AH198" s="664"/>
      <c r="AI198" s="664"/>
      <c r="AJ198" s="664"/>
      <c r="AK198" s="643"/>
      <c r="AL198" s="643"/>
      <c r="AM198" s="643"/>
      <c r="AN198" s="643"/>
      <c r="AO198" s="637"/>
      <c r="AP198" s="637"/>
      <c r="AQ198" s="637"/>
      <c r="AR198" s="637"/>
      <c r="AS198" s="637"/>
      <c r="AT198" s="637"/>
      <c r="AU198" s="637"/>
      <c r="AV198" s="637"/>
      <c r="AW198" s="638"/>
    </row>
    <row r="199" spans="1:49" s="639" customFormat="1" ht="123.75" customHeight="1" x14ac:dyDescent="0.3">
      <c r="A199" s="662"/>
      <c r="B199" s="664"/>
      <c r="C199" s="665"/>
      <c r="D199" s="664"/>
      <c r="E199" s="702"/>
      <c r="F199" s="665"/>
      <c r="G199" s="665"/>
      <c r="H199" s="680"/>
      <c r="I199" s="665"/>
      <c r="J199" s="665"/>
      <c r="K199" s="665"/>
      <c r="L199" s="665"/>
      <c r="M199" s="680"/>
      <c r="N199" s="680"/>
      <c r="O199" s="664"/>
      <c r="P199" s="664"/>
      <c r="Q199" s="664"/>
      <c r="R199" s="664"/>
      <c r="S199" s="665"/>
      <c r="T199" s="664"/>
      <c r="U199" s="542"/>
      <c r="V199" s="623"/>
      <c r="W199" s="544" t="s">
        <v>5384</v>
      </c>
      <c r="X199" s="640"/>
      <c r="Y199" s="551">
        <v>44377</v>
      </c>
      <c r="Z199" s="593" t="s">
        <v>5531</v>
      </c>
      <c r="AA199" s="573" t="s">
        <v>5532</v>
      </c>
      <c r="AB199" s="615">
        <v>44404</v>
      </c>
      <c r="AC199" s="593" t="s">
        <v>5533</v>
      </c>
      <c r="AD199" s="552" t="s">
        <v>920</v>
      </c>
      <c r="AE199" s="594">
        <v>0.6</v>
      </c>
      <c r="AF199" s="552"/>
      <c r="AG199" s="664"/>
      <c r="AH199" s="664"/>
      <c r="AI199" s="664"/>
      <c r="AJ199" s="664"/>
      <c r="AK199" s="643"/>
      <c r="AL199" s="643"/>
      <c r="AM199" s="643"/>
      <c r="AN199" s="643"/>
      <c r="AO199" s="637"/>
      <c r="AP199" s="637"/>
      <c r="AQ199" s="637"/>
      <c r="AR199" s="637"/>
      <c r="AS199" s="637"/>
      <c r="AT199" s="637"/>
      <c r="AU199" s="637"/>
      <c r="AV199" s="637"/>
      <c r="AW199" s="638"/>
    </row>
    <row r="200" spans="1:49" s="639" customFormat="1" ht="38.1" hidden="1" customHeight="1" x14ac:dyDescent="0.3">
      <c r="A200" s="662"/>
      <c r="B200" s="664"/>
      <c r="C200" s="665"/>
      <c r="D200" s="664"/>
      <c r="E200" s="702"/>
      <c r="F200" s="665"/>
      <c r="G200" s="665"/>
      <c r="H200" s="680"/>
      <c r="I200" s="665"/>
      <c r="J200" s="665"/>
      <c r="K200" s="665"/>
      <c r="L200" s="665"/>
      <c r="M200" s="680"/>
      <c r="N200" s="680"/>
      <c r="O200" s="664"/>
      <c r="P200" s="664"/>
      <c r="Q200" s="664"/>
      <c r="R200" s="664"/>
      <c r="S200" s="665"/>
      <c r="T200" s="664"/>
      <c r="U200" s="542"/>
      <c r="V200" s="623" t="s">
        <v>5384</v>
      </c>
      <c r="W200" s="641"/>
      <c r="X200" s="641"/>
      <c r="Y200" s="555"/>
      <c r="Z200" s="556"/>
      <c r="AA200" s="590"/>
      <c r="AB200" s="555"/>
      <c r="AC200" s="556"/>
      <c r="AD200" s="556"/>
      <c r="AE200" s="556"/>
      <c r="AF200" s="590"/>
      <c r="AG200" s="664"/>
      <c r="AH200" s="664"/>
      <c r="AI200" s="664"/>
      <c r="AJ200" s="664"/>
      <c r="AK200" s="643"/>
      <c r="AL200" s="643"/>
      <c r="AM200" s="643"/>
      <c r="AN200" s="643"/>
      <c r="AO200" s="637"/>
      <c r="AP200" s="637"/>
      <c r="AQ200" s="637"/>
      <c r="AR200" s="637"/>
      <c r="AS200" s="637"/>
      <c r="AT200" s="637"/>
      <c r="AU200" s="637"/>
      <c r="AV200" s="637"/>
      <c r="AW200" s="638"/>
    </row>
    <row r="201" spans="1:49" s="571" customFormat="1" ht="38.1" hidden="1" customHeight="1" thickBot="1" x14ac:dyDescent="0.25">
      <c r="A201" s="663"/>
      <c r="B201" s="664"/>
      <c r="C201" s="665"/>
      <c r="D201" s="664"/>
      <c r="E201" s="702"/>
      <c r="F201" s="665"/>
      <c r="G201" s="665"/>
      <c r="H201" s="680"/>
      <c r="I201" s="665"/>
      <c r="J201" s="665"/>
      <c r="K201" s="665"/>
      <c r="L201" s="665"/>
      <c r="M201" s="680"/>
      <c r="N201" s="680"/>
      <c r="O201" s="664"/>
      <c r="P201" s="664"/>
      <c r="Q201" s="664"/>
      <c r="R201" s="664"/>
      <c r="S201" s="665"/>
      <c r="T201" s="664"/>
      <c r="U201" s="624" t="s">
        <v>5384</v>
      </c>
      <c r="V201" s="625"/>
      <c r="W201" s="626"/>
      <c r="X201" s="626"/>
      <c r="Y201" s="626"/>
      <c r="Z201" s="626"/>
      <c r="AA201" s="626"/>
      <c r="AB201" s="627"/>
      <c r="AC201" s="626"/>
      <c r="AD201" s="626"/>
      <c r="AE201" s="626"/>
      <c r="AF201" s="628"/>
      <c r="AG201" s="664"/>
      <c r="AH201" s="664"/>
      <c r="AI201" s="664"/>
      <c r="AJ201" s="664"/>
      <c r="AK201" s="629"/>
      <c r="AL201" s="629"/>
      <c r="AM201" s="629"/>
      <c r="AN201" s="629"/>
      <c r="AO201" s="643"/>
      <c r="AP201" s="643"/>
      <c r="AQ201" s="643"/>
      <c r="AR201" s="643"/>
      <c r="AS201" s="643"/>
      <c r="AT201" s="643"/>
      <c r="AU201" s="643"/>
      <c r="AV201" s="643"/>
      <c r="AW201" s="644"/>
    </row>
    <row r="202" spans="1:49" s="400" customFormat="1" ht="38.1" hidden="1" customHeight="1" x14ac:dyDescent="0.25">
      <c r="A202" s="661">
        <v>34</v>
      </c>
      <c r="B202" s="664" t="s">
        <v>5534</v>
      </c>
      <c r="C202" s="665" t="s">
        <v>5217</v>
      </c>
      <c r="D202" s="664" t="s">
        <v>5502</v>
      </c>
      <c r="E202" s="702" t="s">
        <v>5503</v>
      </c>
      <c r="F202" s="665" t="s">
        <v>5535</v>
      </c>
      <c r="G202" s="665" t="s">
        <v>5536</v>
      </c>
      <c r="H202" s="680">
        <v>44134</v>
      </c>
      <c r="I202" s="665" t="s">
        <v>2019</v>
      </c>
      <c r="J202" s="665" t="s">
        <v>5237</v>
      </c>
      <c r="K202" s="665" t="s">
        <v>779</v>
      </c>
      <c r="L202" s="665"/>
      <c r="M202" s="680">
        <v>44166</v>
      </c>
      <c r="N202" s="680">
        <v>44286</v>
      </c>
      <c r="O202" s="664"/>
      <c r="P202" s="664"/>
      <c r="Q202" s="664"/>
      <c r="R202" s="664" t="s">
        <v>5537</v>
      </c>
      <c r="S202" s="665" t="s">
        <v>5538</v>
      </c>
      <c r="T202" s="664"/>
      <c r="U202" s="561" t="s">
        <v>5225</v>
      </c>
      <c r="V202" s="562" t="s">
        <v>5225</v>
      </c>
      <c r="W202" s="563" t="s">
        <v>5225</v>
      </c>
      <c r="X202" s="564" t="s">
        <v>5225</v>
      </c>
      <c r="Y202" s="538" t="s">
        <v>5226</v>
      </c>
      <c r="Z202" s="584" t="s">
        <v>5271</v>
      </c>
      <c r="AA202" s="584" t="s">
        <v>5271</v>
      </c>
      <c r="AB202" s="538" t="s">
        <v>5226</v>
      </c>
      <c r="AC202" s="539" t="s">
        <v>5271</v>
      </c>
      <c r="AD202" s="539" t="s">
        <v>5271</v>
      </c>
      <c r="AE202" s="539" t="s">
        <v>5271</v>
      </c>
      <c r="AF202" s="539" t="s">
        <v>5271</v>
      </c>
      <c r="AG202" s="664"/>
      <c r="AH202" s="664"/>
      <c r="AI202" s="664"/>
      <c r="AJ202" s="664"/>
      <c r="AK202" s="629"/>
      <c r="AL202" s="629"/>
      <c r="AM202" s="629"/>
      <c r="AN202" s="643"/>
      <c r="AO202" s="643"/>
      <c r="AP202" s="643"/>
      <c r="AQ202" s="643"/>
      <c r="AR202" s="565"/>
      <c r="AS202" s="565"/>
      <c r="AT202" s="565"/>
      <c r="AU202" s="565"/>
      <c r="AV202" s="565"/>
      <c r="AW202" s="566"/>
    </row>
    <row r="203" spans="1:49" s="400" customFormat="1" ht="38.1" hidden="1" customHeight="1" x14ac:dyDescent="0.25">
      <c r="A203" s="662"/>
      <c r="B203" s="664"/>
      <c r="C203" s="665"/>
      <c r="D203" s="664"/>
      <c r="E203" s="702"/>
      <c r="F203" s="665"/>
      <c r="G203" s="665"/>
      <c r="H203" s="680"/>
      <c r="I203" s="665"/>
      <c r="J203" s="665"/>
      <c r="K203" s="665"/>
      <c r="L203" s="665"/>
      <c r="M203" s="680"/>
      <c r="N203" s="680"/>
      <c r="O203" s="664"/>
      <c r="P203" s="664"/>
      <c r="Q203" s="664"/>
      <c r="R203" s="664"/>
      <c r="S203" s="665"/>
      <c r="T203" s="664"/>
      <c r="U203" s="567"/>
      <c r="V203" s="568"/>
      <c r="W203" s="569"/>
      <c r="X203" s="570"/>
      <c r="Y203" s="538" t="s">
        <v>5229</v>
      </c>
      <c r="Z203" s="584" t="s">
        <v>5271</v>
      </c>
      <c r="AA203" s="584" t="s">
        <v>5271</v>
      </c>
      <c r="AB203" s="538" t="s">
        <v>5229</v>
      </c>
      <c r="AC203" s="584" t="s">
        <v>5271</v>
      </c>
      <c r="AD203" s="584" t="s">
        <v>5271</v>
      </c>
      <c r="AE203" s="584" t="s">
        <v>5271</v>
      </c>
      <c r="AF203" s="32" t="s">
        <v>5452</v>
      </c>
      <c r="AG203" s="664"/>
      <c r="AH203" s="664"/>
      <c r="AI203" s="664"/>
      <c r="AJ203" s="664"/>
      <c r="AK203" s="629"/>
      <c r="AL203" s="629"/>
      <c r="AM203" s="629"/>
      <c r="AN203" s="643"/>
      <c r="AO203" s="643"/>
      <c r="AP203" s="643"/>
      <c r="AQ203" s="643"/>
      <c r="AR203" s="565"/>
      <c r="AS203" s="565"/>
      <c r="AT203" s="565"/>
      <c r="AU203" s="565"/>
      <c r="AV203" s="565"/>
      <c r="AW203" s="566"/>
    </row>
    <row r="204" spans="1:49" s="639" customFormat="1" ht="38.1" hidden="1" customHeight="1" x14ac:dyDescent="0.3">
      <c r="A204" s="662"/>
      <c r="B204" s="664"/>
      <c r="C204" s="665"/>
      <c r="D204" s="664"/>
      <c r="E204" s="702"/>
      <c r="F204" s="665"/>
      <c r="G204" s="665"/>
      <c r="H204" s="680"/>
      <c r="I204" s="665"/>
      <c r="J204" s="665"/>
      <c r="K204" s="665"/>
      <c r="L204" s="665"/>
      <c r="M204" s="680"/>
      <c r="N204" s="680"/>
      <c r="O204" s="664"/>
      <c r="P204" s="664"/>
      <c r="Q204" s="664"/>
      <c r="R204" s="664"/>
      <c r="S204" s="665"/>
      <c r="T204" s="664"/>
      <c r="U204" s="542"/>
      <c r="V204" s="543"/>
      <c r="W204" s="544"/>
      <c r="X204" s="545" t="s">
        <v>5384</v>
      </c>
      <c r="Y204" s="587"/>
      <c r="Z204" s="548"/>
      <c r="AA204" s="588"/>
      <c r="AB204" s="587"/>
      <c r="AC204" s="548"/>
      <c r="AD204" s="548"/>
      <c r="AE204" s="548"/>
      <c r="AF204" s="588"/>
      <c r="AG204" s="664"/>
      <c r="AH204" s="664"/>
      <c r="AI204" s="664"/>
      <c r="AJ204" s="664"/>
      <c r="AK204" s="629"/>
      <c r="AL204" s="629"/>
      <c r="AM204" s="629"/>
      <c r="AN204" s="643"/>
      <c r="AO204" s="643"/>
      <c r="AP204" s="643"/>
      <c r="AQ204" s="643"/>
      <c r="AR204" s="637"/>
      <c r="AS204" s="637"/>
      <c r="AT204" s="637"/>
      <c r="AU204" s="637"/>
      <c r="AV204" s="637"/>
      <c r="AW204" s="638"/>
    </row>
    <row r="205" spans="1:49" s="639" customFormat="1" ht="93" customHeight="1" x14ac:dyDescent="0.3">
      <c r="A205" s="662"/>
      <c r="B205" s="664"/>
      <c r="C205" s="665"/>
      <c r="D205" s="664"/>
      <c r="E205" s="702"/>
      <c r="F205" s="665"/>
      <c r="G205" s="665"/>
      <c r="H205" s="680"/>
      <c r="I205" s="665"/>
      <c r="J205" s="665"/>
      <c r="K205" s="665"/>
      <c r="L205" s="665"/>
      <c r="M205" s="680"/>
      <c r="N205" s="680"/>
      <c r="O205" s="664"/>
      <c r="P205" s="664"/>
      <c r="Q205" s="664"/>
      <c r="R205" s="664"/>
      <c r="S205" s="665"/>
      <c r="T205" s="664"/>
      <c r="U205" s="542"/>
      <c r="V205" s="623"/>
      <c r="W205" s="544" t="s">
        <v>5384</v>
      </c>
      <c r="X205" s="640"/>
      <c r="Y205" s="551">
        <v>44377</v>
      </c>
      <c r="Z205" s="574" t="s">
        <v>5539</v>
      </c>
      <c r="AA205" s="574" t="s">
        <v>5540</v>
      </c>
      <c r="AB205" s="615">
        <v>44404</v>
      </c>
      <c r="AC205" s="593" t="s">
        <v>5541</v>
      </c>
      <c r="AD205" s="552" t="s">
        <v>918</v>
      </c>
      <c r="AE205" s="594">
        <v>1</v>
      </c>
      <c r="AF205" s="552"/>
      <c r="AG205" s="664"/>
      <c r="AH205" s="664"/>
      <c r="AI205" s="664"/>
      <c r="AJ205" s="664"/>
      <c r="AK205" s="629"/>
      <c r="AL205" s="629"/>
      <c r="AM205" s="629"/>
      <c r="AN205" s="643"/>
      <c r="AO205" s="643"/>
      <c r="AP205" s="643"/>
      <c r="AQ205" s="643"/>
      <c r="AR205" s="637"/>
      <c r="AS205" s="637"/>
      <c r="AT205" s="637"/>
      <c r="AU205" s="637"/>
      <c r="AV205" s="637"/>
      <c r="AW205" s="638"/>
    </row>
    <row r="206" spans="1:49" s="639" customFormat="1" ht="38.1" hidden="1" customHeight="1" x14ac:dyDescent="0.3">
      <c r="A206" s="662"/>
      <c r="B206" s="664"/>
      <c r="C206" s="665"/>
      <c r="D206" s="664"/>
      <c r="E206" s="702"/>
      <c r="F206" s="665"/>
      <c r="G206" s="665"/>
      <c r="H206" s="680"/>
      <c r="I206" s="665"/>
      <c r="J206" s="665"/>
      <c r="K206" s="665"/>
      <c r="L206" s="665"/>
      <c r="M206" s="680"/>
      <c r="N206" s="680"/>
      <c r="O206" s="664"/>
      <c r="P206" s="664"/>
      <c r="Q206" s="664"/>
      <c r="R206" s="664"/>
      <c r="S206" s="665"/>
      <c r="T206" s="664"/>
      <c r="U206" s="542"/>
      <c r="V206" s="623" t="s">
        <v>5384</v>
      </c>
      <c r="W206" s="641"/>
      <c r="X206" s="641"/>
      <c r="Y206" s="555"/>
      <c r="Z206" s="556"/>
      <c r="AA206" s="590"/>
      <c r="AB206" s="555"/>
      <c r="AC206" s="556"/>
      <c r="AD206" s="556"/>
      <c r="AE206" s="556"/>
      <c r="AF206" s="590"/>
      <c r="AG206" s="664"/>
      <c r="AH206" s="664"/>
      <c r="AI206" s="664"/>
      <c r="AJ206" s="664"/>
      <c r="AK206" s="629"/>
      <c r="AL206" s="629"/>
      <c r="AM206" s="629"/>
      <c r="AN206" s="643"/>
      <c r="AO206" s="643"/>
      <c r="AP206" s="643"/>
      <c r="AQ206" s="643"/>
      <c r="AR206" s="637"/>
      <c r="AS206" s="637"/>
      <c r="AT206" s="637"/>
      <c r="AU206" s="637"/>
      <c r="AV206" s="637"/>
      <c r="AW206" s="638"/>
    </row>
    <row r="207" spans="1:49" s="571" customFormat="1" ht="38.1" hidden="1" customHeight="1" thickBot="1" x14ac:dyDescent="0.3">
      <c r="A207" s="663"/>
      <c r="B207" s="664"/>
      <c r="C207" s="665"/>
      <c r="D207" s="664"/>
      <c r="E207" s="702"/>
      <c r="F207" s="665"/>
      <c r="G207" s="665"/>
      <c r="H207" s="680"/>
      <c r="I207" s="665"/>
      <c r="J207" s="665"/>
      <c r="K207" s="665"/>
      <c r="L207" s="665"/>
      <c r="M207" s="680"/>
      <c r="N207" s="680"/>
      <c r="O207" s="664"/>
      <c r="P207" s="664"/>
      <c r="Q207" s="664"/>
      <c r="R207" s="664"/>
      <c r="S207" s="665"/>
      <c r="T207" s="664"/>
      <c r="U207" s="624" t="s">
        <v>5384</v>
      </c>
      <c r="V207" s="625"/>
      <c r="W207" s="626"/>
      <c r="X207" s="626"/>
      <c r="Y207" s="626"/>
      <c r="Z207" s="626"/>
      <c r="AA207" s="626"/>
      <c r="AB207" s="627"/>
      <c r="AC207" s="626"/>
      <c r="AD207" s="626"/>
      <c r="AE207" s="626"/>
      <c r="AF207" s="628"/>
      <c r="AG207" s="664"/>
      <c r="AH207" s="664"/>
      <c r="AI207" s="664"/>
      <c r="AJ207" s="664"/>
      <c r="AK207" s="13"/>
      <c r="AL207" s="13"/>
      <c r="AM207" s="13"/>
      <c r="AN207" s="629"/>
      <c r="AO207" s="629"/>
      <c r="AP207" s="629"/>
      <c r="AQ207" s="629"/>
      <c r="AR207" s="643"/>
      <c r="AS207" s="643"/>
      <c r="AT207" s="643"/>
      <c r="AU207" s="643"/>
      <c r="AV207" s="643"/>
      <c r="AW207" s="644"/>
    </row>
    <row r="208" spans="1:49" s="400" customFormat="1" ht="38.1" hidden="1" customHeight="1" x14ac:dyDescent="0.25">
      <c r="A208" s="661">
        <v>35</v>
      </c>
      <c r="B208" s="664" t="s">
        <v>5542</v>
      </c>
      <c r="C208" s="665" t="s">
        <v>5217</v>
      </c>
      <c r="D208" s="664" t="s">
        <v>5502</v>
      </c>
      <c r="E208" s="702" t="s">
        <v>5503</v>
      </c>
      <c r="F208" s="665" t="s">
        <v>5535</v>
      </c>
      <c r="G208" s="665" t="s">
        <v>5543</v>
      </c>
      <c r="H208" s="680">
        <v>44134</v>
      </c>
      <c r="I208" s="665" t="s">
        <v>2019</v>
      </c>
      <c r="J208" s="665" t="s">
        <v>5237</v>
      </c>
      <c r="K208" s="665" t="s">
        <v>779</v>
      </c>
      <c r="L208" s="665"/>
      <c r="M208" s="680">
        <v>44166</v>
      </c>
      <c r="N208" s="680">
        <v>44286</v>
      </c>
      <c r="O208" s="664"/>
      <c r="P208" s="664"/>
      <c r="Q208" s="664"/>
      <c r="R208" s="664" t="s">
        <v>5537</v>
      </c>
      <c r="S208" s="665" t="s">
        <v>5538</v>
      </c>
      <c r="T208" s="664"/>
      <c r="U208" s="561" t="s">
        <v>5225</v>
      </c>
      <c r="V208" s="562" t="s">
        <v>5225</v>
      </c>
      <c r="W208" s="563" t="s">
        <v>5225</v>
      </c>
      <c r="X208" s="564" t="s">
        <v>5225</v>
      </c>
      <c r="Y208" s="538" t="s">
        <v>5226</v>
      </c>
      <c r="Z208" s="584" t="s">
        <v>5271</v>
      </c>
      <c r="AA208" s="584" t="s">
        <v>5271</v>
      </c>
      <c r="AB208" s="538" t="s">
        <v>5226</v>
      </c>
      <c r="AC208" s="539" t="s">
        <v>5271</v>
      </c>
      <c r="AD208" s="539" t="s">
        <v>5271</v>
      </c>
      <c r="AE208" s="539" t="s">
        <v>5271</v>
      </c>
      <c r="AF208" s="539" t="s">
        <v>5271</v>
      </c>
      <c r="AG208" s="664"/>
      <c r="AH208" s="664"/>
      <c r="AI208" s="664"/>
      <c r="AJ208" s="664"/>
      <c r="AK208" s="629"/>
      <c r="AL208" s="629"/>
      <c r="AM208" s="629"/>
      <c r="AN208" s="643"/>
      <c r="AO208" s="643"/>
      <c r="AP208" s="643"/>
      <c r="AQ208" s="643"/>
      <c r="AR208" s="565"/>
      <c r="AS208" s="565"/>
      <c r="AT208" s="565"/>
      <c r="AU208" s="565"/>
      <c r="AV208" s="565"/>
      <c r="AW208" s="566"/>
    </row>
    <row r="209" spans="1:49" s="400" customFormat="1" ht="38.1" hidden="1" customHeight="1" x14ac:dyDescent="0.25">
      <c r="A209" s="662"/>
      <c r="B209" s="664"/>
      <c r="C209" s="665"/>
      <c r="D209" s="664"/>
      <c r="E209" s="702"/>
      <c r="F209" s="665"/>
      <c r="G209" s="665"/>
      <c r="H209" s="680"/>
      <c r="I209" s="665"/>
      <c r="J209" s="665"/>
      <c r="K209" s="665"/>
      <c r="L209" s="665"/>
      <c r="M209" s="680"/>
      <c r="N209" s="680"/>
      <c r="O209" s="664"/>
      <c r="P209" s="664"/>
      <c r="Q209" s="664"/>
      <c r="R209" s="664"/>
      <c r="S209" s="665"/>
      <c r="T209" s="664"/>
      <c r="U209" s="567"/>
      <c r="V209" s="568"/>
      <c r="W209" s="569"/>
      <c r="X209" s="570"/>
      <c r="Y209" s="538" t="s">
        <v>5229</v>
      </c>
      <c r="Z209" s="584" t="s">
        <v>5271</v>
      </c>
      <c r="AA209" s="584" t="s">
        <v>5271</v>
      </c>
      <c r="AB209" s="538" t="s">
        <v>5229</v>
      </c>
      <c r="AC209" s="584" t="s">
        <v>5271</v>
      </c>
      <c r="AD209" s="584" t="s">
        <v>5271</v>
      </c>
      <c r="AE209" s="584" t="s">
        <v>5271</v>
      </c>
      <c r="AF209" s="32" t="s">
        <v>5452</v>
      </c>
      <c r="AG209" s="664"/>
      <c r="AH209" s="664"/>
      <c r="AI209" s="664"/>
      <c r="AJ209" s="664"/>
      <c r="AK209" s="629"/>
      <c r="AL209" s="629"/>
      <c r="AM209" s="629"/>
      <c r="AN209" s="643"/>
      <c r="AO209" s="643"/>
      <c r="AP209" s="643"/>
      <c r="AQ209" s="643"/>
      <c r="AR209" s="565"/>
      <c r="AS209" s="565"/>
      <c r="AT209" s="565"/>
      <c r="AU209" s="565"/>
      <c r="AV209" s="565"/>
      <c r="AW209" s="566"/>
    </row>
    <row r="210" spans="1:49" s="639" customFormat="1" ht="38.1" hidden="1" customHeight="1" x14ac:dyDescent="0.3">
      <c r="A210" s="662"/>
      <c r="B210" s="664"/>
      <c r="C210" s="665"/>
      <c r="D210" s="664"/>
      <c r="E210" s="702"/>
      <c r="F210" s="665"/>
      <c r="G210" s="665"/>
      <c r="H210" s="680"/>
      <c r="I210" s="665"/>
      <c r="J210" s="665"/>
      <c r="K210" s="665"/>
      <c r="L210" s="665"/>
      <c r="M210" s="680"/>
      <c r="N210" s="680"/>
      <c r="O210" s="664"/>
      <c r="P210" s="664"/>
      <c r="Q210" s="664"/>
      <c r="R210" s="664"/>
      <c r="S210" s="665"/>
      <c r="T210" s="664"/>
      <c r="U210" s="542"/>
      <c r="V210" s="543"/>
      <c r="W210" s="544"/>
      <c r="X210" s="545" t="s">
        <v>5384</v>
      </c>
      <c r="Y210" s="587"/>
      <c r="Z210" s="548"/>
      <c r="AA210" s="588"/>
      <c r="AB210" s="587"/>
      <c r="AC210" s="548"/>
      <c r="AD210" s="548"/>
      <c r="AE210" s="548"/>
      <c r="AF210" s="588"/>
      <c r="AG210" s="664"/>
      <c r="AH210" s="664"/>
      <c r="AI210" s="664"/>
      <c r="AJ210" s="664"/>
      <c r="AK210" s="629"/>
      <c r="AL210" s="629"/>
      <c r="AM210" s="629"/>
      <c r="AN210" s="643"/>
      <c r="AO210" s="643"/>
      <c r="AP210" s="643"/>
      <c r="AQ210" s="643"/>
      <c r="AR210" s="637"/>
      <c r="AS210" s="637"/>
      <c r="AT210" s="637"/>
      <c r="AU210" s="637"/>
      <c r="AV210" s="637"/>
      <c r="AW210" s="638"/>
    </row>
    <row r="211" spans="1:49" s="639" customFormat="1" ht="103.5" customHeight="1" x14ac:dyDescent="0.3">
      <c r="A211" s="662"/>
      <c r="B211" s="664"/>
      <c r="C211" s="665"/>
      <c r="D211" s="664"/>
      <c r="E211" s="702"/>
      <c r="F211" s="665"/>
      <c r="G211" s="665"/>
      <c r="H211" s="680"/>
      <c r="I211" s="665"/>
      <c r="J211" s="665"/>
      <c r="K211" s="665"/>
      <c r="L211" s="665"/>
      <c r="M211" s="680"/>
      <c r="N211" s="680"/>
      <c r="O211" s="664"/>
      <c r="P211" s="664"/>
      <c r="Q211" s="664"/>
      <c r="R211" s="664"/>
      <c r="S211" s="665"/>
      <c r="T211" s="664"/>
      <c r="U211" s="542"/>
      <c r="V211" s="623"/>
      <c r="W211" s="544" t="s">
        <v>5384</v>
      </c>
      <c r="X211" s="640"/>
      <c r="Y211" s="551">
        <v>44377</v>
      </c>
      <c r="Z211" s="574" t="s">
        <v>5539</v>
      </c>
      <c r="AA211" s="574" t="s">
        <v>5540</v>
      </c>
      <c r="AB211" s="615">
        <v>44404</v>
      </c>
      <c r="AC211" s="593" t="s">
        <v>5541</v>
      </c>
      <c r="AD211" s="552" t="s">
        <v>918</v>
      </c>
      <c r="AE211" s="594">
        <v>1</v>
      </c>
      <c r="AF211" s="552"/>
      <c r="AG211" s="664"/>
      <c r="AH211" s="664"/>
      <c r="AI211" s="664"/>
      <c r="AJ211" s="664"/>
      <c r="AK211" s="629"/>
      <c r="AL211" s="629"/>
      <c r="AM211" s="629"/>
      <c r="AN211" s="643"/>
      <c r="AO211" s="643"/>
      <c r="AP211" s="643"/>
      <c r="AQ211" s="643"/>
      <c r="AR211" s="637"/>
      <c r="AS211" s="637"/>
      <c r="AT211" s="637"/>
      <c r="AU211" s="637"/>
      <c r="AV211" s="637"/>
      <c r="AW211" s="638"/>
    </row>
    <row r="212" spans="1:49" s="639" customFormat="1" ht="38.1" hidden="1" customHeight="1" x14ac:dyDescent="0.3">
      <c r="A212" s="662"/>
      <c r="B212" s="664"/>
      <c r="C212" s="665"/>
      <c r="D212" s="664"/>
      <c r="E212" s="702"/>
      <c r="F212" s="665"/>
      <c r="G212" s="665"/>
      <c r="H212" s="680"/>
      <c r="I212" s="665"/>
      <c r="J212" s="665"/>
      <c r="K212" s="665"/>
      <c r="L212" s="665"/>
      <c r="M212" s="680"/>
      <c r="N212" s="680"/>
      <c r="O212" s="664"/>
      <c r="P212" s="664"/>
      <c r="Q212" s="664"/>
      <c r="R212" s="664"/>
      <c r="S212" s="665"/>
      <c r="T212" s="664"/>
      <c r="U212" s="542"/>
      <c r="V212" s="623" t="s">
        <v>5384</v>
      </c>
      <c r="W212" s="641"/>
      <c r="X212" s="641"/>
      <c r="Y212" s="555"/>
      <c r="Z212" s="556"/>
      <c r="AA212" s="590"/>
      <c r="AB212" s="555"/>
      <c r="AC212" s="556"/>
      <c r="AD212" s="556"/>
      <c r="AE212" s="556"/>
      <c r="AF212" s="590"/>
      <c r="AG212" s="664"/>
      <c r="AH212" s="664"/>
      <c r="AI212" s="664"/>
      <c r="AJ212" s="664"/>
      <c r="AK212" s="629"/>
      <c r="AL212" s="629"/>
      <c r="AM212" s="629"/>
      <c r="AN212" s="643"/>
      <c r="AO212" s="643"/>
      <c r="AP212" s="643"/>
      <c r="AQ212" s="643"/>
      <c r="AR212" s="637"/>
      <c r="AS212" s="637"/>
      <c r="AT212" s="637"/>
      <c r="AU212" s="637"/>
      <c r="AV212" s="637"/>
      <c r="AW212" s="638"/>
    </row>
    <row r="213" spans="1:49" s="571" customFormat="1" ht="38.1" hidden="1" customHeight="1" thickBot="1" x14ac:dyDescent="0.3">
      <c r="A213" s="663"/>
      <c r="B213" s="664"/>
      <c r="C213" s="665"/>
      <c r="D213" s="664"/>
      <c r="E213" s="702"/>
      <c r="F213" s="665"/>
      <c r="G213" s="665"/>
      <c r="H213" s="680"/>
      <c r="I213" s="665"/>
      <c r="J213" s="665"/>
      <c r="K213" s="665"/>
      <c r="L213" s="665"/>
      <c r="M213" s="680"/>
      <c r="N213" s="680"/>
      <c r="O213" s="664"/>
      <c r="P213" s="664"/>
      <c r="Q213" s="664"/>
      <c r="R213" s="664"/>
      <c r="S213" s="665"/>
      <c r="T213" s="664"/>
      <c r="U213" s="624" t="s">
        <v>5384</v>
      </c>
      <c r="V213" s="625"/>
      <c r="W213" s="626"/>
      <c r="X213" s="626"/>
      <c r="Y213" s="626"/>
      <c r="Z213" s="626"/>
      <c r="AA213" s="626"/>
      <c r="AB213" s="627"/>
      <c r="AC213" s="626"/>
      <c r="AD213" s="626"/>
      <c r="AE213" s="626"/>
      <c r="AF213" s="628"/>
      <c r="AG213" s="664"/>
      <c r="AH213" s="664"/>
      <c r="AI213" s="664"/>
      <c r="AJ213" s="664"/>
      <c r="AK213" s="13"/>
      <c r="AL213" s="13"/>
      <c r="AM213" s="13"/>
      <c r="AN213" s="629"/>
      <c r="AO213" s="629"/>
      <c r="AP213" s="629"/>
      <c r="AQ213" s="629"/>
      <c r="AR213" s="643"/>
      <c r="AS213" s="643"/>
      <c r="AT213" s="643"/>
      <c r="AU213" s="643"/>
      <c r="AV213" s="643"/>
      <c r="AW213" s="644"/>
    </row>
    <row r="214" spans="1:49" s="400" customFormat="1" ht="38.1" hidden="1" customHeight="1" x14ac:dyDescent="0.25">
      <c r="A214" s="661">
        <v>36</v>
      </c>
      <c r="B214" s="664" t="s">
        <v>5544</v>
      </c>
      <c r="C214" s="665" t="s">
        <v>5217</v>
      </c>
      <c r="D214" s="664" t="s">
        <v>5502</v>
      </c>
      <c r="E214" s="702" t="s">
        <v>5503</v>
      </c>
      <c r="F214" s="665" t="s">
        <v>5535</v>
      </c>
      <c r="G214" s="665" t="s">
        <v>5543</v>
      </c>
      <c r="H214" s="680">
        <v>44134</v>
      </c>
      <c r="I214" s="665" t="s">
        <v>2019</v>
      </c>
      <c r="J214" s="665" t="s">
        <v>5237</v>
      </c>
      <c r="K214" s="665" t="s">
        <v>1898</v>
      </c>
      <c r="L214" s="665"/>
      <c r="M214" s="680">
        <v>44136</v>
      </c>
      <c r="N214" s="680">
        <v>44286</v>
      </c>
      <c r="O214" s="664"/>
      <c r="P214" s="664"/>
      <c r="Q214" s="664"/>
      <c r="R214" s="664" t="s">
        <v>1899</v>
      </c>
      <c r="S214" s="665" t="s">
        <v>5545</v>
      </c>
      <c r="T214" s="664"/>
      <c r="U214" s="561" t="s">
        <v>5225</v>
      </c>
      <c r="V214" s="562" t="s">
        <v>5225</v>
      </c>
      <c r="W214" s="563" t="s">
        <v>5225</v>
      </c>
      <c r="X214" s="564" t="s">
        <v>5225</v>
      </c>
      <c r="Y214" s="538" t="s">
        <v>5226</v>
      </c>
      <c r="Z214" s="584" t="s">
        <v>5271</v>
      </c>
      <c r="AA214" s="584" t="s">
        <v>5271</v>
      </c>
      <c r="AB214" s="538" t="s">
        <v>5226</v>
      </c>
      <c r="AC214" s="539" t="s">
        <v>5271</v>
      </c>
      <c r="AD214" s="539" t="s">
        <v>5271</v>
      </c>
      <c r="AE214" s="539" t="s">
        <v>5271</v>
      </c>
      <c r="AF214" s="539" t="s">
        <v>5271</v>
      </c>
      <c r="AG214" s="664"/>
      <c r="AH214" s="664"/>
      <c r="AI214" s="664"/>
      <c r="AJ214" s="664"/>
      <c r="AK214" s="629"/>
      <c r="AL214" s="629"/>
      <c r="AM214" s="629"/>
      <c r="AN214" s="629"/>
      <c r="AO214" s="643"/>
      <c r="AP214" s="643"/>
      <c r="AQ214" s="643"/>
      <c r="AR214" s="565"/>
      <c r="AS214" s="565"/>
      <c r="AT214" s="565"/>
      <c r="AU214" s="565"/>
      <c r="AV214" s="565"/>
      <c r="AW214" s="566"/>
    </row>
    <row r="215" spans="1:49" s="400" customFormat="1" ht="38.1" hidden="1" customHeight="1" x14ac:dyDescent="0.25">
      <c r="A215" s="662"/>
      <c r="B215" s="664"/>
      <c r="C215" s="665"/>
      <c r="D215" s="664"/>
      <c r="E215" s="702"/>
      <c r="F215" s="665"/>
      <c r="G215" s="665"/>
      <c r="H215" s="680"/>
      <c r="I215" s="665"/>
      <c r="J215" s="665"/>
      <c r="K215" s="665"/>
      <c r="L215" s="665"/>
      <c r="M215" s="680"/>
      <c r="N215" s="680"/>
      <c r="O215" s="664"/>
      <c r="P215" s="664"/>
      <c r="Q215" s="664"/>
      <c r="R215" s="664"/>
      <c r="S215" s="665"/>
      <c r="T215" s="664"/>
      <c r="U215" s="567"/>
      <c r="V215" s="568"/>
      <c r="W215" s="569"/>
      <c r="X215" s="570"/>
      <c r="Y215" s="538" t="s">
        <v>5229</v>
      </c>
      <c r="Z215" s="584" t="s">
        <v>5271</v>
      </c>
      <c r="AA215" s="584" t="s">
        <v>5271</v>
      </c>
      <c r="AB215" s="538" t="s">
        <v>5229</v>
      </c>
      <c r="AC215" s="584" t="s">
        <v>5271</v>
      </c>
      <c r="AD215" s="584" t="s">
        <v>5271</v>
      </c>
      <c r="AE215" s="584" t="s">
        <v>5271</v>
      </c>
      <c r="AF215" s="32" t="s">
        <v>5452</v>
      </c>
      <c r="AG215" s="664"/>
      <c r="AH215" s="664"/>
      <c r="AI215" s="664"/>
      <c r="AJ215" s="664"/>
      <c r="AK215" s="629"/>
      <c r="AL215" s="629"/>
      <c r="AM215" s="629"/>
      <c r="AN215" s="629"/>
      <c r="AO215" s="643"/>
      <c r="AP215" s="643"/>
      <c r="AQ215" s="643"/>
      <c r="AR215" s="565"/>
      <c r="AS215" s="565"/>
      <c r="AT215" s="565"/>
      <c r="AU215" s="565"/>
      <c r="AV215" s="565"/>
      <c r="AW215" s="566"/>
    </row>
    <row r="216" spans="1:49" s="639" customFormat="1" ht="38.1" hidden="1" customHeight="1" x14ac:dyDescent="0.3">
      <c r="A216" s="662"/>
      <c r="B216" s="694"/>
      <c r="C216" s="686"/>
      <c r="D216" s="694"/>
      <c r="E216" s="704"/>
      <c r="F216" s="686"/>
      <c r="G216" s="686"/>
      <c r="H216" s="696"/>
      <c r="I216" s="686"/>
      <c r="J216" s="686"/>
      <c r="K216" s="686"/>
      <c r="L216" s="686"/>
      <c r="M216" s="696"/>
      <c r="N216" s="696"/>
      <c r="O216" s="694"/>
      <c r="P216" s="694"/>
      <c r="Q216" s="694"/>
      <c r="R216" s="694"/>
      <c r="S216" s="686"/>
      <c r="T216" s="694"/>
      <c r="U216" s="542"/>
      <c r="V216" s="543"/>
      <c r="W216" s="544"/>
      <c r="X216" s="545" t="s">
        <v>5384</v>
      </c>
      <c r="Y216" s="616"/>
      <c r="Z216" s="617"/>
      <c r="AA216" s="650"/>
      <c r="AB216" s="616"/>
      <c r="AC216" s="617"/>
      <c r="AD216" s="548"/>
      <c r="AE216" s="548"/>
      <c r="AF216" s="588"/>
      <c r="AG216" s="664"/>
      <c r="AH216" s="664"/>
      <c r="AI216" s="664"/>
      <c r="AJ216" s="664"/>
      <c r="AK216" s="629"/>
      <c r="AL216" s="629"/>
      <c r="AM216" s="629"/>
      <c r="AN216" s="629"/>
      <c r="AO216" s="643"/>
      <c r="AP216" s="643"/>
      <c r="AQ216" s="643"/>
      <c r="AR216" s="637"/>
      <c r="AS216" s="637"/>
      <c r="AT216" s="637"/>
      <c r="AU216" s="637"/>
      <c r="AV216" s="637"/>
      <c r="AW216" s="638"/>
    </row>
    <row r="217" spans="1:49" s="639" customFormat="1" ht="38.1" customHeight="1" x14ac:dyDescent="0.3">
      <c r="A217" s="662"/>
      <c r="B217" s="664"/>
      <c r="C217" s="665"/>
      <c r="D217" s="664"/>
      <c r="E217" s="702"/>
      <c r="F217" s="665"/>
      <c r="G217" s="665"/>
      <c r="H217" s="680"/>
      <c r="I217" s="665"/>
      <c r="J217" s="665"/>
      <c r="K217" s="665"/>
      <c r="L217" s="665"/>
      <c r="M217" s="680"/>
      <c r="N217" s="680"/>
      <c r="O217" s="664"/>
      <c r="P217" s="664"/>
      <c r="Q217" s="664"/>
      <c r="R217" s="664"/>
      <c r="S217" s="665"/>
      <c r="T217" s="664"/>
      <c r="U217" s="618"/>
      <c r="V217" s="619"/>
      <c r="W217" s="620" t="s">
        <v>5384</v>
      </c>
      <c r="X217" s="640"/>
      <c r="Y217" s="614"/>
      <c r="Z217" s="552"/>
      <c r="AA217" s="573"/>
      <c r="AB217" s="615">
        <v>44404</v>
      </c>
      <c r="AC217" s="593" t="s">
        <v>5546</v>
      </c>
      <c r="AD217" s="552" t="s">
        <v>919</v>
      </c>
      <c r="AE217" s="594">
        <v>0</v>
      </c>
      <c r="AF217" s="552"/>
      <c r="AG217" s="664"/>
      <c r="AH217" s="664"/>
      <c r="AI217" s="664"/>
      <c r="AJ217" s="664"/>
      <c r="AK217" s="629"/>
      <c r="AL217" s="629"/>
      <c r="AM217" s="629"/>
      <c r="AN217" s="629"/>
      <c r="AO217" s="643"/>
      <c r="AP217" s="643"/>
      <c r="AQ217" s="643"/>
      <c r="AR217" s="637"/>
      <c r="AS217" s="637"/>
      <c r="AT217" s="637"/>
      <c r="AU217" s="637"/>
      <c r="AV217" s="637"/>
      <c r="AW217" s="638"/>
    </row>
    <row r="218" spans="1:49" s="639" customFormat="1" ht="38.1" hidden="1" customHeight="1" x14ac:dyDescent="0.3">
      <c r="A218" s="662"/>
      <c r="B218" s="695"/>
      <c r="C218" s="687"/>
      <c r="D218" s="695"/>
      <c r="E218" s="705"/>
      <c r="F218" s="687"/>
      <c r="G218" s="687"/>
      <c r="H218" s="697"/>
      <c r="I218" s="687"/>
      <c r="J218" s="687"/>
      <c r="K218" s="687"/>
      <c r="L218" s="687"/>
      <c r="M218" s="697"/>
      <c r="N218" s="697"/>
      <c r="O218" s="695"/>
      <c r="P218" s="695"/>
      <c r="Q218" s="695"/>
      <c r="R218" s="695"/>
      <c r="S218" s="687"/>
      <c r="T218" s="695"/>
      <c r="U218" s="542"/>
      <c r="V218" s="623" t="s">
        <v>5384</v>
      </c>
      <c r="W218" s="651"/>
      <c r="X218" s="651"/>
      <c r="Y218" s="621"/>
      <c r="Z218" s="622"/>
      <c r="AA218" s="652"/>
      <c r="AB218" s="621"/>
      <c r="AC218" s="622"/>
      <c r="AD218" s="556"/>
      <c r="AE218" s="556"/>
      <c r="AF218" s="590"/>
      <c r="AG218" s="664"/>
      <c r="AH218" s="664"/>
      <c r="AI218" s="664"/>
      <c r="AJ218" s="664"/>
      <c r="AK218" s="629"/>
      <c r="AL218" s="629"/>
      <c r="AM218" s="629"/>
      <c r="AN218" s="629"/>
      <c r="AO218" s="643"/>
      <c r="AP218" s="643"/>
      <c r="AQ218" s="643"/>
      <c r="AR218" s="637"/>
      <c r="AS218" s="637"/>
      <c r="AT218" s="637"/>
      <c r="AU218" s="637"/>
      <c r="AV218" s="637"/>
      <c r="AW218" s="638"/>
    </row>
    <row r="219" spans="1:49" s="571" customFormat="1" ht="38.1" hidden="1" customHeight="1" thickBot="1" x14ac:dyDescent="0.3">
      <c r="A219" s="663"/>
      <c r="B219" s="664"/>
      <c r="C219" s="665"/>
      <c r="D219" s="664"/>
      <c r="E219" s="702"/>
      <c r="F219" s="665"/>
      <c r="G219" s="665"/>
      <c r="H219" s="680"/>
      <c r="I219" s="665"/>
      <c r="J219" s="665"/>
      <c r="K219" s="665"/>
      <c r="L219" s="665"/>
      <c r="M219" s="680"/>
      <c r="N219" s="680"/>
      <c r="O219" s="664"/>
      <c r="P219" s="664"/>
      <c r="Q219" s="664"/>
      <c r="R219" s="664"/>
      <c r="S219" s="665"/>
      <c r="T219" s="664"/>
      <c r="U219" s="624" t="s">
        <v>5384</v>
      </c>
      <c r="V219" s="625"/>
      <c r="W219" s="626"/>
      <c r="X219" s="626"/>
      <c r="Y219" s="626"/>
      <c r="Z219" s="626"/>
      <c r="AA219" s="626"/>
      <c r="AB219" s="627"/>
      <c r="AC219" s="626"/>
      <c r="AD219" s="626"/>
      <c r="AE219" s="626"/>
      <c r="AF219" s="628"/>
      <c r="AG219" s="664"/>
      <c r="AH219" s="664"/>
      <c r="AI219" s="664"/>
      <c r="AJ219" s="664"/>
      <c r="AK219" s="13"/>
      <c r="AL219" s="13"/>
      <c r="AM219" s="13"/>
      <c r="AN219" s="13"/>
      <c r="AO219" s="629"/>
      <c r="AP219" s="629"/>
      <c r="AQ219" s="629"/>
      <c r="AR219" s="643"/>
      <c r="AS219" s="643"/>
      <c r="AT219" s="643"/>
      <c r="AU219" s="643"/>
      <c r="AV219" s="643"/>
      <c r="AW219" s="644"/>
    </row>
    <row r="220" spans="1:49" s="400" customFormat="1" ht="38.1" hidden="1" customHeight="1" x14ac:dyDescent="0.25">
      <c r="A220" s="661">
        <v>37</v>
      </c>
      <c r="B220" s="664" t="s">
        <v>5547</v>
      </c>
      <c r="C220" s="665" t="s">
        <v>5217</v>
      </c>
      <c r="D220" s="664" t="s">
        <v>5502</v>
      </c>
      <c r="E220" s="702" t="s">
        <v>5503</v>
      </c>
      <c r="F220" s="665" t="s">
        <v>5548</v>
      </c>
      <c r="G220" s="665" t="s">
        <v>5549</v>
      </c>
      <c r="H220" s="680">
        <v>44134</v>
      </c>
      <c r="I220" s="665" t="s">
        <v>5550</v>
      </c>
      <c r="J220" s="665" t="s">
        <v>5551</v>
      </c>
      <c r="K220" s="665" t="s">
        <v>5552</v>
      </c>
      <c r="L220" s="665"/>
      <c r="M220" s="680">
        <v>44136</v>
      </c>
      <c r="N220" s="680">
        <v>44227</v>
      </c>
      <c r="O220" s="664"/>
      <c r="P220" s="664"/>
      <c r="Q220" s="664"/>
      <c r="R220" s="664" t="s">
        <v>5553</v>
      </c>
      <c r="S220" s="665" t="s">
        <v>154</v>
      </c>
      <c r="T220" s="664"/>
      <c r="U220" s="561" t="s">
        <v>5225</v>
      </c>
      <c r="V220" s="562" t="s">
        <v>5225</v>
      </c>
      <c r="W220" s="563" t="s">
        <v>5225</v>
      </c>
      <c r="X220" s="564" t="s">
        <v>5225</v>
      </c>
      <c r="Y220" s="538" t="s">
        <v>5226</v>
      </c>
      <c r="Z220" s="584" t="s">
        <v>5271</v>
      </c>
      <c r="AA220" s="584" t="s">
        <v>5271</v>
      </c>
      <c r="AB220" s="538" t="s">
        <v>5226</v>
      </c>
      <c r="AC220" s="539" t="s">
        <v>5271</v>
      </c>
      <c r="AD220" s="539" t="s">
        <v>5271</v>
      </c>
      <c r="AE220" s="539" t="s">
        <v>5271</v>
      </c>
      <c r="AF220" s="539" t="s">
        <v>5271</v>
      </c>
      <c r="AG220" s="664"/>
      <c r="AH220" s="664"/>
      <c r="AI220" s="664"/>
      <c r="AJ220" s="664"/>
      <c r="AK220" s="629"/>
      <c r="AL220" s="629"/>
      <c r="AM220" s="629"/>
      <c r="AN220" s="629"/>
      <c r="AO220" s="643"/>
      <c r="AP220" s="643"/>
      <c r="AQ220" s="643"/>
      <c r="AR220" s="565"/>
      <c r="AS220" s="565"/>
      <c r="AT220" s="565"/>
      <c r="AU220" s="565"/>
      <c r="AV220" s="565"/>
      <c r="AW220" s="566"/>
    </row>
    <row r="221" spans="1:49" s="400" customFormat="1" ht="38.1" hidden="1" customHeight="1" x14ac:dyDescent="0.25">
      <c r="A221" s="662"/>
      <c r="B221" s="664"/>
      <c r="C221" s="665"/>
      <c r="D221" s="664"/>
      <c r="E221" s="702"/>
      <c r="F221" s="665"/>
      <c r="G221" s="665"/>
      <c r="H221" s="680"/>
      <c r="I221" s="665"/>
      <c r="J221" s="665"/>
      <c r="K221" s="665"/>
      <c r="L221" s="665"/>
      <c r="M221" s="680"/>
      <c r="N221" s="680"/>
      <c r="O221" s="664"/>
      <c r="P221" s="664"/>
      <c r="Q221" s="664"/>
      <c r="R221" s="664"/>
      <c r="S221" s="665"/>
      <c r="T221" s="664"/>
      <c r="U221" s="567"/>
      <c r="V221" s="568"/>
      <c r="W221" s="569"/>
      <c r="X221" s="570"/>
      <c r="Y221" s="538" t="s">
        <v>5229</v>
      </c>
      <c r="Z221" s="584" t="s">
        <v>5271</v>
      </c>
      <c r="AA221" s="584" t="s">
        <v>5271</v>
      </c>
      <c r="AB221" s="538" t="s">
        <v>5229</v>
      </c>
      <c r="AC221" s="584" t="s">
        <v>5271</v>
      </c>
      <c r="AD221" s="584" t="s">
        <v>5271</v>
      </c>
      <c r="AE221" s="584" t="s">
        <v>5271</v>
      </c>
      <c r="AF221" s="32" t="s">
        <v>5452</v>
      </c>
      <c r="AG221" s="664"/>
      <c r="AH221" s="664"/>
      <c r="AI221" s="664"/>
      <c r="AJ221" s="664"/>
      <c r="AK221" s="629"/>
      <c r="AL221" s="629"/>
      <c r="AM221" s="629"/>
      <c r="AN221" s="629"/>
      <c r="AO221" s="643"/>
      <c r="AP221" s="643"/>
      <c r="AQ221" s="643"/>
      <c r="AR221" s="565"/>
      <c r="AS221" s="565"/>
      <c r="AT221" s="565"/>
      <c r="AU221" s="565"/>
      <c r="AV221" s="565"/>
      <c r="AW221" s="566"/>
    </row>
    <row r="222" spans="1:49" s="639" customFormat="1" ht="38.1" hidden="1" customHeight="1" x14ac:dyDescent="0.3">
      <c r="A222" s="662"/>
      <c r="B222" s="664"/>
      <c r="C222" s="665"/>
      <c r="D222" s="664"/>
      <c r="E222" s="702"/>
      <c r="F222" s="665"/>
      <c r="G222" s="665"/>
      <c r="H222" s="680"/>
      <c r="I222" s="665"/>
      <c r="J222" s="665"/>
      <c r="K222" s="665"/>
      <c r="L222" s="665"/>
      <c r="M222" s="680"/>
      <c r="N222" s="680"/>
      <c r="O222" s="664"/>
      <c r="P222" s="664"/>
      <c r="Q222" s="664"/>
      <c r="R222" s="664"/>
      <c r="S222" s="665"/>
      <c r="T222" s="664"/>
      <c r="U222" s="542"/>
      <c r="V222" s="543"/>
      <c r="W222" s="544"/>
      <c r="X222" s="545" t="s">
        <v>5384</v>
      </c>
      <c r="Y222" s="587"/>
      <c r="Z222" s="548"/>
      <c r="AA222" s="588"/>
      <c r="AB222" s="587"/>
      <c r="AC222" s="548"/>
      <c r="AD222" s="548"/>
      <c r="AE222" s="548"/>
      <c r="AF222" s="588"/>
      <c r="AG222" s="664"/>
      <c r="AH222" s="664"/>
      <c r="AI222" s="664"/>
      <c r="AJ222" s="664"/>
      <c r="AK222" s="629"/>
      <c r="AL222" s="629"/>
      <c r="AM222" s="629"/>
      <c r="AN222" s="629"/>
      <c r="AO222" s="643"/>
      <c r="AP222" s="643"/>
      <c r="AQ222" s="643"/>
      <c r="AR222" s="637"/>
      <c r="AS222" s="637"/>
      <c r="AT222" s="637"/>
      <c r="AU222" s="637"/>
      <c r="AV222" s="637"/>
      <c r="AW222" s="638"/>
    </row>
    <row r="223" spans="1:49" s="639" customFormat="1" ht="81.75" customHeight="1" x14ac:dyDescent="0.3">
      <c r="A223" s="662"/>
      <c r="B223" s="664"/>
      <c r="C223" s="665"/>
      <c r="D223" s="664"/>
      <c r="E223" s="702"/>
      <c r="F223" s="665"/>
      <c r="G223" s="665"/>
      <c r="H223" s="680"/>
      <c r="I223" s="665"/>
      <c r="J223" s="665"/>
      <c r="K223" s="665"/>
      <c r="L223" s="665"/>
      <c r="M223" s="680"/>
      <c r="N223" s="680"/>
      <c r="O223" s="664"/>
      <c r="P223" s="664"/>
      <c r="Q223" s="664"/>
      <c r="R223" s="664"/>
      <c r="S223" s="665"/>
      <c r="T223" s="664"/>
      <c r="U223" s="542"/>
      <c r="V223" s="623"/>
      <c r="W223" s="544" t="s">
        <v>5384</v>
      </c>
      <c r="X223" s="640"/>
      <c r="Y223" s="551">
        <v>44377</v>
      </c>
      <c r="Z223" s="593" t="s">
        <v>5554</v>
      </c>
      <c r="AA223" s="593" t="s">
        <v>5555</v>
      </c>
      <c r="AB223" s="551">
        <v>44404</v>
      </c>
      <c r="AC223" s="593" t="s">
        <v>5556</v>
      </c>
      <c r="AD223" s="593" t="s">
        <v>918</v>
      </c>
      <c r="AE223" s="594">
        <v>1</v>
      </c>
      <c r="AF223" s="552"/>
      <c r="AG223" s="664"/>
      <c r="AH223" s="664"/>
      <c r="AI223" s="664"/>
      <c r="AJ223" s="664"/>
      <c r="AK223" s="629"/>
      <c r="AL223" s="629"/>
      <c r="AM223" s="629"/>
      <c r="AN223" s="629"/>
      <c r="AO223" s="643"/>
      <c r="AP223" s="643"/>
      <c r="AQ223" s="643"/>
      <c r="AR223" s="637"/>
      <c r="AS223" s="637"/>
      <c r="AT223" s="637"/>
      <c r="AU223" s="637"/>
      <c r="AV223" s="637"/>
      <c r="AW223" s="638"/>
    </row>
    <row r="224" spans="1:49" s="639" customFormat="1" ht="38.1" hidden="1" customHeight="1" x14ac:dyDescent="0.3">
      <c r="A224" s="662"/>
      <c r="B224" s="664"/>
      <c r="C224" s="665"/>
      <c r="D224" s="664"/>
      <c r="E224" s="702"/>
      <c r="F224" s="665"/>
      <c r="G224" s="665"/>
      <c r="H224" s="680"/>
      <c r="I224" s="665"/>
      <c r="J224" s="665"/>
      <c r="K224" s="665"/>
      <c r="L224" s="665"/>
      <c r="M224" s="680"/>
      <c r="N224" s="680"/>
      <c r="O224" s="664"/>
      <c r="P224" s="664"/>
      <c r="Q224" s="664"/>
      <c r="R224" s="664"/>
      <c r="S224" s="665"/>
      <c r="T224" s="664"/>
      <c r="U224" s="542"/>
      <c r="V224" s="623" t="s">
        <v>5384</v>
      </c>
      <c r="W224" s="641"/>
      <c r="X224" s="641"/>
      <c r="Y224" s="555"/>
      <c r="Z224" s="556"/>
      <c r="AA224" s="590"/>
      <c r="AB224" s="555"/>
      <c r="AC224" s="556"/>
      <c r="AD224" s="556"/>
      <c r="AE224" s="556"/>
      <c r="AF224" s="590"/>
      <c r="AG224" s="664"/>
      <c r="AH224" s="664"/>
      <c r="AI224" s="664"/>
      <c r="AJ224" s="664"/>
      <c r="AK224" s="629"/>
      <c r="AL224" s="629"/>
      <c r="AM224" s="629"/>
      <c r="AN224" s="629"/>
      <c r="AO224" s="643"/>
      <c r="AP224" s="643"/>
      <c r="AQ224" s="643"/>
      <c r="AR224" s="637"/>
      <c r="AS224" s="637"/>
      <c r="AT224" s="637"/>
      <c r="AU224" s="637"/>
      <c r="AV224" s="637"/>
      <c r="AW224" s="638"/>
    </row>
    <row r="225" spans="1:49" s="571" customFormat="1" ht="38.1" hidden="1" customHeight="1" thickBot="1" x14ac:dyDescent="0.3">
      <c r="A225" s="663"/>
      <c r="B225" s="664"/>
      <c r="C225" s="665"/>
      <c r="D225" s="664"/>
      <c r="E225" s="702"/>
      <c r="F225" s="665"/>
      <c r="G225" s="665"/>
      <c r="H225" s="680"/>
      <c r="I225" s="665"/>
      <c r="J225" s="665"/>
      <c r="K225" s="665"/>
      <c r="L225" s="665"/>
      <c r="M225" s="680"/>
      <c r="N225" s="680"/>
      <c r="O225" s="664"/>
      <c r="P225" s="664"/>
      <c r="Q225" s="664"/>
      <c r="R225" s="664"/>
      <c r="S225" s="665"/>
      <c r="T225" s="664"/>
      <c r="U225" s="624" t="s">
        <v>5384</v>
      </c>
      <c r="V225" s="625"/>
      <c r="W225" s="626"/>
      <c r="X225" s="626"/>
      <c r="Y225" s="626"/>
      <c r="Z225" s="626"/>
      <c r="AA225" s="626"/>
      <c r="AB225" s="627"/>
      <c r="AC225" s="626"/>
      <c r="AD225" s="626"/>
      <c r="AE225" s="626"/>
      <c r="AF225" s="628"/>
      <c r="AG225" s="664"/>
      <c r="AH225" s="664"/>
      <c r="AI225" s="664"/>
      <c r="AJ225" s="664"/>
      <c r="AK225" s="13"/>
      <c r="AL225" s="13"/>
      <c r="AM225" s="13"/>
      <c r="AN225" s="13"/>
      <c r="AO225" s="629"/>
      <c r="AP225" s="629"/>
      <c r="AQ225" s="629"/>
      <c r="AR225" s="643"/>
      <c r="AS225" s="643"/>
      <c r="AT225" s="643"/>
      <c r="AU225" s="643"/>
      <c r="AV225" s="643"/>
      <c r="AW225" s="644"/>
    </row>
    <row r="226" spans="1:49" s="643" customFormat="1" ht="38.1" hidden="1" customHeight="1" x14ac:dyDescent="0.25">
      <c r="A226" s="661">
        <v>38</v>
      </c>
      <c r="B226" s="664" t="s">
        <v>5557</v>
      </c>
      <c r="C226" s="665" t="s">
        <v>5217</v>
      </c>
      <c r="D226" s="664" t="s">
        <v>5502</v>
      </c>
      <c r="E226" s="702" t="s">
        <v>5558</v>
      </c>
      <c r="F226" s="665" t="s">
        <v>5559</v>
      </c>
      <c r="G226" s="665" t="s">
        <v>5560</v>
      </c>
      <c r="H226" s="680">
        <v>44134</v>
      </c>
      <c r="I226" s="665" t="s">
        <v>5561</v>
      </c>
      <c r="J226" s="665" t="s">
        <v>5551</v>
      </c>
      <c r="K226" s="665" t="s">
        <v>5562</v>
      </c>
      <c r="L226" s="665"/>
      <c r="M226" s="680">
        <v>44136</v>
      </c>
      <c r="N226" s="680">
        <v>44227</v>
      </c>
      <c r="O226" s="664"/>
      <c r="P226" s="664"/>
      <c r="Q226" s="664"/>
      <c r="R226" s="664" t="s">
        <v>5563</v>
      </c>
      <c r="S226" s="665" t="s">
        <v>154</v>
      </c>
      <c r="T226" s="664"/>
      <c r="U226" s="561" t="s">
        <v>5225</v>
      </c>
      <c r="V226" s="562" t="s">
        <v>5225</v>
      </c>
      <c r="W226" s="563" t="s">
        <v>5225</v>
      </c>
      <c r="X226" s="564" t="s">
        <v>5225</v>
      </c>
      <c r="Y226" s="538" t="s">
        <v>5226</v>
      </c>
      <c r="Z226" s="584" t="s">
        <v>5271</v>
      </c>
      <c r="AA226" s="584" t="s">
        <v>5271</v>
      </c>
      <c r="AB226" s="538" t="s">
        <v>5226</v>
      </c>
      <c r="AC226" s="539" t="s">
        <v>5271</v>
      </c>
      <c r="AD226" s="539" t="s">
        <v>5271</v>
      </c>
      <c r="AE226" s="539" t="s">
        <v>5271</v>
      </c>
      <c r="AF226" s="539" t="s">
        <v>5271</v>
      </c>
      <c r="AG226" s="664"/>
      <c r="AH226" s="664"/>
      <c r="AI226" s="664"/>
      <c r="AJ226" s="664"/>
      <c r="AK226" s="629"/>
      <c r="AL226" s="629"/>
      <c r="AM226" s="629"/>
      <c r="AN226" s="629"/>
    </row>
    <row r="227" spans="1:49" s="643" customFormat="1" ht="38.1" hidden="1" customHeight="1" x14ac:dyDescent="0.25">
      <c r="A227" s="662"/>
      <c r="B227" s="664"/>
      <c r="C227" s="665"/>
      <c r="D227" s="664"/>
      <c r="E227" s="702"/>
      <c r="F227" s="665"/>
      <c r="G227" s="665"/>
      <c r="H227" s="680"/>
      <c r="I227" s="665"/>
      <c r="J227" s="665"/>
      <c r="K227" s="665"/>
      <c r="L227" s="665"/>
      <c r="M227" s="680"/>
      <c r="N227" s="680"/>
      <c r="O227" s="664"/>
      <c r="P227" s="664"/>
      <c r="Q227" s="664"/>
      <c r="R227" s="664"/>
      <c r="S227" s="665"/>
      <c r="T227" s="664"/>
      <c r="U227" s="567"/>
      <c r="V227" s="568"/>
      <c r="W227" s="569"/>
      <c r="X227" s="570"/>
      <c r="Y227" s="538" t="s">
        <v>5229</v>
      </c>
      <c r="Z227" s="584" t="s">
        <v>5271</v>
      </c>
      <c r="AA227" s="584" t="s">
        <v>5271</v>
      </c>
      <c r="AB227" s="538" t="s">
        <v>5229</v>
      </c>
      <c r="AC227" s="584" t="s">
        <v>5271</v>
      </c>
      <c r="AD227" s="584" t="s">
        <v>5271</v>
      </c>
      <c r="AE227" s="584" t="s">
        <v>5271</v>
      </c>
      <c r="AF227" s="32" t="s">
        <v>5452</v>
      </c>
      <c r="AG227" s="664"/>
      <c r="AH227" s="664"/>
      <c r="AI227" s="664"/>
      <c r="AJ227" s="664"/>
      <c r="AK227" s="629"/>
      <c r="AL227" s="629"/>
      <c r="AM227" s="629"/>
      <c r="AN227" s="629"/>
    </row>
    <row r="228" spans="1:49" s="643" customFormat="1" ht="38.1" hidden="1" customHeight="1" x14ac:dyDescent="0.25">
      <c r="A228" s="662"/>
      <c r="B228" s="694"/>
      <c r="C228" s="686"/>
      <c r="D228" s="694"/>
      <c r="E228" s="704"/>
      <c r="F228" s="686"/>
      <c r="G228" s="686"/>
      <c r="H228" s="696"/>
      <c r="I228" s="686"/>
      <c r="J228" s="686"/>
      <c r="K228" s="686"/>
      <c r="L228" s="686"/>
      <c r="M228" s="696"/>
      <c r="N228" s="696"/>
      <c r="O228" s="694"/>
      <c r="P228" s="694"/>
      <c r="Q228" s="694"/>
      <c r="R228" s="694"/>
      <c r="S228" s="686"/>
      <c r="T228" s="694"/>
      <c r="U228" s="542"/>
      <c r="V228" s="543"/>
      <c r="W228" s="544"/>
      <c r="X228" s="545" t="s">
        <v>5384</v>
      </c>
      <c r="Y228" s="616"/>
      <c r="Z228" s="617"/>
      <c r="AA228" s="650"/>
      <c r="AB228" s="616"/>
      <c r="AC228" s="617"/>
      <c r="AD228" s="548"/>
      <c r="AE228" s="548"/>
      <c r="AF228" s="588"/>
      <c r="AG228" s="664"/>
      <c r="AH228" s="664"/>
      <c r="AI228" s="664"/>
      <c r="AJ228" s="664"/>
      <c r="AK228" s="629"/>
      <c r="AL228" s="629"/>
      <c r="AM228" s="629"/>
      <c r="AN228" s="629"/>
    </row>
    <row r="229" spans="1:49" s="643" customFormat="1" ht="90" customHeight="1" x14ac:dyDescent="0.3">
      <c r="A229" s="662"/>
      <c r="B229" s="664"/>
      <c r="C229" s="665"/>
      <c r="D229" s="664"/>
      <c r="E229" s="702"/>
      <c r="F229" s="665"/>
      <c r="G229" s="665"/>
      <c r="H229" s="680"/>
      <c r="I229" s="665"/>
      <c r="J229" s="665"/>
      <c r="K229" s="665"/>
      <c r="L229" s="665"/>
      <c r="M229" s="680"/>
      <c r="N229" s="680"/>
      <c r="O229" s="664"/>
      <c r="P229" s="664"/>
      <c r="Q229" s="664"/>
      <c r="R229" s="664"/>
      <c r="S229" s="665"/>
      <c r="T229" s="664"/>
      <c r="U229" s="618"/>
      <c r="V229" s="619"/>
      <c r="W229" s="620" t="s">
        <v>5384</v>
      </c>
      <c r="X229" s="640"/>
      <c r="Y229" s="583">
        <v>44377</v>
      </c>
      <c r="Z229" s="593" t="s">
        <v>5564</v>
      </c>
      <c r="AA229" s="574" t="s">
        <v>5565</v>
      </c>
      <c r="AB229" s="630">
        <v>44405</v>
      </c>
      <c r="AC229" s="593" t="s">
        <v>5725</v>
      </c>
      <c r="AD229" s="574" t="s">
        <v>918</v>
      </c>
      <c r="AE229" s="594">
        <v>1</v>
      </c>
      <c r="AF229" s="552"/>
      <c r="AG229" s="664"/>
      <c r="AH229" s="664"/>
      <c r="AI229" s="664"/>
      <c r="AJ229" s="664"/>
      <c r="AK229" s="629"/>
      <c r="AL229" s="629"/>
      <c r="AM229" s="629"/>
      <c r="AN229" s="629"/>
    </row>
    <row r="230" spans="1:49" s="643" customFormat="1" ht="38.1" hidden="1" customHeight="1" x14ac:dyDescent="0.3">
      <c r="A230" s="662"/>
      <c r="B230" s="695"/>
      <c r="C230" s="687"/>
      <c r="D230" s="695"/>
      <c r="E230" s="705"/>
      <c r="F230" s="687"/>
      <c r="G230" s="687"/>
      <c r="H230" s="697"/>
      <c r="I230" s="687"/>
      <c r="J230" s="687"/>
      <c r="K230" s="687"/>
      <c r="L230" s="687"/>
      <c r="M230" s="697"/>
      <c r="N230" s="697"/>
      <c r="O230" s="695"/>
      <c r="P230" s="695"/>
      <c r="Q230" s="695"/>
      <c r="R230" s="695"/>
      <c r="S230" s="687"/>
      <c r="T230" s="695"/>
      <c r="U230" s="542"/>
      <c r="V230" s="623" t="s">
        <v>5384</v>
      </c>
      <c r="W230" s="651"/>
      <c r="X230" s="651"/>
      <c r="Y230" s="621"/>
      <c r="Z230" s="622"/>
      <c r="AA230" s="652"/>
      <c r="AB230" s="621"/>
      <c r="AC230" s="622"/>
      <c r="AD230" s="556"/>
      <c r="AE230" s="556"/>
      <c r="AF230" s="590"/>
      <c r="AG230" s="664"/>
      <c r="AH230" s="664"/>
      <c r="AI230" s="664"/>
      <c r="AJ230" s="664"/>
      <c r="AK230" s="629"/>
      <c r="AL230" s="629"/>
      <c r="AM230" s="629"/>
      <c r="AN230" s="629"/>
    </row>
    <row r="231" spans="1:49" s="629" customFormat="1" ht="38.1" hidden="1" customHeight="1" thickBot="1" x14ac:dyDescent="0.3">
      <c r="A231" s="663"/>
      <c r="B231" s="664"/>
      <c r="C231" s="665"/>
      <c r="D231" s="664"/>
      <c r="E231" s="702"/>
      <c r="F231" s="665"/>
      <c r="G231" s="665"/>
      <c r="H231" s="680"/>
      <c r="I231" s="665"/>
      <c r="J231" s="665"/>
      <c r="K231" s="665"/>
      <c r="L231" s="665"/>
      <c r="M231" s="680"/>
      <c r="N231" s="680"/>
      <c r="O231" s="664"/>
      <c r="P231" s="664"/>
      <c r="Q231" s="664"/>
      <c r="R231" s="664"/>
      <c r="S231" s="665"/>
      <c r="T231" s="664"/>
      <c r="U231" s="624" t="s">
        <v>5384</v>
      </c>
      <c r="V231" s="625"/>
      <c r="W231" s="626"/>
      <c r="X231" s="626"/>
      <c r="Y231" s="626"/>
      <c r="Z231" s="626"/>
      <c r="AA231" s="626"/>
      <c r="AB231" s="627"/>
      <c r="AC231" s="626"/>
      <c r="AD231" s="626"/>
      <c r="AE231" s="626"/>
      <c r="AF231" s="628"/>
      <c r="AG231" s="664"/>
      <c r="AH231" s="664"/>
      <c r="AI231" s="664"/>
      <c r="AJ231" s="664"/>
      <c r="AK231" s="13"/>
      <c r="AL231" s="13"/>
      <c r="AM231" s="13"/>
      <c r="AN231" s="13"/>
    </row>
    <row r="232" spans="1:49" s="643" customFormat="1" ht="38.1" hidden="1" customHeight="1" x14ac:dyDescent="0.25">
      <c r="A232" s="661">
        <v>39</v>
      </c>
      <c r="B232" s="664" t="s">
        <v>5566</v>
      </c>
      <c r="C232" s="665" t="s">
        <v>5217</v>
      </c>
      <c r="D232" s="664"/>
      <c r="E232" s="702" t="s">
        <v>3797</v>
      </c>
      <c r="F232" s="665">
        <v>1</v>
      </c>
      <c r="G232" s="665" t="s">
        <v>5567</v>
      </c>
      <c r="H232" s="680">
        <v>44162</v>
      </c>
      <c r="I232" s="665" t="s">
        <v>5568</v>
      </c>
      <c r="J232" s="665" t="s">
        <v>5237</v>
      </c>
      <c r="K232" s="665" t="s">
        <v>5569</v>
      </c>
      <c r="L232" s="665" t="s">
        <v>5570</v>
      </c>
      <c r="M232" s="680">
        <v>44287</v>
      </c>
      <c r="N232" s="680">
        <v>44377</v>
      </c>
      <c r="O232" s="664">
        <f>(N232-M232)/7</f>
        <v>12.857142857142858</v>
      </c>
      <c r="P232" s="664" t="s">
        <v>5571</v>
      </c>
      <c r="Q232" s="664">
        <v>1</v>
      </c>
      <c r="R232" s="664"/>
      <c r="S232" s="665" t="s">
        <v>5572</v>
      </c>
      <c r="T232" s="664"/>
      <c r="U232" s="561" t="s">
        <v>5225</v>
      </c>
      <c r="V232" s="562" t="s">
        <v>5225</v>
      </c>
      <c r="W232" s="563" t="s">
        <v>5225</v>
      </c>
      <c r="X232" s="564" t="s">
        <v>5225</v>
      </c>
      <c r="Y232" s="538" t="s">
        <v>5226</v>
      </c>
      <c r="Z232" s="584" t="s">
        <v>5271</v>
      </c>
      <c r="AA232" s="584" t="s">
        <v>5271</v>
      </c>
      <c r="AB232" s="538" t="s">
        <v>5226</v>
      </c>
      <c r="AC232" s="539" t="s">
        <v>5271</v>
      </c>
      <c r="AD232" s="539" t="s">
        <v>5271</v>
      </c>
      <c r="AE232" s="539" t="s">
        <v>5271</v>
      </c>
      <c r="AF232" s="539" t="s">
        <v>5573</v>
      </c>
      <c r="AG232" s="664"/>
      <c r="AH232" s="664"/>
      <c r="AI232" s="664"/>
      <c r="AJ232" s="664"/>
      <c r="AK232" s="629"/>
      <c r="AL232" s="629"/>
      <c r="AM232" s="629"/>
      <c r="AN232" s="629"/>
    </row>
    <row r="233" spans="1:49" s="643" customFormat="1" ht="38.1" hidden="1" customHeight="1" x14ac:dyDescent="0.25">
      <c r="A233" s="662"/>
      <c r="B233" s="664"/>
      <c r="C233" s="665"/>
      <c r="D233" s="664"/>
      <c r="E233" s="702"/>
      <c r="F233" s="665"/>
      <c r="G233" s="665"/>
      <c r="H233" s="680"/>
      <c r="I233" s="665"/>
      <c r="J233" s="665"/>
      <c r="K233" s="665"/>
      <c r="L233" s="665"/>
      <c r="M233" s="680"/>
      <c r="N233" s="680"/>
      <c r="O233" s="664"/>
      <c r="P233" s="664"/>
      <c r="Q233" s="664"/>
      <c r="R233" s="664"/>
      <c r="S233" s="665"/>
      <c r="T233" s="664"/>
      <c r="U233" s="567"/>
      <c r="V233" s="568"/>
      <c r="W233" s="569"/>
      <c r="X233" s="570"/>
      <c r="Y233" s="538" t="s">
        <v>5229</v>
      </c>
      <c r="Z233" s="584" t="s">
        <v>5271</v>
      </c>
      <c r="AA233" s="584" t="s">
        <v>5271</v>
      </c>
      <c r="AB233" s="538" t="s">
        <v>5229</v>
      </c>
      <c r="AC233" s="584" t="s">
        <v>5271</v>
      </c>
      <c r="AD233" s="584" t="s">
        <v>5271</v>
      </c>
      <c r="AE233" s="584" t="s">
        <v>5271</v>
      </c>
      <c r="AF233" s="584" t="s">
        <v>5271</v>
      </c>
      <c r="AG233" s="664"/>
      <c r="AH233" s="664"/>
      <c r="AI233" s="664"/>
      <c r="AJ233" s="664"/>
      <c r="AK233" s="629"/>
      <c r="AL233" s="629"/>
      <c r="AM233" s="629"/>
      <c r="AN233" s="629"/>
    </row>
    <row r="234" spans="1:49" s="643" customFormat="1" ht="38.1" hidden="1" customHeight="1" x14ac:dyDescent="0.25">
      <c r="A234" s="662"/>
      <c r="B234" s="694"/>
      <c r="C234" s="686"/>
      <c r="D234" s="694"/>
      <c r="E234" s="704"/>
      <c r="F234" s="686"/>
      <c r="G234" s="686"/>
      <c r="H234" s="696"/>
      <c r="I234" s="686"/>
      <c r="J234" s="686"/>
      <c r="K234" s="686"/>
      <c r="L234" s="686"/>
      <c r="M234" s="696"/>
      <c r="N234" s="696"/>
      <c r="O234" s="694"/>
      <c r="P234" s="694"/>
      <c r="Q234" s="694"/>
      <c r="R234" s="694"/>
      <c r="S234" s="686"/>
      <c r="T234" s="694"/>
      <c r="U234" s="542"/>
      <c r="V234" s="543"/>
      <c r="W234" s="544"/>
      <c r="X234" s="545" t="s">
        <v>5384</v>
      </c>
      <c r="Y234" s="616"/>
      <c r="Z234" s="617"/>
      <c r="AA234" s="650"/>
      <c r="AB234" s="616"/>
      <c r="AC234" s="617"/>
      <c r="AD234" s="548"/>
      <c r="AE234" s="548"/>
      <c r="AF234" s="588"/>
      <c r="AG234" s="664"/>
      <c r="AH234" s="664"/>
      <c r="AI234" s="664"/>
      <c r="AJ234" s="664"/>
      <c r="AK234" s="629"/>
      <c r="AL234" s="629"/>
      <c r="AM234" s="629"/>
      <c r="AN234" s="629"/>
    </row>
    <row r="235" spans="1:49" s="643" customFormat="1" ht="100.5" customHeight="1" x14ac:dyDescent="0.3">
      <c r="A235" s="662"/>
      <c r="B235" s="664"/>
      <c r="C235" s="665"/>
      <c r="D235" s="664"/>
      <c r="E235" s="702"/>
      <c r="F235" s="665"/>
      <c r="G235" s="665"/>
      <c r="H235" s="680"/>
      <c r="I235" s="665"/>
      <c r="J235" s="665"/>
      <c r="K235" s="665"/>
      <c r="L235" s="665"/>
      <c r="M235" s="680"/>
      <c r="N235" s="680"/>
      <c r="O235" s="664"/>
      <c r="P235" s="664"/>
      <c r="Q235" s="664"/>
      <c r="R235" s="664"/>
      <c r="S235" s="665"/>
      <c r="T235" s="664"/>
      <c r="U235" s="618"/>
      <c r="V235" s="619"/>
      <c r="W235" s="620" t="s">
        <v>5384</v>
      </c>
      <c r="X235" s="640"/>
      <c r="Y235" s="615">
        <v>44376</v>
      </c>
      <c r="Z235" s="593" t="s">
        <v>5574</v>
      </c>
      <c r="AA235" s="574" t="s">
        <v>5575</v>
      </c>
      <c r="AB235" s="615">
        <v>44223</v>
      </c>
      <c r="AC235" s="593" t="s">
        <v>5576</v>
      </c>
      <c r="AD235" s="552" t="s">
        <v>919</v>
      </c>
      <c r="AE235" s="594">
        <v>0</v>
      </c>
      <c r="AF235" s="552"/>
      <c r="AG235" s="664"/>
      <c r="AH235" s="664"/>
      <c r="AI235" s="664"/>
      <c r="AJ235" s="664"/>
      <c r="AK235" s="629"/>
      <c r="AL235" s="629"/>
      <c r="AM235" s="629"/>
      <c r="AN235" s="629"/>
    </row>
    <row r="236" spans="1:49" s="643" customFormat="1" ht="38.1" hidden="1" customHeight="1" x14ac:dyDescent="0.3">
      <c r="A236" s="662"/>
      <c r="B236" s="695"/>
      <c r="C236" s="687"/>
      <c r="D236" s="695"/>
      <c r="E236" s="705"/>
      <c r="F236" s="687"/>
      <c r="G236" s="687"/>
      <c r="H236" s="697"/>
      <c r="I236" s="687"/>
      <c r="J236" s="687"/>
      <c r="K236" s="687"/>
      <c r="L236" s="687"/>
      <c r="M236" s="697"/>
      <c r="N236" s="697"/>
      <c r="O236" s="695"/>
      <c r="P236" s="695"/>
      <c r="Q236" s="695"/>
      <c r="R236" s="695"/>
      <c r="S236" s="687"/>
      <c r="T236" s="695"/>
      <c r="U236" s="542"/>
      <c r="V236" s="623" t="s">
        <v>5384</v>
      </c>
      <c r="W236" s="651"/>
      <c r="X236" s="651"/>
      <c r="Y236" s="621"/>
      <c r="Z236" s="622"/>
      <c r="AA236" s="652"/>
      <c r="AB236" s="621"/>
      <c r="AC236" s="622"/>
      <c r="AD236" s="556"/>
      <c r="AE236" s="556"/>
      <c r="AF236" s="590"/>
      <c r="AG236" s="664"/>
      <c r="AH236" s="664"/>
      <c r="AI236" s="664"/>
      <c r="AJ236" s="664"/>
      <c r="AK236" s="629"/>
      <c r="AL236" s="629"/>
      <c r="AM236" s="629"/>
      <c r="AN236" s="629"/>
    </row>
    <row r="237" spans="1:49" s="629" customFormat="1" ht="38.1" hidden="1" customHeight="1" thickBot="1" x14ac:dyDescent="0.3">
      <c r="A237" s="663"/>
      <c r="B237" s="664"/>
      <c r="C237" s="665"/>
      <c r="D237" s="664"/>
      <c r="E237" s="702"/>
      <c r="F237" s="665"/>
      <c r="G237" s="665"/>
      <c r="H237" s="680"/>
      <c r="I237" s="665"/>
      <c r="J237" s="665"/>
      <c r="K237" s="665"/>
      <c r="L237" s="665"/>
      <c r="M237" s="680"/>
      <c r="N237" s="680"/>
      <c r="O237" s="664"/>
      <c r="P237" s="664"/>
      <c r="Q237" s="664"/>
      <c r="R237" s="664"/>
      <c r="S237" s="665"/>
      <c r="T237" s="664"/>
      <c r="U237" s="624" t="s">
        <v>5384</v>
      </c>
      <c r="V237" s="625"/>
      <c r="W237" s="626"/>
      <c r="X237" s="626"/>
      <c r="Y237" s="626"/>
      <c r="Z237" s="626"/>
      <c r="AA237" s="626"/>
      <c r="AB237" s="627"/>
      <c r="AC237" s="626"/>
      <c r="AD237" s="626"/>
      <c r="AE237" s="626"/>
      <c r="AF237" s="628"/>
      <c r="AG237" s="664"/>
      <c r="AH237" s="664"/>
      <c r="AI237" s="664"/>
      <c r="AJ237" s="664"/>
      <c r="AK237" s="13"/>
      <c r="AL237" s="13"/>
      <c r="AM237" s="13"/>
      <c r="AN237" s="13"/>
    </row>
    <row r="238" spans="1:49" s="643" customFormat="1" ht="38.1" hidden="1" customHeight="1" x14ac:dyDescent="0.25">
      <c r="A238" s="661">
        <v>40</v>
      </c>
      <c r="B238" s="664" t="s">
        <v>5577</v>
      </c>
      <c r="C238" s="665" t="s">
        <v>5217</v>
      </c>
      <c r="D238" s="664"/>
      <c r="E238" s="702" t="s">
        <v>3797</v>
      </c>
      <c r="F238" s="665">
        <v>1</v>
      </c>
      <c r="G238" s="665" t="s">
        <v>5567</v>
      </c>
      <c r="H238" s="680">
        <v>44162</v>
      </c>
      <c r="I238" s="665" t="s">
        <v>5568</v>
      </c>
      <c r="J238" s="665" t="s">
        <v>5237</v>
      </c>
      <c r="K238" s="665" t="s">
        <v>5569</v>
      </c>
      <c r="L238" s="665" t="s">
        <v>5578</v>
      </c>
      <c r="M238" s="680">
        <v>44347</v>
      </c>
      <c r="N238" s="680">
        <v>44804</v>
      </c>
      <c r="O238" s="664">
        <f t="shared" ref="O238:O286" si="0">(N238-M238)/7</f>
        <v>65.285714285714292</v>
      </c>
      <c r="P238" s="664" t="s">
        <v>5579</v>
      </c>
      <c r="Q238" s="664">
        <v>1</v>
      </c>
      <c r="R238" s="664"/>
      <c r="S238" s="665" t="s">
        <v>5572</v>
      </c>
      <c r="T238" s="664"/>
      <c r="U238" s="561" t="s">
        <v>5225</v>
      </c>
      <c r="V238" s="562" t="s">
        <v>5225</v>
      </c>
      <c r="W238" s="563" t="s">
        <v>5225</v>
      </c>
      <c r="X238" s="564" t="s">
        <v>5225</v>
      </c>
      <c r="Y238" s="538" t="s">
        <v>5226</v>
      </c>
      <c r="Z238" s="584" t="s">
        <v>5271</v>
      </c>
      <c r="AA238" s="584" t="s">
        <v>5271</v>
      </c>
      <c r="AB238" s="538" t="s">
        <v>5226</v>
      </c>
      <c r="AC238" s="539" t="s">
        <v>5271</v>
      </c>
      <c r="AD238" s="539" t="s">
        <v>5271</v>
      </c>
      <c r="AE238" s="539" t="s">
        <v>5271</v>
      </c>
      <c r="AF238" s="539" t="s">
        <v>5573</v>
      </c>
      <c r="AG238" s="664"/>
      <c r="AH238" s="664"/>
      <c r="AI238" s="664"/>
      <c r="AJ238" s="664"/>
      <c r="AK238" s="629"/>
      <c r="AL238" s="629"/>
      <c r="AM238" s="629"/>
      <c r="AN238" s="629"/>
    </row>
    <row r="239" spans="1:49" s="643" customFormat="1" ht="38.1" hidden="1" customHeight="1" x14ac:dyDescent="0.25">
      <c r="A239" s="662"/>
      <c r="B239" s="664"/>
      <c r="C239" s="665"/>
      <c r="D239" s="664"/>
      <c r="E239" s="702"/>
      <c r="F239" s="665"/>
      <c r="G239" s="665"/>
      <c r="H239" s="680"/>
      <c r="I239" s="665"/>
      <c r="J239" s="665"/>
      <c r="K239" s="665"/>
      <c r="L239" s="665"/>
      <c r="M239" s="680"/>
      <c r="N239" s="680"/>
      <c r="O239" s="664"/>
      <c r="P239" s="664"/>
      <c r="Q239" s="664"/>
      <c r="R239" s="664"/>
      <c r="S239" s="665"/>
      <c r="T239" s="664"/>
      <c r="U239" s="567"/>
      <c r="V239" s="568"/>
      <c r="W239" s="569"/>
      <c r="X239" s="570"/>
      <c r="Y239" s="538" t="s">
        <v>5229</v>
      </c>
      <c r="Z239" s="584" t="s">
        <v>5271</v>
      </c>
      <c r="AA239" s="584" t="s">
        <v>5271</v>
      </c>
      <c r="AB239" s="538" t="s">
        <v>5229</v>
      </c>
      <c r="AC239" s="584" t="s">
        <v>5271</v>
      </c>
      <c r="AD239" s="584" t="s">
        <v>5271</v>
      </c>
      <c r="AE239" s="584" t="s">
        <v>5271</v>
      </c>
      <c r="AF239" s="584" t="s">
        <v>5271</v>
      </c>
      <c r="AG239" s="664"/>
      <c r="AH239" s="664"/>
      <c r="AI239" s="664"/>
      <c r="AJ239" s="664"/>
      <c r="AK239" s="629"/>
      <c r="AL239" s="629"/>
      <c r="AM239" s="629"/>
      <c r="AN239" s="629"/>
    </row>
    <row r="240" spans="1:49" s="643" customFormat="1" ht="38.1" hidden="1" customHeight="1" x14ac:dyDescent="0.25">
      <c r="A240" s="662"/>
      <c r="B240" s="664"/>
      <c r="C240" s="665"/>
      <c r="D240" s="664"/>
      <c r="E240" s="702"/>
      <c r="F240" s="665"/>
      <c r="G240" s="665"/>
      <c r="H240" s="680"/>
      <c r="I240" s="665"/>
      <c r="J240" s="665"/>
      <c r="K240" s="665"/>
      <c r="L240" s="665"/>
      <c r="M240" s="680"/>
      <c r="N240" s="680"/>
      <c r="O240" s="664"/>
      <c r="P240" s="664"/>
      <c r="Q240" s="664"/>
      <c r="R240" s="664"/>
      <c r="S240" s="665"/>
      <c r="T240" s="664"/>
      <c r="U240" s="542"/>
      <c r="V240" s="543"/>
      <c r="W240" s="544"/>
      <c r="X240" s="545" t="s">
        <v>5384</v>
      </c>
      <c r="Y240" s="587"/>
      <c r="Z240" s="548"/>
      <c r="AA240" s="588"/>
      <c r="AB240" s="587"/>
      <c r="AC240" s="548"/>
      <c r="AD240" s="548"/>
      <c r="AE240" s="548"/>
      <c r="AF240" s="588"/>
      <c r="AG240" s="664"/>
      <c r="AH240" s="664"/>
      <c r="AI240" s="664"/>
      <c r="AJ240" s="664"/>
      <c r="AK240" s="629"/>
      <c r="AL240" s="629"/>
      <c r="AM240" s="629"/>
      <c r="AN240" s="629"/>
    </row>
    <row r="241" spans="1:43" s="643" customFormat="1" ht="77.25" customHeight="1" x14ac:dyDescent="0.3">
      <c r="A241" s="662"/>
      <c r="B241" s="664"/>
      <c r="C241" s="665"/>
      <c r="D241" s="664"/>
      <c r="E241" s="702"/>
      <c r="F241" s="665"/>
      <c r="G241" s="665"/>
      <c r="H241" s="680"/>
      <c r="I241" s="665"/>
      <c r="J241" s="665"/>
      <c r="K241" s="665"/>
      <c r="L241" s="665"/>
      <c r="M241" s="680"/>
      <c r="N241" s="680"/>
      <c r="O241" s="664"/>
      <c r="P241" s="664"/>
      <c r="Q241" s="664"/>
      <c r="R241" s="664"/>
      <c r="S241" s="665"/>
      <c r="T241" s="664"/>
      <c r="U241" s="542"/>
      <c r="V241" s="623"/>
      <c r="W241" s="544" t="s">
        <v>5384</v>
      </c>
      <c r="X241" s="640"/>
      <c r="Y241" s="615">
        <v>44376</v>
      </c>
      <c r="Z241" s="593" t="s">
        <v>5580</v>
      </c>
      <c r="AA241" s="574" t="s">
        <v>5271</v>
      </c>
      <c r="AB241" s="615">
        <v>44223</v>
      </c>
      <c r="AC241" s="552" t="s">
        <v>5581</v>
      </c>
      <c r="AD241" s="552" t="s">
        <v>920</v>
      </c>
      <c r="AE241" s="594">
        <v>0</v>
      </c>
      <c r="AF241" s="552"/>
      <c r="AG241" s="664"/>
      <c r="AH241" s="664"/>
      <c r="AI241" s="664"/>
      <c r="AJ241" s="664"/>
      <c r="AK241" s="629"/>
      <c r="AL241" s="629"/>
      <c r="AM241" s="629"/>
      <c r="AN241" s="629"/>
    </row>
    <row r="242" spans="1:43" s="643" customFormat="1" ht="38.1" hidden="1" customHeight="1" x14ac:dyDescent="0.3">
      <c r="A242" s="662"/>
      <c r="B242" s="664"/>
      <c r="C242" s="665"/>
      <c r="D242" s="664"/>
      <c r="E242" s="702"/>
      <c r="F242" s="665"/>
      <c r="G242" s="665"/>
      <c r="H242" s="680"/>
      <c r="I242" s="665"/>
      <c r="J242" s="665"/>
      <c r="K242" s="665"/>
      <c r="L242" s="665"/>
      <c r="M242" s="680"/>
      <c r="N242" s="680"/>
      <c r="O242" s="664"/>
      <c r="P242" s="664"/>
      <c r="Q242" s="664"/>
      <c r="R242" s="664"/>
      <c r="S242" s="665"/>
      <c r="T242" s="664"/>
      <c r="U242" s="542"/>
      <c r="V242" s="623" t="s">
        <v>5384</v>
      </c>
      <c r="W242" s="641"/>
      <c r="X242" s="641"/>
      <c r="Y242" s="555"/>
      <c r="Z242" s="556"/>
      <c r="AA242" s="590"/>
      <c r="AB242" s="555"/>
      <c r="AC242" s="556"/>
      <c r="AD242" s="556"/>
      <c r="AE242" s="556"/>
      <c r="AF242" s="590"/>
      <c r="AG242" s="664"/>
      <c r="AH242" s="664"/>
      <c r="AI242" s="664"/>
      <c r="AJ242" s="664"/>
      <c r="AK242" s="629"/>
      <c r="AL242" s="629"/>
      <c r="AM242" s="629"/>
      <c r="AN242" s="629"/>
    </row>
    <row r="243" spans="1:43" s="629" customFormat="1" ht="38.1" hidden="1" customHeight="1" thickBot="1" x14ac:dyDescent="0.3">
      <c r="A243" s="663"/>
      <c r="B243" s="664"/>
      <c r="C243" s="665"/>
      <c r="D243" s="664"/>
      <c r="E243" s="702"/>
      <c r="F243" s="665"/>
      <c r="G243" s="665"/>
      <c r="H243" s="680"/>
      <c r="I243" s="665"/>
      <c r="J243" s="665"/>
      <c r="K243" s="665"/>
      <c r="L243" s="665"/>
      <c r="M243" s="680"/>
      <c r="N243" s="680"/>
      <c r="O243" s="664"/>
      <c r="P243" s="664"/>
      <c r="Q243" s="664"/>
      <c r="R243" s="664"/>
      <c r="S243" s="665"/>
      <c r="T243" s="664"/>
      <c r="U243" s="624" t="s">
        <v>5384</v>
      </c>
      <c r="V243" s="625"/>
      <c r="W243" s="626"/>
      <c r="X243" s="626"/>
      <c r="Y243" s="626"/>
      <c r="Z243" s="626"/>
      <c r="AA243" s="626"/>
      <c r="AB243" s="627"/>
      <c r="AC243" s="626"/>
      <c r="AD243" s="626"/>
      <c r="AE243" s="626"/>
      <c r="AF243" s="628"/>
      <c r="AG243" s="664"/>
      <c r="AH243" s="664"/>
      <c r="AI243" s="664"/>
      <c r="AJ243" s="664"/>
      <c r="AK243" s="13"/>
      <c r="AL243" s="13"/>
      <c r="AM243" s="13"/>
      <c r="AN243" s="13"/>
    </row>
    <row r="244" spans="1:43" s="643" customFormat="1" ht="38.1" hidden="1" customHeight="1" x14ac:dyDescent="0.25">
      <c r="A244" s="661">
        <f>A238+1</f>
        <v>41</v>
      </c>
      <c r="B244" s="664" t="s">
        <v>5582</v>
      </c>
      <c r="C244" s="665" t="s">
        <v>5217</v>
      </c>
      <c r="D244" s="664"/>
      <c r="E244" s="702" t="s">
        <v>3797</v>
      </c>
      <c r="F244" s="665">
        <v>1</v>
      </c>
      <c r="G244" s="665" t="s">
        <v>5567</v>
      </c>
      <c r="H244" s="680">
        <v>44162</v>
      </c>
      <c r="I244" s="665" t="s">
        <v>5583</v>
      </c>
      <c r="J244" s="665" t="s">
        <v>5237</v>
      </c>
      <c r="K244" s="665" t="s">
        <v>5569</v>
      </c>
      <c r="L244" s="665" t="s">
        <v>5584</v>
      </c>
      <c r="M244" s="680">
        <v>44287</v>
      </c>
      <c r="N244" s="680">
        <v>44407</v>
      </c>
      <c r="O244" s="664">
        <f t="shared" si="0"/>
        <v>17.142857142857142</v>
      </c>
      <c r="P244" s="664" t="s">
        <v>5585</v>
      </c>
      <c r="Q244" s="664">
        <v>2</v>
      </c>
      <c r="R244" s="664"/>
      <c r="S244" s="665" t="s">
        <v>5572</v>
      </c>
      <c r="T244" s="664"/>
      <c r="U244" s="561" t="s">
        <v>5225</v>
      </c>
      <c r="V244" s="562" t="s">
        <v>5225</v>
      </c>
      <c r="W244" s="563" t="s">
        <v>5225</v>
      </c>
      <c r="X244" s="564" t="s">
        <v>5225</v>
      </c>
      <c r="Y244" s="538" t="s">
        <v>5226</v>
      </c>
      <c r="Z244" s="584" t="s">
        <v>5271</v>
      </c>
      <c r="AA244" s="584" t="s">
        <v>5271</v>
      </c>
      <c r="AB244" s="538" t="s">
        <v>5226</v>
      </c>
      <c r="AC244" s="539" t="s">
        <v>5271</v>
      </c>
      <c r="AD244" s="539" t="s">
        <v>5271</v>
      </c>
      <c r="AE244" s="539" t="s">
        <v>5271</v>
      </c>
      <c r="AF244" s="539" t="s">
        <v>5573</v>
      </c>
      <c r="AG244" s="664"/>
      <c r="AH244" s="664"/>
      <c r="AI244" s="664"/>
      <c r="AJ244" s="664"/>
      <c r="AK244" s="629"/>
      <c r="AL244" s="629"/>
      <c r="AM244" s="629"/>
      <c r="AN244" s="629"/>
      <c r="AO244" s="629"/>
      <c r="AP244" s="629"/>
      <c r="AQ244" s="629"/>
    </row>
    <row r="245" spans="1:43" s="643" customFormat="1" ht="38.1" hidden="1" customHeight="1" x14ac:dyDescent="0.25">
      <c r="A245" s="662"/>
      <c r="B245" s="664"/>
      <c r="C245" s="665"/>
      <c r="D245" s="664"/>
      <c r="E245" s="702"/>
      <c r="F245" s="665"/>
      <c r="G245" s="665"/>
      <c r="H245" s="680"/>
      <c r="I245" s="665"/>
      <c r="J245" s="665"/>
      <c r="K245" s="665"/>
      <c r="L245" s="665"/>
      <c r="M245" s="680"/>
      <c r="N245" s="680"/>
      <c r="O245" s="664"/>
      <c r="P245" s="664"/>
      <c r="Q245" s="664"/>
      <c r="R245" s="664"/>
      <c r="S245" s="665"/>
      <c r="T245" s="664"/>
      <c r="U245" s="567"/>
      <c r="V245" s="568"/>
      <c r="W245" s="569"/>
      <c r="X245" s="570"/>
      <c r="Y245" s="538" t="s">
        <v>5229</v>
      </c>
      <c r="Z245" s="584" t="s">
        <v>5271</v>
      </c>
      <c r="AA245" s="584" t="s">
        <v>5271</v>
      </c>
      <c r="AB245" s="538" t="s">
        <v>5229</v>
      </c>
      <c r="AC245" s="584" t="s">
        <v>5271</v>
      </c>
      <c r="AD245" s="584" t="s">
        <v>5271</v>
      </c>
      <c r="AE245" s="584" t="s">
        <v>5271</v>
      </c>
      <c r="AF245" s="584" t="s">
        <v>5271</v>
      </c>
      <c r="AG245" s="664"/>
      <c r="AH245" s="664"/>
      <c r="AI245" s="664"/>
      <c r="AJ245" s="664"/>
      <c r="AK245" s="629"/>
      <c r="AL245" s="629"/>
      <c r="AM245" s="629"/>
      <c r="AN245" s="629"/>
      <c r="AO245" s="629"/>
      <c r="AP245" s="629"/>
      <c r="AQ245" s="629"/>
    </row>
    <row r="246" spans="1:43" s="643" customFormat="1" ht="38.1" hidden="1" customHeight="1" x14ac:dyDescent="0.25">
      <c r="A246" s="662"/>
      <c r="B246" s="664"/>
      <c r="C246" s="665"/>
      <c r="D246" s="664"/>
      <c r="E246" s="702"/>
      <c r="F246" s="665"/>
      <c r="G246" s="665"/>
      <c r="H246" s="680"/>
      <c r="I246" s="665"/>
      <c r="J246" s="665"/>
      <c r="K246" s="665"/>
      <c r="L246" s="665"/>
      <c r="M246" s="680"/>
      <c r="N246" s="680"/>
      <c r="O246" s="664"/>
      <c r="P246" s="664"/>
      <c r="Q246" s="664"/>
      <c r="R246" s="664"/>
      <c r="S246" s="665"/>
      <c r="T246" s="664"/>
      <c r="U246" s="542"/>
      <c r="V246" s="543"/>
      <c r="W246" s="544"/>
      <c r="X246" s="545" t="s">
        <v>5384</v>
      </c>
      <c r="Y246" s="587"/>
      <c r="Z246" s="548"/>
      <c r="AA246" s="588"/>
      <c r="AB246" s="587"/>
      <c r="AC246" s="548"/>
      <c r="AD246" s="548"/>
      <c r="AE246" s="548"/>
      <c r="AF246" s="588"/>
      <c r="AG246" s="664"/>
      <c r="AH246" s="664"/>
      <c r="AI246" s="664"/>
      <c r="AJ246" s="664"/>
      <c r="AK246" s="629"/>
      <c r="AL246" s="629"/>
      <c r="AM246" s="629"/>
      <c r="AN246" s="629"/>
      <c r="AO246" s="629"/>
      <c r="AP246" s="629"/>
      <c r="AQ246" s="629"/>
    </row>
    <row r="247" spans="1:43" s="643" customFormat="1" ht="95.25" customHeight="1" x14ac:dyDescent="0.3">
      <c r="A247" s="662"/>
      <c r="B247" s="664"/>
      <c r="C247" s="665"/>
      <c r="D247" s="664"/>
      <c r="E247" s="702"/>
      <c r="F247" s="665"/>
      <c r="G247" s="665"/>
      <c r="H247" s="680"/>
      <c r="I247" s="665"/>
      <c r="J247" s="665"/>
      <c r="K247" s="665"/>
      <c r="L247" s="665"/>
      <c r="M247" s="680"/>
      <c r="N247" s="680"/>
      <c r="O247" s="664"/>
      <c r="P247" s="664"/>
      <c r="Q247" s="664"/>
      <c r="R247" s="664"/>
      <c r="S247" s="665"/>
      <c r="T247" s="664"/>
      <c r="U247" s="542"/>
      <c r="V247" s="623"/>
      <c r="W247" s="544" t="s">
        <v>5384</v>
      </c>
      <c r="X247" s="640"/>
      <c r="Y247" s="615">
        <v>44376</v>
      </c>
      <c r="Z247" s="593" t="s">
        <v>5586</v>
      </c>
      <c r="AA247" s="574" t="s">
        <v>5587</v>
      </c>
      <c r="AB247" s="615">
        <v>44404</v>
      </c>
      <c r="AC247" s="593" t="s">
        <v>5588</v>
      </c>
      <c r="AD247" s="552" t="s">
        <v>920</v>
      </c>
      <c r="AE247" s="594">
        <v>0.5</v>
      </c>
      <c r="AF247" s="552"/>
      <c r="AG247" s="664"/>
      <c r="AH247" s="664"/>
      <c r="AI247" s="664"/>
      <c r="AJ247" s="664"/>
      <c r="AK247" s="629"/>
      <c r="AL247" s="629"/>
      <c r="AM247" s="629"/>
      <c r="AN247" s="629"/>
      <c r="AO247" s="629"/>
      <c r="AP247" s="629"/>
      <c r="AQ247" s="629"/>
    </row>
    <row r="248" spans="1:43" s="643" customFormat="1" ht="38.1" hidden="1" customHeight="1" x14ac:dyDescent="0.3">
      <c r="A248" s="662"/>
      <c r="B248" s="664"/>
      <c r="C248" s="665"/>
      <c r="D248" s="664"/>
      <c r="E248" s="702"/>
      <c r="F248" s="665"/>
      <c r="G248" s="665"/>
      <c r="H248" s="680"/>
      <c r="I248" s="665"/>
      <c r="J248" s="665"/>
      <c r="K248" s="665"/>
      <c r="L248" s="665"/>
      <c r="M248" s="680"/>
      <c r="N248" s="680"/>
      <c r="O248" s="664"/>
      <c r="P248" s="664"/>
      <c r="Q248" s="664"/>
      <c r="R248" s="664"/>
      <c r="S248" s="665"/>
      <c r="T248" s="664"/>
      <c r="U248" s="542"/>
      <c r="V248" s="623" t="s">
        <v>5384</v>
      </c>
      <c r="W248" s="641"/>
      <c r="X248" s="641"/>
      <c r="Y248" s="555"/>
      <c r="Z248" s="556"/>
      <c r="AA248" s="590"/>
      <c r="AB248" s="555"/>
      <c r="AC248" s="556"/>
      <c r="AD248" s="556"/>
      <c r="AE248" s="556"/>
      <c r="AF248" s="590"/>
      <c r="AG248" s="664"/>
      <c r="AH248" s="664"/>
      <c r="AI248" s="664"/>
      <c r="AJ248" s="664"/>
      <c r="AK248" s="629"/>
      <c r="AL248" s="629"/>
      <c r="AM248" s="629"/>
      <c r="AN248" s="629"/>
      <c r="AO248" s="629"/>
      <c r="AP248" s="629"/>
      <c r="AQ248" s="629"/>
    </row>
    <row r="249" spans="1:43" s="629" customFormat="1" ht="38.1" hidden="1" customHeight="1" thickBot="1" x14ac:dyDescent="0.3">
      <c r="A249" s="706"/>
      <c r="B249" s="664"/>
      <c r="C249" s="665"/>
      <c r="D249" s="664"/>
      <c r="E249" s="702"/>
      <c r="F249" s="665"/>
      <c r="G249" s="665"/>
      <c r="H249" s="680"/>
      <c r="I249" s="665"/>
      <c r="J249" s="665"/>
      <c r="K249" s="665"/>
      <c r="L249" s="665"/>
      <c r="M249" s="680"/>
      <c r="N249" s="680"/>
      <c r="O249" s="664"/>
      <c r="P249" s="664"/>
      <c r="Q249" s="664"/>
      <c r="R249" s="664"/>
      <c r="S249" s="665"/>
      <c r="T249" s="664"/>
      <c r="U249" s="624" t="s">
        <v>5384</v>
      </c>
      <c r="V249" s="625"/>
      <c r="W249" s="626"/>
      <c r="X249" s="626"/>
      <c r="Y249" s="626"/>
      <c r="Z249" s="626"/>
      <c r="AA249" s="626"/>
      <c r="AB249" s="627"/>
      <c r="AC249" s="626"/>
      <c r="AD249" s="626"/>
      <c r="AE249" s="626"/>
      <c r="AF249" s="628"/>
      <c r="AG249" s="664"/>
      <c r="AH249" s="664"/>
      <c r="AI249" s="664"/>
      <c r="AJ249" s="664"/>
      <c r="AK249" s="13"/>
      <c r="AL249" s="13"/>
      <c r="AM249" s="13"/>
      <c r="AN249" s="13"/>
      <c r="AO249" s="13"/>
      <c r="AP249" s="13"/>
      <c r="AQ249" s="13"/>
    </row>
    <row r="250" spans="1:43" s="643" customFormat="1" ht="38.1" hidden="1" customHeight="1" x14ac:dyDescent="0.25">
      <c r="A250" s="661">
        <f>A244+1</f>
        <v>42</v>
      </c>
      <c r="B250" s="664" t="s">
        <v>5589</v>
      </c>
      <c r="C250" s="665" t="s">
        <v>5217</v>
      </c>
      <c r="D250" s="664"/>
      <c r="E250" s="702" t="s">
        <v>3797</v>
      </c>
      <c r="F250" s="665">
        <v>2</v>
      </c>
      <c r="G250" s="665" t="s">
        <v>5590</v>
      </c>
      <c r="H250" s="680">
        <v>44162</v>
      </c>
      <c r="I250" s="665" t="s">
        <v>5591</v>
      </c>
      <c r="J250" s="665" t="s">
        <v>5237</v>
      </c>
      <c r="K250" s="665" t="s">
        <v>5592</v>
      </c>
      <c r="L250" s="665" t="s">
        <v>5593</v>
      </c>
      <c r="M250" s="680">
        <v>44287</v>
      </c>
      <c r="N250" s="680">
        <v>44407</v>
      </c>
      <c r="O250" s="664">
        <f t="shared" si="0"/>
        <v>17.142857142857142</v>
      </c>
      <c r="P250" s="664" t="s">
        <v>5585</v>
      </c>
      <c r="Q250" s="664">
        <v>3</v>
      </c>
      <c r="R250" s="664"/>
      <c r="S250" s="665" t="s">
        <v>3131</v>
      </c>
      <c r="T250" s="664"/>
      <c r="U250" s="561" t="s">
        <v>5225</v>
      </c>
      <c r="V250" s="562" t="s">
        <v>5225</v>
      </c>
      <c r="W250" s="563" t="s">
        <v>5225</v>
      </c>
      <c r="X250" s="564" t="s">
        <v>5225</v>
      </c>
      <c r="Y250" s="538" t="s">
        <v>5226</v>
      </c>
      <c r="Z250" s="584" t="s">
        <v>5271</v>
      </c>
      <c r="AA250" s="584" t="s">
        <v>5271</v>
      </c>
      <c r="AB250" s="538" t="s">
        <v>5226</v>
      </c>
      <c r="AC250" s="539" t="s">
        <v>5271</v>
      </c>
      <c r="AD250" s="539" t="s">
        <v>5271</v>
      </c>
      <c r="AE250" s="539" t="s">
        <v>5271</v>
      </c>
      <c r="AF250" s="539" t="s">
        <v>5573</v>
      </c>
      <c r="AG250" s="664"/>
      <c r="AH250" s="664"/>
      <c r="AI250" s="664"/>
      <c r="AJ250" s="664"/>
      <c r="AK250" s="629"/>
      <c r="AL250" s="629"/>
      <c r="AM250" s="629"/>
      <c r="AN250" s="629"/>
      <c r="AO250" s="629"/>
      <c r="AP250" s="629"/>
      <c r="AQ250" s="629"/>
    </row>
    <row r="251" spans="1:43" s="643" customFormat="1" ht="38.1" hidden="1" customHeight="1" x14ac:dyDescent="0.25">
      <c r="A251" s="662"/>
      <c r="B251" s="664"/>
      <c r="C251" s="665"/>
      <c r="D251" s="664"/>
      <c r="E251" s="702"/>
      <c r="F251" s="665"/>
      <c r="G251" s="665"/>
      <c r="H251" s="680"/>
      <c r="I251" s="665"/>
      <c r="J251" s="665"/>
      <c r="K251" s="665"/>
      <c r="L251" s="665"/>
      <c r="M251" s="680"/>
      <c r="N251" s="680"/>
      <c r="O251" s="664"/>
      <c r="P251" s="664"/>
      <c r="Q251" s="664"/>
      <c r="R251" s="664"/>
      <c r="S251" s="665"/>
      <c r="T251" s="664"/>
      <c r="U251" s="567"/>
      <c r="V251" s="568"/>
      <c r="W251" s="569"/>
      <c r="X251" s="570"/>
      <c r="Y251" s="538" t="s">
        <v>5229</v>
      </c>
      <c r="Z251" s="584" t="s">
        <v>5271</v>
      </c>
      <c r="AA251" s="584" t="s">
        <v>5271</v>
      </c>
      <c r="AB251" s="538" t="s">
        <v>5229</v>
      </c>
      <c r="AC251" s="584" t="s">
        <v>5271</v>
      </c>
      <c r="AD251" s="584" t="s">
        <v>5271</v>
      </c>
      <c r="AE251" s="584" t="s">
        <v>5271</v>
      </c>
      <c r="AF251" s="584" t="s">
        <v>5271</v>
      </c>
      <c r="AG251" s="664"/>
      <c r="AH251" s="664"/>
      <c r="AI251" s="664"/>
      <c r="AJ251" s="664"/>
      <c r="AK251" s="629"/>
      <c r="AL251" s="629"/>
      <c r="AM251" s="629"/>
      <c r="AN251" s="629"/>
      <c r="AO251" s="629"/>
      <c r="AP251" s="629"/>
      <c r="AQ251" s="629"/>
    </row>
    <row r="252" spans="1:43" s="643" customFormat="1" ht="38.1" hidden="1" customHeight="1" x14ac:dyDescent="0.25">
      <c r="A252" s="662"/>
      <c r="B252" s="664"/>
      <c r="C252" s="665"/>
      <c r="D252" s="664"/>
      <c r="E252" s="702"/>
      <c r="F252" s="665"/>
      <c r="G252" s="665"/>
      <c r="H252" s="680"/>
      <c r="I252" s="665"/>
      <c r="J252" s="665"/>
      <c r="K252" s="665"/>
      <c r="L252" s="665"/>
      <c r="M252" s="680"/>
      <c r="N252" s="680"/>
      <c r="O252" s="664"/>
      <c r="P252" s="664"/>
      <c r="Q252" s="664"/>
      <c r="R252" s="664"/>
      <c r="S252" s="665"/>
      <c r="T252" s="664"/>
      <c r="U252" s="542"/>
      <c r="V252" s="543"/>
      <c r="W252" s="544"/>
      <c r="X252" s="545" t="s">
        <v>5384</v>
      </c>
      <c r="Y252" s="587"/>
      <c r="Z252" s="548"/>
      <c r="AA252" s="588"/>
      <c r="AB252" s="587"/>
      <c r="AC252" s="548"/>
      <c r="AD252" s="548"/>
      <c r="AE252" s="548"/>
      <c r="AF252" s="588"/>
      <c r="AG252" s="664"/>
      <c r="AH252" s="664"/>
      <c r="AI252" s="664"/>
      <c r="AJ252" s="664"/>
      <c r="AK252" s="629"/>
      <c r="AL252" s="629"/>
      <c r="AM252" s="629"/>
      <c r="AN252" s="629"/>
      <c r="AO252" s="629"/>
      <c r="AP252" s="629"/>
      <c r="AQ252" s="629"/>
    </row>
    <row r="253" spans="1:43" s="643" customFormat="1" ht="104.25" customHeight="1" x14ac:dyDescent="0.3">
      <c r="A253" s="662"/>
      <c r="B253" s="664"/>
      <c r="C253" s="665"/>
      <c r="D253" s="664"/>
      <c r="E253" s="702"/>
      <c r="F253" s="665"/>
      <c r="G253" s="665"/>
      <c r="H253" s="680"/>
      <c r="I253" s="665"/>
      <c r="J253" s="665"/>
      <c r="K253" s="665"/>
      <c r="L253" s="665"/>
      <c r="M253" s="680"/>
      <c r="N253" s="680"/>
      <c r="O253" s="664"/>
      <c r="P253" s="664"/>
      <c r="Q253" s="664"/>
      <c r="R253" s="664"/>
      <c r="S253" s="665"/>
      <c r="T253" s="664"/>
      <c r="U253" s="542"/>
      <c r="V253" s="623"/>
      <c r="W253" s="544" t="s">
        <v>5384</v>
      </c>
      <c r="X253" s="640"/>
      <c r="Y253" s="615">
        <v>44376</v>
      </c>
      <c r="Z253" s="593" t="s">
        <v>5594</v>
      </c>
      <c r="AA253" s="574" t="s">
        <v>5271</v>
      </c>
      <c r="AB253" s="615">
        <v>44404</v>
      </c>
      <c r="AC253" s="593" t="s">
        <v>5595</v>
      </c>
      <c r="AD253" s="552" t="s">
        <v>920</v>
      </c>
      <c r="AE253" s="594">
        <v>0</v>
      </c>
      <c r="AF253" s="552"/>
      <c r="AG253" s="664"/>
      <c r="AH253" s="664"/>
      <c r="AI253" s="664"/>
      <c r="AJ253" s="664"/>
      <c r="AK253" s="629"/>
      <c r="AL253" s="629"/>
      <c r="AM253" s="629"/>
      <c r="AN253" s="629"/>
      <c r="AO253" s="629"/>
      <c r="AP253" s="629"/>
      <c r="AQ253" s="629"/>
    </row>
    <row r="254" spans="1:43" s="643" customFormat="1" ht="38.1" hidden="1" customHeight="1" x14ac:dyDescent="0.3">
      <c r="A254" s="662"/>
      <c r="B254" s="664"/>
      <c r="C254" s="665"/>
      <c r="D254" s="664"/>
      <c r="E254" s="702"/>
      <c r="F254" s="665"/>
      <c r="G254" s="665"/>
      <c r="H254" s="680"/>
      <c r="I254" s="665"/>
      <c r="J254" s="665"/>
      <c r="K254" s="665"/>
      <c r="L254" s="665"/>
      <c r="M254" s="680"/>
      <c r="N254" s="680"/>
      <c r="O254" s="664"/>
      <c r="P254" s="664"/>
      <c r="Q254" s="664"/>
      <c r="R254" s="664"/>
      <c r="S254" s="665"/>
      <c r="T254" s="664"/>
      <c r="U254" s="542"/>
      <c r="V254" s="623" t="s">
        <v>5384</v>
      </c>
      <c r="W254" s="641"/>
      <c r="X254" s="641"/>
      <c r="Y254" s="555"/>
      <c r="Z254" s="556"/>
      <c r="AA254" s="590"/>
      <c r="AB254" s="555"/>
      <c r="AC254" s="556"/>
      <c r="AD254" s="556"/>
      <c r="AE254" s="556"/>
      <c r="AF254" s="590"/>
      <c r="AG254" s="664"/>
      <c r="AH254" s="664"/>
      <c r="AI254" s="664"/>
      <c r="AJ254" s="664"/>
      <c r="AK254" s="629"/>
      <c r="AL254" s="629"/>
      <c r="AM254" s="629"/>
      <c r="AN254" s="629"/>
      <c r="AO254" s="629"/>
      <c r="AP254" s="629"/>
      <c r="AQ254" s="629"/>
    </row>
    <row r="255" spans="1:43" s="629" customFormat="1" ht="38.1" hidden="1" customHeight="1" thickBot="1" x14ac:dyDescent="0.3">
      <c r="A255" s="706"/>
      <c r="B255" s="664"/>
      <c r="C255" s="665"/>
      <c r="D255" s="664"/>
      <c r="E255" s="702"/>
      <c r="F255" s="665"/>
      <c r="G255" s="665"/>
      <c r="H255" s="680"/>
      <c r="I255" s="665"/>
      <c r="J255" s="665"/>
      <c r="K255" s="665"/>
      <c r="L255" s="665"/>
      <c r="M255" s="680"/>
      <c r="N255" s="680"/>
      <c r="O255" s="664"/>
      <c r="P255" s="664"/>
      <c r="Q255" s="664"/>
      <c r="R255" s="664"/>
      <c r="S255" s="665"/>
      <c r="T255" s="664"/>
      <c r="U255" s="624" t="s">
        <v>5384</v>
      </c>
      <c r="V255" s="625"/>
      <c r="W255" s="626"/>
      <c r="X255" s="626"/>
      <c r="Y255" s="626"/>
      <c r="Z255" s="626"/>
      <c r="AA255" s="626"/>
      <c r="AB255" s="627"/>
      <c r="AC255" s="626"/>
      <c r="AD255" s="626"/>
      <c r="AE255" s="626"/>
      <c r="AF255" s="628"/>
      <c r="AG255" s="664"/>
      <c r="AH255" s="664"/>
      <c r="AI255" s="664"/>
      <c r="AJ255" s="664"/>
      <c r="AN255" s="13"/>
      <c r="AO255" s="13"/>
      <c r="AP255" s="13"/>
      <c r="AQ255" s="13"/>
    </row>
    <row r="256" spans="1:43" s="643" customFormat="1" ht="38.1" hidden="1" customHeight="1" x14ac:dyDescent="0.25">
      <c r="A256" s="661">
        <f>A250+1</f>
        <v>43</v>
      </c>
      <c r="B256" s="664" t="s">
        <v>5596</v>
      </c>
      <c r="C256" s="665" t="s">
        <v>5217</v>
      </c>
      <c r="D256" s="664"/>
      <c r="E256" s="702" t="s">
        <v>3797</v>
      </c>
      <c r="F256" s="665">
        <v>3</v>
      </c>
      <c r="G256" s="665" t="s">
        <v>5597</v>
      </c>
      <c r="H256" s="680">
        <v>44162</v>
      </c>
      <c r="I256" s="665" t="s">
        <v>5598</v>
      </c>
      <c r="J256" s="665" t="s">
        <v>5237</v>
      </c>
      <c r="K256" s="665" t="s">
        <v>5599</v>
      </c>
      <c r="L256" s="665" t="s">
        <v>5600</v>
      </c>
      <c r="M256" s="680">
        <v>44256</v>
      </c>
      <c r="N256" s="680">
        <v>44530</v>
      </c>
      <c r="O256" s="664">
        <f t="shared" si="0"/>
        <v>39.142857142857146</v>
      </c>
      <c r="P256" s="664" t="s">
        <v>5601</v>
      </c>
      <c r="Q256" s="664">
        <v>530</v>
      </c>
      <c r="R256" s="664"/>
      <c r="S256" s="665" t="s">
        <v>5602</v>
      </c>
      <c r="T256" s="664"/>
      <c r="U256" s="561" t="s">
        <v>5225</v>
      </c>
      <c r="V256" s="562" t="s">
        <v>5225</v>
      </c>
      <c r="W256" s="563" t="s">
        <v>5225</v>
      </c>
      <c r="X256" s="564" t="s">
        <v>5225</v>
      </c>
      <c r="Y256" s="538" t="s">
        <v>5226</v>
      </c>
      <c r="Z256" s="584" t="s">
        <v>5271</v>
      </c>
      <c r="AA256" s="584" t="s">
        <v>5271</v>
      </c>
      <c r="AB256" s="538" t="s">
        <v>5226</v>
      </c>
      <c r="AC256" s="539" t="s">
        <v>5271</v>
      </c>
      <c r="AD256" s="539" t="s">
        <v>5271</v>
      </c>
      <c r="AE256" s="539" t="s">
        <v>5271</v>
      </c>
      <c r="AF256" s="539" t="s">
        <v>5573</v>
      </c>
      <c r="AG256" s="664"/>
      <c r="AH256" s="664"/>
      <c r="AI256" s="664"/>
      <c r="AJ256" s="664"/>
      <c r="AK256" s="629"/>
      <c r="AL256" s="629"/>
      <c r="AM256" s="629"/>
      <c r="AN256" s="629"/>
      <c r="AO256" s="629"/>
      <c r="AP256" s="629"/>
      <c r="AQ256" s="629"/>
    </row>
    <row r="257" spans="1:43" s="643" customFormat="1" ht="38.1" hidden="1" customHeight="1" x14ac:dyDescent="0.25">
      <c r="A257" s="662"/>
      <c r="B257" s="664"/>
      <c r="C257" s="665"/>
      <c r="D257" s="664"/>
      <c r="E257" s="702"/>
      <c r="F257" s="665"/>
      <c r="G257" s="665"/>
      <c r="H257" s="680"/>
      <c r="I257" s="665"/>
      <c r="J257" s="665"/>
      <c r="K257" s="665"/>
      <c r="L257" s="665"/>
      <c r="M257" s="680"/>
      <c r="N257" s="680"/>
      <c r="O257" s="664"/>
      <c r="P257" s="664"/>
      <c r="Q257" s="664"/>
      <c r="R257" s="664"/>
      <c r="S257" s="665"/>
      <c r="T257" s="664"/>
      <c r="U257" s="567"/>
      <c r="V257" s="568"/>
      <c r="W257" s="569"/>
      <c r="X257" s="570"/>
      <c r="Y257" s="538" t="s">
        <v>5229</v>
      </c>
      <c r="Z257" s="584" t="s">
        <v>5271</v>
      </c>
      <c r="AA257" s="584" t="s">
        <v>5271</v>
      </c>
      <c r="AB257" s="538" t="s">
        <v>5229</v>
      </c>
      <c r="AC257" s="584" t="s">
        <v>5271</v>
      </c>
      <c r="AD257" s="584" t="s">
        <v>5271</v>
      </c>
      <c r="AE257" s="584" t="s">
        <v>5271</v>
      </c>
      <c r="AF257" s="584" t="s">
        <v>5271</v>
      </c>
      <c r="AG257" s="664"/>
      <c r="AH257" s="664"/>
      <c r="AI257" s="664"/>
      <c r="AJ257" s="664"/>
      <c r="AK257" s="629"/>
      <c r="AL257" s="629"/>
      <c r="AM257" s="629"/>
      <c r="AN257" s="629"/>
      <c r="AO257" s="629"/>
      <c r="AP257" s="629"/>
      <c r="AQ257" s="629"/>
    </row>
    <row r="258" spans="1:43" s="643" customFormat="1" ht="38.1" hidden="1" customHeight="1" x14ac:dyDescent="0.25">
      <c r="A258" s="662"/>
      <c r="B258" s="664"/>
      <c r="C258" s="665"/>
      <c r="D258" s="664"/>
      <c r="E258" s="702"/>
      <c r="F258" s="665"/>
      <c r="G258" s="665"/>
      <c r="H258" s="680"/>
      <c r="I258" s="665"/>
      <c r="J258" s="665"/>
      <c r="K258" s="665"/>
      <c r="L258" s="665"/>
      <c r="M258" s="680"/>
      <c r="N258" s="680"/>
      <c r="O258" s="664"/>
      <c r="P258" s="664"/>
      <c r="Q258" s="664"/>
      <c r="R258" s="664"/>
      <c r="S258" s="665"/>
      <c r="T258" s="664"/>
      <c r="U258" s="542"/>
      <c r="V258" s="543"/>
      <c r="W258" s="544"/>
      <c r="X258" s="545" t="s">
        <v>5384</v>
      </c>
      <c r="Y258" s="587"/>
      <c r="Z258" s="548"/>
      <c r="AA258" s="588"/>
      <c r="AB258" s="587"/>
      <c r="AC258" s="548"/>
      <c r="AD258" s="548"/>
      <c r="AE258" s="548"/>
      <c r="AF258" s="588"/>
      <c r="AG258" s="664"/>
      <c r="AH258" s="664"/>
      <c r="AI258" s="664"/>
      <c r="AJ258" s="664"/>
      <c r="AK258" s="629"/>
      <c r="AL258" s="629"/>
      <c r="AM258" s="629"/>
      <c r="AN258" s="629"/>
      <c r="AO258" s="629"/>
      <c r="AP258" s="629"/>
      <c r="AQ258" s="629"/>
    </row>
    <row r="259" spans="1:43" s="643" customFormat="1" ht="111.75" customHeight="1" x14ac:dyDescent="0.3">
      <c r="A259" s="662"/>
      <c r="B259" s="664"/>
      <c r="C259" s="665"/>
      <c r="D259" s="664"/>
      <c r="E259" s="702"/>
      <c r="F259" s="665"/>
      <c r="G259" s="665"/>
      <c r="H259" s="680"/>
      <c r="I259" s="665"/>
      <c r="J259" s="665"/>
      <c r="K259" s="665"/>
      <c r="L259" s="665"/>
      <c r="M259" s="680"/>
      <c r="N259" s="680"/>
      <c r="O259" s="664"/>
      <c r="P259" s="664"/>
      <c r="Q259" s="664"/>
      <c r="R259" s="664"/>
      <c r="S259" s="665"/>
      <c r="T259" s="664"/>
      <c r="U259" s="542"/>
      <c r="V259" s="623"/>
      <c r="W259" s="544" t="s">
        <v>5384</v>
      </c>
      <c r="X259" s="640"/>
      <c r="Y259" s="615">
        <v>44376</v>
      </c>
      <c r="Z259" s="593" t="s">
        <v>5603</v>
      </c>
      <c r="AA259" s="574" t="s">
        <v>5604</v>
      </c>
      <c r="AB259" s="615">
        <v>44404</v>
      </c>
      <c r="AC259" s="593" t="s">
        <v>5605</v>
      </c>
      <c r="AD259" s="552" t="s">
        <v>920</v>
      </c>
      <c r="AE259" s="594">
        <v>0.15</v>
      </c>
      <c r="AF259" s="552"/>
      <c r="AG259" s="664"/>
      <c r="AH259" s="664"/>
      <c r="AI259" s="664"/>
      <c r="AJ259" s="664"/>
      <c r="AK259" s="629"/>
      <c r="AL259" s="629"/>
      <c r="AM259" s="629"/>
      <c r="AN259" s="629"/>
      <c r="AO259" s="629"/>
      <c r="AP259" s="629"/>
      <c r="AQ259" s="629"/>
    </row>
    <row r="260" spans="1:43" s="643" customFormat="1" ht="38.1" hidden="1" customHeight="1" x14ac:dyDescent="0.3">
      <c r="A260" s="662"/>
      <c r="B260" s="664"/>
      <c r="C260" s="665"/>
      <c r="D260" s="664"/>
      <c r="E260" s="702"/>
      <c r="F260" s="665"/>
      <c r="G260" s="665"/>
      <c r="H260" s="680"/>
      <c r="I260" s="665"/>
      <c r="J260" s="665"/>
      <c r="K260" s="665"/>
      <c r="L260" s="665"/>
      <c r="M260" s="680"/>
      <c r="N260" s="680"/>
      <c r="O260" s="664"/>
      <c r="P260" s="664"/>
      <c r="Q260" s="664"/>
      <c r="R260" s="664"/>
      <c r="S260" s="665"/>
      <c r="T260" s="664"/>
      <c r="U260" s="542"/>
      <c r="V260" s="623" t="s">
        <v>5384</v>
      </c>
      <c r="W260" s="641"/>
      <c r="X260" s="641"/>
      <c r="Y260" s="555"/>
      <c r="Z260" s="556"/>
      <c r="AA260" s="590"/>
      <c r="AB260" s="555"/>
      <c r="AC260" s="556"/>
      <c r="AD260" s="556"/>
      <c r="AE260" s="556"/>
      <c r="AF260" s="590"/>
      <c r="AG260" s="664"/>
      <c r="AH260" s="664"/>
      <c r="AI260" s="664"/>
      <c r="AJ260" s="664"/>
      <c r="AK260" s="629"/>
      <c r="AL260" s="629"/>
      <c r="AM260" s="629"/>
      <c r="AN260" s="629"/>
      <c r="AO260" s="629"/>
      <c r="AP260" s="629"/>
      <c r="AQ260" s="629"/>
    </row>
    <row r="261" spans="1:43" s="629" customFormat="1" ht="38.1" hidden="1" customHeight="1" thickBot="1" x14ac:dyDescent="0.3">
      <c r="A261" s="706"/>
      <c r="B261" s="664"/>
      <c r="C261" s="665"/>
      <c r="D261" s="664"/>
      <c r="E261" s="702"/>
      <c r="F261" s="665"/>
      <c r="G261" s="665"/>
      <c r="H261" s="680"/>
      <c r="I261" s="665"/>
      <c r="J261" s="665"/>
      <c r="K261" s="665"/>
      <c r="L261" s="665"/>
      <c r="M261" s="680"/>
      <c r="N261" s="680"/>
      <c r="O261" s="664"/>
      <c r="P261" s="664"/>
      <c r="Q261" s="664"/>
      <c r="R261" s="664"/>
      <c r="S261" s="665"/>
      <c r="T261" s="664"/>
      <c r="U261" s="624" t="s">
        <v>5384</v>
      </c>
      <c r="V261" s="625"/>
      <c r="W261" s="626"/>
      <c r="X261" s="626"/>
      <c r="Y261" s="626"/>
      <c r="Z261" s="626"/>
      <c r="AA261" s="626"/>
      <c r="AB261" s="627"/>
      <c r="AC261" s="626"/>
      <c r="AD261" s="626"/>
      <c r="AE261" s="626"/>
      <c r="AF261" s="628"/>
      <c r="AG261" s="664"/>
      <c r="AH261" s="664"/>
      <c r="AI261" s="664"/>
      <c r="AJ261" s="664"/>
      <c r="AN261" s="13"/>
      <c r="AO261" s="13"/>
      <c r="AP261" s="13"/>
      <c r="AQ261" s="13"/>
    </row>
    <row r="262" spans="1:43" s="643" customFormat="1" ht="38.1" hidden="1" customHeight="1" x14ac:dyDescent="0.25">
      <c r="A262" s="661">
        <f>A256+1</f>
        <v>44</v>
      </c>
      <c r="B262" s="664" t="s">
        <v>5606</v>
      </c>
      <c r="C262" s="665" t="s">
        <v>5217</v>
      </c>
      <c r="D262" s="664"/>
      <c r="E262" s="702" t="s">
        <v>3797</v>
      </c>
      <c r="F262" s="665">
        <v>3</v>
      </c>
      <c r="G262" s="665" t="s">
        <v>5597</v>
      </c>
      <c r="H262" s="680">
        <v>44162</v>
      </c>
      <c r="I262" s="665" t="s">
        <v>5598</v>
      </c>
      <c r="J262" s="665" t="s">
        <v>5237</v>
      </c>
      <c r="K262" s="665" t="s">
        <v>5599</v>
      </c>
      <c r="L262" s="665" t="s">
        <v>5607</v>
      </c>
      <c r="M262" s="680">
        <v>44259</v>
      </c>
      <c r="N262" s="680">
        <v>44266</v>
      </c>
      <c r="O262" s="664">
        <f t="shared" si="0"/>
        <v>1</v>
      </c>
      <c r="P262" s="664" t="s">
        <v>5608</v>
      </c>
      <c r="Q262" s="664">
        <v>1</v>
      </c>
      <c r="R262" s="664"/>
      <c r="S262" s="665" t="s">
        <v>5602</v>
      </c>
      <c r="T262" s="664"/>
      <c r="U262" s="561" t="s">
        <v>5225</v>
      </c>
      <c r="V262" s="562" t="s">
        <v>5225</v>
      </c>
      <c r="W262" s="563" t="s">
        <v>5225</v>
      </c>
      <c r="X262" s="564" t="s">
        <v>5225</v>
      </c>
      <c r="Y262" s="538" t="s">
        <v>5226</v>
      </c>
      <c r="Z262" s="584" t="s">
        <v>5271</v>
      </c>
      <c r="AA262" s="584" t="s">
        <v>5271</v>
      </c>
      <c r="AB262" s="538" t="s">
        <v>5226</v>
      </c>
      <c r="AC262" s="539" t="s">
        <v>5271</v>
      </c>
      <c r="AD262" s="539" t="s">
        <v>5271</v>
      </c>
      <c r="AE262" s="539" t="s">
        <v>5271</v>
      </c>
      <c r="AF262" s="539" t="s">
        <v>5573</v>
      </c>
      <c r="AG262" s="664"/>
      <c r="AH262" s="664"/>
      <c r="AI262" s="664"/>
      <c r="AJ262" s="664"/>
      <c r="AK262" s="629"/>
      <c r="AL262" s="629"/>
      <c r="AM262" s="629"/>
      <c r="AN262" s="629"/>
      <c r="AO262" s="629"/>
      <c r="AP262" s="629"/>
      <c r="AQ262" s="629"/>
    </row>
    <row r="263" spans="1:43" s="643" customFormat="1" ht="38.1" hidden="1" customHeight="1" x14ac:dyDescent="0.25">
      <c r="A263" s="662"/>
      <c r="B263" s="664"/>
      <c r="C263" s="665"/>
      <c r="D263" s="664"/>
      <c r="E263" s="702"/>
      <c r="F263" s="665"/>
      <c r="G263" s="665"/>
      <c r="H263" s="680"/>
      <c r="I263" s="665"/>
      <c r="J263" s="665"/>
      <c r="K263" s="665"/>
      <c r="L263" s="665"/>
      <c r="M263" s="680"/>
      <c r="N263" s="680"/>
      <c r="O263" s="664"/>
      <c r="P263" s="664"/>
      <c r="Q263" s="664"/>
      <c r="R263" s="664"/>
      <c r="S263" s="665"/>
      <c r="T263" s="664"/>
      <c r="U263" s="567"/>
      <c r="V263" s="568"/>
      <c r="W263" s="569"/>
      <c r="X263" s="570"/>
      <c r="Y263" s="538" t="s">
        <v>5229</v>
      </c>
      <c r="Z263" s="584" t="s">
        <v>5271</v>
      </c>
      <c r="AA263" s="584" t="s">
        <v>5271</v>
      </c>
      <c r="AB263" s="538" t="s">
        <v>5229</v>
      </c>
      <c r="AC263" s="584" t="s">
        <v>5271</v>
      </c>
      <c r="AD263" s="584" t="s">
        <v>5271</v>
      </c>
      <c r="AE263" s="584" t="s">
        <v>5271</v>
      </c>
      <c r="AF263" s="584" t="s">
        <v>5271</v>
      </c>
      <c r="AG263" s="664"/>
      <c r="AH263" s="664"/>
      <c r="AI263" s="664"/>
      <c r="AJ263" s="664"/>
      <c r="AK263" s="629"/>
      <c r="AL263" s="629"/>
      <c r="AM263" s="629"/>
      <c r="AN263" s="629"/>
      <c r="AO263" s="629"/>
      <c r="AP263" s="629"/>
      <c r="AQ263" s="629"/>
    </row>
    <row r="264" spans="1:43" s="643" customFormat="1" ht="38.1" hidden="1" customHeight="1" x14ac:dyDescent="0.25">
      <c r="A264" s="662"/>
      <c r="B264" s="664"/>
      <c r="C264" s="665"/>
      <c r="D264" s="664"/>
      <c r="E264" s="702"/>
      <c r="F264" s="665"/>
      <c r="G264" s="665"/>
      <c r="H264" s="680"/>
      <c r="I264" s="665"/>
      <c r="J264" s="665"/>
      <c r="K264" s="665"/>
      <c r="L264" s="665"/>
      <c r="M264" s="680"/>
      <c r="N264" s="680"/>
      <c r="O264" s="664"/>
      <c r="P264" s="664"/>
      <c r="Q264" s="664"/>
      <c r="R264" s="664"/>
      <c r="S264" s="665"/>
      <c r="T264" s="664"/>
      <c r="U264" s="542"/>
      <c r="V264" s="543"/>
      <c r="W264" s="544"/>
      <c r="X264" s="545" t="s">
        <v>5384</v>
      </c>
      <c r="Y264" s="587"/>
      <c r="Z264" s="548"/>
      <c r="AA264" s="588"/>
      <c r="AB264" s="587"/>
      <c r="AC264" s="548"/>
      <c r="AD264" s="548"/>
      <c r="AE264" s="548"/>
      <c r="AF264" s="588"/>
      <c r="AG264" s="664"/>
      <c r="AH264" s="664"/>
      <c r="AI264" s="664"/>
      <c r="AJ264" s="664"/>
      <c r="AK264" s="629"/>
      <c r="AL264" s="629"/>
      <c r="AM264" s="629"/>
      <c r="AN264" s="629"/>
      <c r="AO264" s="629"/>
      <c r="AP264" s="629"/>
      <c r="AQ264" s="629"/>
    </row>
    <row r="265" spans="1:43" s="643" customFormat="1" ht="115.5" customHeight="1" x14ac:dyDescent="0.3">
      <c r="A265" s="662"/>
      <c r="B265" s="664"/>
      <c r="C265" s="665"/>
      <c r="D265" s="664"/>
      <c r="E265" s="702"/>
      <c r="F265" s="665"/>
      <c r="G265" s="665"/>
      <c r="H265" s="680"/>
      <c r="I265" s="665"/>
      <c r="J265" s="665"/>
      <c r="K265" s="665"/>
      <c r="L265" s="665"/>
      <c r="M265" s="680"/>
      <c r="N265" s="680"/>
      <c r="O265" s="664"/>
      <c r="P265" s="664"/>
      <c r="Q265" s="664"/>
      <c r="R265" s="664"/>
      <c r="S265" s="665"/>
      <c r="T265" s="664"/>
      <c r="U265" s="542"/>
      <c r="V265" s="623"/>
      <c r="W265" s="544" t="s">
        <v>5384</v>
      </c>
      <c r="X265" s="640"/>
      <c r="Y265" s="615">
        <v>44376</v>
      </c>
      <c r="Z265" s="593" t="s">
        <v>5609</v>
      </c>
      <c r="AA265" s="574" t="s">
        <v>5604</v>
      </c>
      <c r="AB265" s="615">
        <v>44404</v>
      </c>
      <c r="AC265" s="593" t="s">
        <v>5610</v>
      </c>
      <c r="AD265" s="552" t="s">
        <v>918</v>
      </c>
      <c r="AE265" s="594">
        <v>1</v>
      </c>
      <c r="AF265" s="552"/>
      <c r="AG265" s="664"/>
      <c r="AH265" s="664"/>
      <c r="AI265" s="664"/>
      <c r="AJ265" s="664"/>
      <c r="AK265" s="629"/>
      <c r="AL265" s="629"/>
      <c r="AM265" s="629"/>
      <c r="AN265" s="629"/>
      <c r="AO265" s="629"/>
      <c r="AP265" s="629"/>
      <c r="AQ265" s="629"/>
    </row>
    <row r="266" spans="1:43" s="643" customFormat="1" ht="38.1" hidden="1" customHeight="1" x14ac:dyDescent="0.3">
      <c r="A266" s="662"/>
      <c r="B266" s="664"/>
      <c r="C266" s="665"/>
      <c r="D266" s="664"/>
      <c r="E266" s="702"/>
      <c r="F266" s="665"/>
      <c r="G266" s="665"/>
      <c r="H266" s="680"/>
      <c r="I266" s="665"/>
      <c r="J266" s="665"/>
      <c r="K266" s="665"/>
      <c r="L266" s="665"/>
      <c r="M266" s="680"/>
      <c r="N266" s="680"/>
      <c r="O266" s="664"/>
      <c r="P266" s="664"/>
      <c r="Q266" s="664"/>
      <c r="R266" s="664"/>
      <c r="S266" s="665"/>
      <c r="T266" s="664"/>
      <c r="U266" s="542"/>
      <c r="V266" s="623" t="s">
        <v>5384</v>
      </c>
      <c r="W266" s="641"/>
      <c r="X266" s="641"/>
      <c r="Y266" s="555"/>
      <c r="Z266" s="556"/>
      <c r="AA266" s="590"/>
      <c r="AB266" s="555"/>
      <c r="AC266" s="556"/>
      <c r="AD266" s="556"/>
      <c r="AE266" s="556"/>
      <c r="AF266" s="590"/>
      <c r="AG266" s="664"/>
      <c r="AH266" s="664"/>
      <c r="AI266" s="664"/>
      <c r="AJ266" s="664"/>
      <c r="AK266" s="629"/>
      <c r="AL266" s="629"/>
      <c r="AM266" s="629"/>
      <c r="AN266" s="629"/>
      <c r="AO266" s="629"/>
      <c r="AP266" s="629"/>
      <c r="AQ266" s="629"/>
    </row>
    <row r="267" spans="1:43" s="629" customFormat="1" ht="38.1" hidden="1" customHeight="1" thickBot="1" x14ac:dyDescent="0.3">
      <c r="A267" s="706"/>
      <c r="B267" s="664"/>
      <c r="C267" s="665"/>
      <c r="D267" s="664"/>
      <c r="E267" s="702"/>
      <c r="F267" s="665"/>
      <c r="G267" s="665"/>
      <c r="H267" s="680"/>
      <c r="I267" s="665"/>
      <c r="J267" s="665"/>
      <c r="K267" s="665"/>
      <c r="L267" s="665"/>
      <c r="M267" s="680"/>
      <c r="N267" s="680"/>
      <c r="O267" s="664"/>
      <c r="P267" s="664"/>
      <c r="Q267" s="664"/>
      <c r="R267" s="664"/>
      <c r="S267" s="665"/>
      <c r="T267" s="664"/>
      <c r="U267" s="624" t="s">
        <v>5384</v>
      </c>
      <c r="V267" s="625"/>
      <c r="W267" s="626"/>
      <c r="X267" s="626"/>
      <c r="Y267" s="626"/>
      <c r="Z267" s="626"/>
      <c r="AA267" s="626"/>
      <c r="AB267" s="627"/>
      <c r="AC267" s="626"/>
      <c r="AD267" s="626"/>
      <c r="AE267" s="626"/>
      <c r="AF267" s="628"/>
      <c r="AG267" s="664"/>
      <c r="AH267" s="664"/>
      <c r="AI267" s="664"/>
      <c r="AJ267" s="664"/>
      <c r="AO267" s="13"/>
      <c r="AP267" s="13"/>
      <c r="AQ267" s="13"/>
    </row>
    <row r="268" spans="1:43" s="629" customFormat="1" ht="38.1" hidden="1" customHeight="1" x14ac:dyDescent="0.25">
      <c r="A268" s="661">
        <f t="shared" ref="A268" si="1">A262+1</f>
        <v>45</v>
      </c>
      <c r="B268" s="664" t="s">
        <v>5611</v>
      </c>
      <c r="C268" s="665" t="s">
        <v>5217</v>
      </c>
      <c r="D268" s="664"/>
      <c r="E268" s="702" t="s">
        <v>3797</v>
      </c>
      <c r="F268" s="665">
        <v>3</v>
      </c>
      <c r="G268" s="665" t="s">
        <v>5597</v>
      </c>
      <c r="H268" s="680">
        <v>44162</v>
      </c>
      <c r="I268" s="665" t="s">
        <v>5598</v>
      </c>
      <c r="J268" s="665" t="s">
        <v>5237</v>
      </c>
      <c r="K268" s="665" t="s">
        <v>5599</v>
      </c>
      <c r="L268" s="665" t="s">
        <v>5612</v>
      </c>
      <c r="M268" s="680">
        <v>44287</v>
      </c>
      <c r="N268" s="680">
        <v>44316</v>
      </c>
      <c r="O268" s="664">
        <f t="shared" si="0"/>
        <v>4.1428571428571432</v>
      </c>
      <c r="P268" s="664" t="s">
        <v>5585</v>
      </c>
      <c r="Q268" s="664">
        <v>1</v>
      </c>
      <c r="R268" s="664"/>
      <c r="S268" s="665" t="s">
        <v>5602</v>
      </c>
      <c r="T268" s="707" t="s">
        <v>304</v>
      </c>
      <c r="U268" s="561" t="s">
        <v>5225</v>
      </c>
      <c r="V268" s="562" t="s">
        <v>5225</v>
      </c>
      <c r="W268" s="563" t="s">
        <v>5225</v>
      </c>
      <c r="X268" s="564" t="s">
        <v>5225</v>
      </c>
      <c r="Y268" s="538" t="s">
        <v>5226</v>
      </c>
      <c r="Z268" s="584" t="s">
        <v>5271</v>
      </c>
      <c r="AA268" s="584" t="s">
        <v>5271</v>
      </c>
      <c r="AB268" s="538" t="s">
        <v>5226</v>
      </c>
      <c r="AC268" s="539" t="s">
        <v>5271</v>
      </c>
      <c r="AD268" s="539" t="s">
        <v>5271</v>
      </c>
      <c r="AE268" s="539" t="s">
        <v>5271</v>
      </c>
      <c r="AF268" s="539" t="s">
        <v>5573</v>
      </c>
      <c r="AG268" s="664"/>
      <c r="AH268" s="664"/>
      <c r="AI268" s="664"/>
      <c r="AJ268" s="664"/>
    </row>
    <row r="269" spans="1:43" s="629" customFormat="1" ht="38.1" hidden="1" customHeight="1" x14ac:dyDescent="0.25">
      <c r="A269" s="662"/>
      <c r="B269" s="664"/>
      <c r="C269" s="665"/>
      <c r="D269" s="664"/>
      <c r="E269" s="702"/>
      <c r="F269" s="665"/>
      <c r="G269" s="665"/>
      <c r="H269" s="680"/>
      <c r="I269" s="665"/>
      <c r="J269" s="665"/>
      <c r="K269" s="665"/>
      <c r="L269" s="665"/>
      <c r="M269" s="680"/>
      <c r="N269" s="680"/>
      <c r="O269" s="664"/>
      <c r="P269" s="664"/>
      <c r="Q269" s="664"/>
      <c r="R269" s="664"/>
      <c r="S269" s="665"/>
      <c r="T269" s="707"/>
      <c r="U269" s="567"/>
      <c r="V269" s="568"/>
      <c r="W269" s="569"/>
      <c r="X269" s="570"/>
      <c r="Y269" s="538" t="s">
        <v>5229</v>
      </c>
      <c r="Z269" s="584" t="s">
        <v>5271</v>
      </c>
      <c r="AA269" s="584" t="s">
        <v>5271</v>
      </c>
      <c r="AB269" s="538" t="s">
        <v>5229</v>
      </c>
      <c r="AC269" s="584" t="s">
        <v>5271</v>
      </c>
      <c r="AD269" s="584" t="s">
        <v>5271</v>
      </c>
      <c r="AE269" s="584" t="s">
        <v>5271</v>
      </c>
      <c r="AF269" s="584" t="s">
        <v>5271</v>
      </c>
      <c r="AG269" s="664"/>
      <c r="AH269" s="664"/>
      <c r="AI269" s="664"/>
      <c r="AJ269" s="664"/>
    </row>
    <row r="270" spans="1:43" s="629" customFormat="1" ht="38.1" hidden="1" customHeight="1" x14ac:dyDescent="0.25">
      <c r="A270" s="662"/>
      <c r="B270" s="664"/>
      <c r="C270" s="665"/>
      <c r="D270" s="664"/>
      <c r="E270" s="702"/>
      <c r="F270" s="665"/>
      <c r="G270" s="665"/>
      <c r="H270" s="680"/>
      <c r="I270" s="665"/>
      <c r="J270" s="665"/>
      <c r="K270" s="665"/>
      <c r="L270" s="665"/>
      <c r="M270" s="680"/>
      <c r="N270" s="680"/>
      <c r="O270" s="664"/>
      <c r="P270" s="664"/>
      <c r="Q270" s="664"/>
      <c r="R270" s="664"/>
      <c r="S270" s="665"/>
      <c r="T270" s="707"/>
      <c r="U270" s="542"/>
      <c r="V270" s="543"/>
      <c r="W270" s="544"/>
      <c r="X270" s="545" t="s">
        <v>5384</v>
      </c>
      <c r="Y270" s="587"/>
      <c r="Z270" s="548"/>
      <c r="AA270" s="588"/>
      <c r="AB270" s="587"/>
      <c r="AC270" s="548"/>
      <c r="AD270" s="548"/>
      <c r="AE270" s="548"/>
      <c r="AF270" s="588"/>
      <c r="AG270" s="664"/>
      <c r="AH270" s="664"/>
      <c r="AI270" s="664"/>
      <c r="AJ270" s="664"/>
    </row>
    <row r="271" spans="1:43" s="629" customFormat="1" ht="233.25" customHeight="1" x14ac:dyDescent="0.3">
      <c r="A271" s="662"/>
      <c r="B271" s="664"/>
      <c r="C271" s="665"/>
      <c r="D271" s="664"/>
      <c r="E271" s="702"/>
      <c r="F271" s="665"/>
      <c r="G271" s="665"/>
      <c r="H271" s="680"/>
      <c r="I271" s="665"/>
      <c r="J271" s="665"/>
      <c r="K271" s="665"/>
      <c r="L271" s="665"/>
      <c r="M271" s="680"/>
      <c r="N271" s="680"/>
      <c r="O271" s="664"/>
      <c r="P271" s="664"/>
      <c r="Q271" s="664"/>
      <c r="R271" s="664"/>
      <c r="S271" s="665"/>
      <c r="T271" s="707"/>
      <c r="U271" s="542"/>
      <c r="V271" s="623"/>
      <c r="W271" s="544" t="s">
        <v>5384</v>
      </c>
      <c r="X271" s="640"/>
      <c r="Y271" s="615">
        <v>44376</v>
      </c>
      <c r="Z271" s="593" t="s">
        <v>5613</v>
      </c>
      <c r="AA271" s="574" t="s">
        <v>5614</v>
      </c>
      <c r="AB271" s="615">
        <v>44313</v>
      </c>
      <c r="AC271" s="593" t="s">
        <v>5615</v>
      </c>
      <c r="AD271" s="552" t="s">
        <v>918</v>
      </c>
      <c r="AE271" s="594">
        <v>1</v>
      </c>
      <c r="AF271" s="552"/>
      <c r="AG271" s="664"/>
      <c r="AH271" s="664"/>
      <c r="AI271" s="664"/>
      <c r="AJ271" s="664"/>
    </row>
    <row r="272" spans="1:43" s="629" customFormat="1" ht="38.1" hidden="1" customHeight="1" x14ac:dyDescent="0.3">
      <c r="A272" s="662"/>
      <c r="B272" s="664"/>
      <c r="C272" s="665"/>
      <c r="D272" s="664"/>
      <c r="E272" s="702"/>
      <c r="F272" s="665"/>
      <c r="G272" s="665"/>
      <c r="H272" s="680"/>
      <c r="I272" s="665"/>
      <c r="J272" s="665"/>
      <c r="K272" s="665"/>
      <c r="L272" s="665"/>
      <c r="M272" s="680"/>
      <c r="N272" s="680"/>
      <c r="O272" s="664"/>
      <c r="P272" s="664"/>
      <c r="Q272" s="664"/>
      <c r="R272" s="664"/>
      <c r="S272" s="665"/>
      <c r="T272" s="707"/>
      <c r="U272" s="542"/>
      <c r="V272" s="623" t="s">
        <v>5384</v>
      </c>
      <c r="W272" s="641"/>
      <c r="X272" s="641"/>
      <c r="Y272" s="555"/>
      <c r="Z272" s="556"/>
      <c r="AA272" s="590"/>
      <c r="AB272" s="555"/>
      <c r="AC272" s="556"/>
      <c r="AD272" s="556"/>
      <c r="AE272" s="556"/>
      <c r="AF272" s="590"/>
      <c r="AG272" s="664"/>
      <c r="AH272" s="664"/>
      <c r="AI272" s="664"/>
      <c r="AJ272" s="664"/>
    </row>
    <row r="273" spans="1:40" ht="38.1" hidden="1" customHeight="1" thickBot="1" x14ac:dyDescent="0.3">
      <c r="A273" s="706"/>
      <c r="B273" s="664"/>
      <c r="C273" s="665"/>
      <c r="D273" s="664"/>
      <c r="E273" s="702"/>
      <c r="F273" s="665"/>
      <c r="G273" s="665"/>
      <c r="H273" s="680"/>
      <c r="I273" s="665"/>
      <c r="J273" s="665"/>
      <c r="K273" s="665"/>
      <c r="L273" s="665"/>
      <c r="M273" s="680"/>
      <c r="N273" s="680"/>
      <c r="O273" s="664"/>
      <c r="P273" s="664"/>
      <c r="Q273" s="664"/>
      <c r="R273" s="664"/>
      <c r="S273" s="665"/>
      <c r="T273" s="707"/>
      <c r="U273" s="624" t="s">
        <v>5384</v>
      </c>
      <c r="V273" s="625"/>
      <c r="W273" s="626"/>
      <c r="X273" s="626"/>
      <c r="Y273" s="626"/>
      <c r="Z273" s="626"/>
      <c r="AA273" s="626"/>
      <c r="AB273" s="627"/>
      <c r="AC273" s="626"/>
      <c r="AD273" s="626"/>
      <c r="AE273" s="626"/>
      <c r="AF273" s="628"/>
      <c r="AG273" s="664"/>
      <c r="AH273" s="664"/>
      <c r="AI273" s="664"/>
      <c r="AJ273" s="664"/>
      <c r="AK273" s="629"/>
      <c r="AL273" s="629"/>
      <c r="AM273" s="629"/>
      <c r="AN273" s="629"/>
    </row>
    <row r="274" spans="1:40" s="629" customFormat="1" ht="38.1" hidden="1" customHeight="1" x14ac:dyDescent="0.3">
      <c r="A274" s="661">
        <f>A268+1</f>
        <v>46</v>
      </c>
      <c r="B274" s="664" t="s">
        <v>5616</v>
      </c>
      <c r="C274" s="665" t="s">
        <v>5217</v>
      </c>
      <c r="D274" s="664"/>
      <c r="E274" s="702" t="s">
        <v>3797</v>
      </c>
      <c r="F274" s="665">
        <v>4</v>
      </c>
      <c r="G274" s="665" t="s">
        <v>5617</v>
      </c>
      <c r="H274" s="680">
        <v>44162</v>
      </c>
      <c r="I274" s="665" t="s">
        <v>5618</v>
      </c>
      <c r="J274" s="665" t="s">
        <v>5237</v>
      </c>
      <c r="K274" s="665" t="s">
        <v>5619</v>
      </c>
      <c r="L274" s="665" t="s">
        <v>5620</v>
      </c>
      <c r="M274" s="680">
        <v>44242</v>
      </c>
      <c r="N274" s="680">
        <v>44344</v>
      </c>
      <c r="O274" s="664">
        <f t="shared" si="0"/>
        <v>14.571428571428571</v>
      </c>
      <c r="P274" s="664" t="s">
        <v>5621</v>
      </c>
      <c r="Q274" s="664">
        <v>1</v>
      </c>
      <c r="R274" s="664"/>
      <c r="S274" s="665" t="s">
        <v>5602</v>
      </c>
      <c r="T274" s="664"/>
      <c r="U274" s="561" t="s">
        <v>5225</v>
      </c>
      <c r="V274" s="562" t="s">
        <v>5225</v>
      </c>
      <c r="W274" s="563" t="s">
        <v>5225</v>
      </c>
      <c r="X274" s="564" t="s">
        <v>5225</v>
      </c>
      <c r="Y274" s="538" t="s">
        <v>5226</v>
      </c>
      <c r="Z274" s="584" t="s">
        <v>5271</v>
      </c>
      <c r="AA274" s="584" t="s">
        <v>5271</v>
      </c>
      <c r="AB274" s="538" t="s">
        <v>5226</v>
      </c>
      <c r="AC274" s="539" t="s">
        <v>5271</v>
      </c>
      <c r="AD274" s="539" t="s">
        <v>5271</v>
      </c>
      <c r="AE274" s="539" t="s">
        <v>5271</v>
      </c>
      <c r="AF274" s="539" t="s">
        <v>5573</v>
      </c>
      <c r="AG274" s="664"/>
      <c r="AH274" s="664"/>
      <c r="AI274" s="664"/>
      <c r="AJ274" s="664"/>
      <c r="AK274" s="13"/>
      <c r="AL274" s="13"/>
      <c r="AM274" s="13"/>
    </row>
    <row r="275" spans="1:40" s="629" customFormat="1" ht="38.1" hidden="1" customHeight="1" x14ac:dyDescent="0.3">
      <c r="A275" s="662"/>
      <c r="B275" s="664"/>
      <c r="C275" s="665"/>
      <c r="D275" s="664"/>
      <c r="E275" s="702"/>
      <c r="F275" s="665"/>
      <c r="G275" s="665"/>
      <c r="H275" s="680"/>
      <c r="I275" s="665"/>
      <c r="J275" s="665"/>
      <c r="K275" s="665"/>
      <c r="L275" s="665"/>
      <c r="M275" s="680"/>
      <c r="N275" s="680"/>
      <c r="O275" s="664"/>
      <c r="P275" s="664"/>
      <c r="Q275" s="664"/>
      <c r="R275" s="664"/>
      <c r="S275" s="665"/>
      <c r="T275" s="664"/>
      <c r="U275" s="567"/>
      <c r="V275" s="568"/>
      <c r="W275" s="569"/>
      <c r="X275" s="570"/>
      <c r="Y275" s="538" t="s">
        <v>5229</v>
      </c>
      <c r="Z275" s="584" t="s">
        <v>5271</v>
      </c>
      <c r="AA275" s="584" t="s">
        <v>5271</v>
      </c>
      <c r="AB275" s="538" t="s">
        <v>5229</v>
      </c>
      <c r="AC275" s="584" t="s">
        <v>5271</v>
      </c>
      <c r="AD275" s="584" t="s">
        <v>5271</v>
      </c>
      <c r="AE275" s="584" t="s">
        <v>5271</v>
      </c>
      <c r="AF275" s="584" t="s">
        <v>5271</v>
      </c>
      <c r="AG275" s="664"/>
      <c r="AH275" s="664"/>
      <c r="AI275" s="664"/>
      <c r="AJ275" s="664"/>
      <c r="AK275" s="13"/>
      <c r="AL275" s="13"/>
      <c r="AM275" s="13"/>
    </row>
    <row r="276" spans="1:40" s="629" customFormat="1" ht="37.5" hidden="1" customHeight="1" x14ac:dyDescent="0.25">
      <c r="A276" s="662"/>
      <c r="B276" s="694"/>
      <c r="C276" s="686"/>
      <c r="D276" s="694"/>
      <c r="E276" s="704"/>
      <c r="F276" s="686"/>
      <c r="G276" s="686"/>
      <c r="H276" s="696"/>
      <c r="I276" s="686"/>
      <c r="J276" s="686"/>
      <c r="K276" s="686"/>
      <c r="L276" s="686"/>
      <c r="M276" s="696"/>
      <c r="N276" s="696"/>
      <c r="O276" s="694"/>
      <c r="P276" s="694"/>
      <c r="Q276" s="694"/>
      <c r="R276" s="694"/>
      <c r="S276" s="686"/>
      <c r="T276" s="694"/>
      <c r="U276" s="542"/>
      <c r="V276" s="543"/>
      <c r="W276" s="544"/>
      <c r="X276" s="545" t="s">
        <v>5384</v>
      </c>
      <c r="Y276" s="616"/>
      <c r="Z276" s="617"/>
      <c r="AA276" s="650"/>
      <c r="AB276" s="616"/>
      <c r="AC276" s="617"/>
      <c r="AD276" s="548"/>
      <c r="AE276" s="548"/>
      <c r="AF276" s="588"/>
      <c r="AG276" s="664"/>
      <c r="AH276" s="664"/>
      <c r="AI276" s="664"/>
      <c r="AJ276" s="664"/>
    </row>
    <row r="277" spans="1:40" s="629" customFormat="1" ht="104.25" customHeight="1" x14ac:dyDescent="0.3">
      <c r="A277" s="662"/>
      <c r="B277" s="664"/>
      <c r="C277" s="665"/>
      <c r="D277" s="664"/>
      <c r="E277" s="702"/>
      <c r="F277" s="665"/>
      <c r="G277" s="665"/>
      <c r="H277" s="680"/>
      <c r="I277" s="665"/>
      <c r="J277" s="665"/>
      <c r="K277" s="665"/>
      <c r="L277" s="665"/>
      <c r="M277" s="680"/>
      <c r="N277" s="680"/>
      <c r="O277" s="664"/>
      <c r="P277" s="664"/>
      <c r="Q277" s="664"/>
      <c r="R277" s="664"/>
      <c r="S277" s="665"/>
      <c r="T277" s="664"/>
      <c r="U277" s="618"/>
      <c r="V277" s="619"/>
      <c r="W277" s="620" t="s">
        <v>5384</v>
      </c>
      <c r="X277" s="640"/>
      <c r="Y277" s="615">
        <v>44376</v>
      </c>
      <c r="Z277" s="593" t="s">
        <v>5622</v>
      </c>
      <c r="AA277" s="574" t="s">
        <v>5604</v>
      </c>
      <c r="AB277" s="615">
        <v>44404</v>
      </c>
      <c r="AC277" s="593" t="s">
        <v>5726</v>
      </c>
      <c r="AD277" s="552" t="s">
        <v>919</v>
      </c>
      <c r="AE277" s="594">
        <v>0</v>
      </c>
      <c r="AF277" s="552"/>
      <c r="AG277" s="664"/>
      <c r="AH277" s="664"/>
      <c r="AI277" s="664"/>
      <c r="AJ277" s="664"/>
    </row>
    <row r="278" spans="1:40" s="629" customFormat="1" ht="38.1" hidden="1" customHeight="1" x14ac:dyDescent="0.3">
      <c r="A278" s="662"/>
      <c r="B278" s="695"/>
      <c r="C278" s="687"/>
      <c r="D278" s="695"/>
      <c r="E278" s="705"/>
      <c r="F278" s="687"/>
      <c r="G278" s="687"/>
      <c r="H278" s="697"/>
      <c r="I278" s="687"/>
      <c r="J278" s="687"/>
      <c r="K278" s="687"/>
      <c r="L278" s="687"/>
      <c r="M278" s="697"/>
      <c r="N278" s="697"/>
      <c r="O278" s="695"/>
      <c r="P278" s="695"/>
      <c r="Q278" s="695"/>
      <c r="R278" s="695"/>
      <c r="S278" s="687"/>
      <c r="T278" s="695"/>
      <c r="U278" s="542"/>
      <c r="V278" s="623" t="s">
        <v>5384</v>
      </c>
      <c r="W278" s="651"/>
      <c r="X278" s="651"/>
      <c r="Y278" s="621"/>
      <c r="Z278" s="622"/>
      <c r="AA278" s="652"/>
      <c r="AB278" s="621"/>
      <c r="AC278" s="622"/>
      <c r="AD278" s="556"/>
      <c r="AE278" s="556"/>
      <c r="AF278" s="590"/>
      <c r="AG278" s="664"/>
      <c r="AH278" s="664"/>
      <c r="AI278" s="664"/>
      <c r="AJ278" s="664"/>
    </row>
    <row r="279" spans="1:40" ht="38.1" hidden="1" customHeight="1" thickBot="1" x14ac:dyDescent="0.3">
      <c r="A279" s="706"/>
      <c r="B279" s="664"/>
      <c r="C279" s="665"/>
      <c r="D279" s="664"/>
      <c r="E279" s="702"/>
      <c r="F279" s="665"/>
      <c r="G279" s="665"/>
      <c r="H279" s="680"/>
      <c r="I279" s="665"/>
      <c r="J279" s="665"/>
      <c r="K279" s="665"/>
      <c r="L279" s="665"/>
      <c r="M279" s="680"/>
      <c r="N279" s="680"/>
      <c r="O279" s="664"/>
      <c r="P279" s="664"/>
      <c r="Q279" s="664"/>
      <c r="R279" s="664"/>
      <c r="S279" s="665"/>
      <c r="T279" s="664"/>
      <c r="U279" s="624" t="s">
        <v>5384</v>
      </c>
      <c r="V279" s="625"/>
      <c r="W279" s="626"/>
      <c r="X279" s="626"/>
      <c r="Y279" s="626"/>
      <c r="Z279" s="626"/>
      <c r="AA279" s="626"/>
      <c r="AB279" s="627"/>
      <c r="AC279" s="626"/>
      <c r="AD279" s="626"/>
      <c r="AE279" s="626"/>
      <c r="AF279" s="628"/>
      <c r="AG279" s="664"/>
      <c r="AH279" s="664"/>
      <c r="AI279" s="664"/>
      <c r="AJ279" s="664"/>
      <c r="AK279" s="629"/>
      <c r="AL279" s="629"/>
      <c r="AM279" s="629"/>
      <c r="AN279" s="629"/>
    </row>
    <row r="280" spans="1:40" s="629" customFormat="1" ht="38.1" hidden="1" customHeight="1" x14ac:dyDescent="0.3">
      <c r="A280" s="661">
        <f>A274+1</f>
        <v>47</v>
      </c>
      <c r="B280" s="664" t="s">
        <v>5623</v>
      </c>
      <c r="C280" s="665" t="s">
        <v>5217</v>
      </c>
      <c r="D280" s="664"/>
      <c r="E280" s="702" t="s">
        <v>3797</v>
      </c>
      <c r="F280" s="665">
        <v>4</v>
      </c>
      <c r="G280" s="665" t="s">
        <v>5617</v>
      </c>
      <c r="H280" s="680">
        <v>44162</v>
      </c>
      <c r="I280" s="665" t="s">
        <v>5618</v>
      </c>
      <c r="J280" s="665" t="s">
        <v>5237</v>
      </c>
      <c r="K280" s="665" t="s">
        <v>5619</v>
      </c>
      <c r="L280" s="665" t="s">
        <v>5624</v>
      </c>
      <c r="M280" s="680">
        <v>44319</v>
      </c>
      <c r="N280" s="680">
        <v>44683</v>
      </c>
      <c r="O280" s="664">
        <f t="shared" si="0"/>
        <v>52</v>
      </c>
      <c r="P280" s="664" t="s">
        <v>5625</v>
      </c>
      <c r="Q280" s="664">
        <v>4</v>
      </c>
      <c r="R280" s="664"/>
      <c r="S280" s="665" t="s">
        <v>5572</v>
      </c>
      <c r="T280" s="664"/>
      <c r="U280" s="561" t="s">
        <v>5225</v>
      </c>
      <c r="V280" s="562" t="s">
        <v>5225</v>
      </c>
      <c r="W280" s="563" t="s">
        <v>5225</v>
      </c>
      <c r="X280" s="564" t="s">
        <v>5225</v>
      </c>
      <c r="Y280" s="538" t="s">
        <v>5226</v>
      </c>
      <c r="Z280" s="584" t="s">
        <v>5271</v>
      </c>
      <c r="AA280" s="584" t="s">
        <v>5271</v>
      </c>
      <c r="AB280" s="538" t="s">
        <v>5226</v>
      </c>
      <c r="AC280" s="539" t="s">
        <v>5271</v>
      </c>
      <c r="AD280" s="539" t="s">
        <v>5271</v>
      </c>
      <c r="AE280" s="539" t="s">
        <v>5271</v>
      </c>
      <c r="AF280" s="539" t="s">
        <v>5573</v>
      </c>
      <c r="AG280" s="664"/>
      <c r="AH280" s="664"/>
      <c r="AI280" s="664"/>
      <c r="AJ280" s="664"/>
      <c r="AK280" s="13"/>
      <c r="AL280" s="13"/>
      <c r="AM280" s="13"/>
    </row>
    <row r="281" spans="1:40" s="629" customFormat="1" ht="38.1" hidden="1" customHeight="1" x14ac:dyDescent="0.3">
      <c r="A281" s="662"/>
      <c r="B281" s="664"/>
      <c r="C281" s="665"/>
      <c r="D281" s="664"/>
      <c r="E281" s="702"/>
      <c r="F281" s="665"/>
      <c r="G281" s="665"/>
      <c r="H281" s="680"/>
      <c r="I281" s="665"/>
      <c r="J281" s="665"/>
      <c r="K281" s="665"/>
      <c r="L281" s="665"/>
      <c r="M281" s="680"/>
      <c r="N281" s="680"/>
      <c r="O281" s="664"/>
      <c r="P281" s="664"/>
      <c r="Q281" s="664"/>
      <c r="R281" s="664"/>
      <c r="S281" s="665"/>
      <c r="T281" s="664"/>
      <c r="U281" s="567"/>
      <c r="V281" s="568"/>
      <c r="W281" s="569"/>
      <c r="X281" s="570"/>
      <c r="Y281" s="538" t="s">
        <v>5229</v>
      </c>
      <c r="Z281" s="584" t="s">
        <v>5271</v>
      </c>
      <c r="AA281" s="584" t="s">
        <v>5271</v>
      </c>
      <c r="AB281" s="538" t="s">
        <v>5229</v>
      </c>
      <c r="AC281" s="584" t="s">
        <v>5271</v>
      </c>
      <c r="AD281" s="584" t="s">
        <v>5271</v>
      </c>
      <c r="AE281" s="584" t="s">
        <v>5271</v>
      </c>
      <c r="AF281" s="584" t="s">
        <v>5271</v>
      </c>
      <c r="AG281" s="664"/>
      <c r="AH281" s="664"/>
      <c r="AI281" s="664"/>
      <c r="AJ281" s="664"/>
      <c r="AK281" s="13"/>
      <c r="AL281" s="13"/>
      <c r="AM281" s="13"/>
    </row>
    <row r="282" spans="1:40" s="629" customFormat="1" ht="38.1" hidden="1" customHeight="1" x14ac:dyDescent="0.25">
      <c r="A282" s="662"/>
      <c r="B282" s="664"/>
      <c r="C282" s="665"/>
      <c r="D282" s="664"/>
      <c r="E282" s="702"/>
      <c r="F282" s="665"/>
      <c r="G282" s="665"/>
      <c r="H282" s="680"/>
      <c r="I282" s="665"/>
      <c r="J282" s="665"/>
      <c r="K282" s="665"/>
      <c r="L282" s="665"/>
      <c r="M282" s="680"/>
      <c r="N282" s="680"/>
      <c r="O282" s="664"/>
      <c r="P282" s="664"/>
      <c r="Q282" s="664"/>
      <c r="R282" s="664"/>
      <c r="S282" s="665"/>
      <c r="T282" s="664"/>
      <c r="U282" s="542"/>
      <c r="V282" s="543"/>
      <c r="W282" s="544"/>
      <c r="X282" s="545" t="s">
        <v>5384</v>
      </c>
      <c r="Y282" s="587"/>
      <c r="Z282" s="548"/>
      <c r="AA282" s="588"/>
      <c r="AB282" s="587"/>
      <c r="AC282" s="548"/>
      <c r="AD282" s="548"/>
      <c r="AE282" s="548"/>
      <c r="AF282" s="588"/>
      <c r="AG282" s="664"/>
      <c r="AH282" s="664"/>
      <c r="AI282" s="664"/>
      <c r="AJ282" s="664"/>
    </row>
    <row r="283" spans="1:40" s="629" customFormat="1" ht="38.1" customHeight="1" x14ac:dyDescent="0.3">
      <c r="A283" s="662"/>
      <c r="B283" s="664"/>
      <c r="C283" s="665"/>
      <c r="D283" s="664"/>
      <c r="E283" s="702"/>
      <c r="F283" s="665"/>
      <c r="G283" s="665"/>
      <c r="H283" s="680"/>
      <c r="I283" s="665"/>
      <c r="J283" s="665"/>
      <c r="K283" s="665"/>
      <c r="L283" s="665"/>
      <c r="M283" s="680"/>
      <c r="N283" s="680"/>
      <c r="O283" s="664"/>
      <c r="P283" s="664"/>
      <c r="Q283" s="664"/>
      <c r="R283" s="664"/>
      <c r="S283" s="665"/>
      <c r="T283" s="664"/>
      <c r="U283" s="542"/>
      <c r="V283" s="623"/>
      <c r="W283" s="544" t="s">
        <v>5384</v>
      </c>
      <c r="X283" s="640"/>
      <c r="Y283" s="615">
        <v>44376</v>
      </c>
      <c r="Z283" s="593" t="s">
        <v>5626</v>
      </c>
      <c r="AA283" s="574" t="s">
        <v>5271</v>
      </c>
      <c r="AB283" s="615">
        <v>44404</v>
      </c>
      <c r="AC283" s="552" t="s">
        <v>5627</v>
      </c>
      <c r="AD283" s="552" t="s">
        <v>920</v>
      </c>
      <c r="AE283" s="594">
        <v>0</v>
      </c>
      <c r="AF283" s="552"/>
      <c r="AG283" s="664"/>
      <c r="AH283" s="664"/>
      <c r="AI283" s="664"/>
      <c r="AJ283" s="664"/>
    </row>
    <row r="284" spans="1:40" s="629" customFormat="1" ht="38.1" hidden="1" customHeight="1" x14ac:dyDescent="0.3">
      <c r="A284" s="662"/>
      <c r="B284" s="664"/>
      <c r="C284" s="665"/>
      <c r="D284" s="664"/>
      <c r="E284" s="702"/>
      <c r="F284" s="665"/>
      <c r="G284" s="665"/>
      <c r="H284" s="680"/>
      <c r="I284" s="665"/>
      <c r="J284" s="665"/>
      <c r="K284" s="665"/>
      <c r="L284" s="665"/>
      <c r="M284" s="680"/>
      <c r="N284" s="680"/>
      <c r="O284" s="664"/>
      <c r="P284" s="664"/>
      <c r="Q284" s="664"/>
      <c r="R284" s="664"/>
      <c r="S284" s="665"/>
      <c r="T284" s="664"/>
      <c r="U284" s="542"/>
      <c r="V284" s="623" t="s">
        <v>5384</v>
      </c>
      <c r="W284" s="641"/>
      <c r="X284" s="641"/>
      <c r="Y284" s="555"/>
      <c r="Z284" s="556"/>
      <c r="AA284" s="590"/>
      <c r="AB284" s="555"/>
      <c r="AC284" s="556"/>
      <c r="AD284" s="556"/>
      <c r="AE284" s="556"/>
      <c r="AF284" s="590"/>
      <c r="AG284" s="664"/>
      <c r="AH284" s="664"/>
      <c r="AI284" s="664"/>
      <c r="AJ284" s="664"/>
    </row>
    <row r="285" spans="1:40" ht="38.1" hidden="1" customHeight="1" thickBot="1" x14ac:dyDescent="0.3">
      <c r="A285" s="706"/>
      <c r="B285" s="664"/>
      <c r="C285" s="665"/>
      <c r="D285" s="664"/>
      <c r="E285" s="702"/>
      <c r="F285" s="665"/>
      <c r="G285" s="665"/>
      <c r="H285" s="680"/>
      <c r="I285" s="665"/>
      <c r="J285" s="665"/>
      <c r="K285" s="665"/>
      <c r="L285" s="665"/>
      <c r="M285" s="680"/>
      <c r="N285" s="680"/>
      <c r="O285" s="664"/>
      <c r="P285" s="664"/>
      <c r="Q285" s="664"/>
      <c r="R285" s="664"/>
      <c r="S285" s="665"/>
      <c r="T285" s="664"/>
      <c r="U285" s="624" t="s">
        <v>5384</v>
      </c>
      <c r="V285" s="625"/>
      <c r="W285" s="626"/>
      <c r="X285" s="626"/>
      <c r="Y285" s="626"/>
      <c r="Z285" s="626"/>
      <c r="AA285" s="626"/>
      <c r="AB285" s="627"/>
      <c r="AC285" s="626"/>
      <c r="AD285" s="626"/>
      <c r="AE285" s="626"/>
      <c r="AF285" s="628"/>
      <c r="AG285" s="664"/>
      <c r="AH285" s="664"/>
      <c r="AI285" s="664"/>
      <c r="AJ285" s="664"/>
      <c r="AK285" s="629"/>
      <c r="AL285" s="629"/>
      <c r="AM285" s="629"/>
      <c r="AN285" s="629"/>
    </row>
    <row r="286" spans="1:40" s="629" customFormat="1" ht="38.1" hidden="1" customHeight="1" x14ac:dyDescent="0.3">
      <c r="A286" s="661">
        <f t="shared" ref="A286" si="2">A280+1</f>
        <v>48</v>
      </c>
      <c r="B286" s="664" t="s">
        <v>5628</v>
      </c>
      <c r="C286" s="665" t="s">
        <v>5217</v>
      </c>
      <c r="D286" s="664"/>
      <c r="E286" s="702" t="s">
        <v>3797</v>
      </c>
      <c r="F286" s="665">
        <v>5</v>
      </c>
      <c r="G286" s="665" t="s">
        <v>5629</v>
      </c>
      <c r="H286" s="680">
        <v>44162</v>
      </c>
      <c r="I286" s="665" t="s">
        <v>5630</v>
      </c>
      <c r="J286" s="665" t="s">
        <v>5237</v>
      </c>
      <c r="K286" s="665" t="s">
        <v>5631</v>
      </c>
      <c r="L286" s="665" t="s">
        <v>5632</v>
      </c>
      <c r="M286" s="680">
        <v>44287</v>
      </c>
      <c r="N286" s="680">
        <v>44439</v>
      </c>
      <c r="O286" s="664">
        <f t="shared" si="0"/>
        <v>21.714285714285715</v>
      </c>
      <c r="P286" s="664" t="s">
        <v>5585</v>
      </c>
      <c r="Q286" s="664">
        <v>2</v>
      </c>
      <c r="R286" s="664"/>
      <c r="S286" s="665" t="s">
        <v>5602</v>
      </c>
      <c r="T286" s="664"/>
      <c r="U286" s="561" t="s">
        <v>5225</v>
      </c>
      <c r="V286" s="562" t="s">
        <v>5225</v>
      </c>
      <c r="W286" s="563" t="s">
        <v>5225</v>
      </c>
      <c r="X286" s="564" t="s">
        <v>5225</v>
      </c>
      <c r="Y286" s="538" t="s">
        <v>5226</v>
      </c>
      <c r="Z286" s="584" t="s">
        <v>5271</v>
      </c>
      <c r="AA286" s="584" t="s">
        <v>5271</v>
      </c>
      <c r="AB286" s="538" t="s">
        <v>5226</v>
      </c>
      <c r="AC286" s="539" t="s">
        <v>5271</v>
      </c>
      <c r="AD286" s="539" t="s">
        <v>5271</v>
      </c>
      <c r="AE286" s="539" t="s">
        <v>5271</v>
      </c>
      <c r="AF286" s="539" t="s">
        <v>5573</v>
      </c>
      <c r="AG286" s="664"/>
      <c r="AH286" s="664"/>
      <c r="AI286" s="664"/>
      <c r="AJ286" s="664"/>
      <c r="AK286" s="13"/>
      <c r="AL286" s="13"/>
      <c r="AM286" s="13"/>
      <c r="AN286" s="13"/>
    </row>
    <row r="287" spans="1:40" s="629" customFormat="1" ht="38.1" hidden="1" customHeight="1" x14ac:dyDescent="0.3">
      <c r="A287" s="662"/>
      <c r="B287" s="664"/>
      <c r="C287" s="665"/>
      <c r="D287" s="664"/>
      <c r="E287" s="702"/>
      <c r="F287" s="665"/>
      <c r="G287" s="665"/>
      <c r="H287" s="680"/>
      <c r="I287" s="665"/>
      <c r="J287" s="665"/>
      <c r="K287" s="665"/>
      <c r="L287" s="665"/>
      <c r="M287" s="680"/>
      <c r="N287" s="680"/>
      <c r="O287" s="664"/>
      <c r="P287" s="664"/>
      <c r="Q287" s="664"/>
      <c r="R287" s="664"/>
      <c r="S287" s="665"/>
      <c r="T287" s="664"/>
      <c r="U287" s="567"/>
      <c r="V287" s="568"/>
      <c r="W287" s="569"/>
      <c r="X287" s="570"/>
      <c r="Y287" s="538" t="s">
        <v>5229</v>
      </c>
      <c r="Z287" s="584" t="s">
        <v>5271</v>
      </c>
      <c r="AA287" s="584" t="s">
        <v>5271</v>
      </c>
      <c r="AB287" s="538" t="s">
        <v>5229</v>
      </c>
      <c r="AC287" s="584" t="s">
        <v>5271</v>
      </c>
      <c r="AD287" s="584" t="s">
        <v>5271</v>
      </c>
      <c r="AE287" s="584" t="s">
        <v>5271</v>
      </c>
      <c r="AF287" s="584" t="s">
        <v>5271</v>
      </c>
      <c r="AG287" s="664"/>
      <c r="AH287" s="664"/>
      <c r="AI287" s="664"/>
      <c r="AJ287" s="664"/>
      <c r="AK287" s="13"/>
      <c r="AL287" s="13"/>
      <c r="AM287" s="13"/>
      <c r="AN287" s="13"/>
    </row>
    <row r="288" spans="1:40" s="629" customFormat="1" ht="38.1" hidden="1" customHeight="1" x14ac:dyDescent="0.25">
      <c r="A288" s="662"/>
      <c r="B288" s="664"/>
      <c r="C288" s="665"/>
      <c r="D288" s="664"/>
      <c r="E288" s="702"/>
      <c r="F288" s="665"/>
      <c r="G288" s="665"/>
      <c r="H288" s="680"/>
      <c r="I288" s="665"/>
      <c r="J288" s="665"/>
      <c r="K288" s="665"/>
      <c r="L288" s="665"/>
      <c r="M288" s="680"/>
      <c r="N288" s="680"/>
      <c r="O288" s="664"/>
      <c r="P288" s="664"/>
      <c r="Q288" s="664"/>
      <c r="R288" s="664"/>
      <c r="S288" s="665"/>
      <c r="T288" s="664"/>
      <c r="U288" s="542"/>
      <c r="V288" s="543"/>
      <c r="W288" s="544"/>
      <c r="X288" s="545" t="s">
        <v>5384</v>
      </c>
      <c r="Y288" s="587"/>
      <c r="Z288" s="548"/>
      <c r="AA288" s="588"/>
      <c r="AB288" s="587"/>
      <c r="AC288" s="548"/>
      <c r="AD288" s="548"/>
      <c r="AE288" s="548"/>
      <c r="AF288" s="588"/>
      <c r="AG288" s="664"/>
      <c r="AH288" s="664"/>
      <c r="AI288" s="664"/>
      <c r="AJ288" s="664"/>
    </row>
    <row r="289" spans="1:40" s="629" customFormat="1" ht="119.25" customHeight="1" x14ac:dyDescent="0.3">
      <c r="A289" s="662"/>
      <c r="B289" s="664"/>
      <c r="C289" s="665"/>
      <c r="D289" s="664"/>
      <c r="E289" s="702"/>
      <c r="F289" s="665"/>
      <c r="G289" s="665"/>
      <c r="H289" s="680"/>
      <c r="I289" s="665"/>
      <c r="J289" s="665"/>
      <c r="K289" s="665"/>
      <c r="L289" s="665"/>
      <c r="M289" s="680"/>
      <c r="N289" s="680"/>
      <c r="O289" s="664"/>
      <c r="P289" s="664"/>
      <c r="Q289" s="664"/>
      <c r="R289" s="664"/>
      <c r="S289" s="665"/>
      <c r="T289" s="664"/>
      <c r="U289" s="542"/>
      <c r="V289" s="623"/>
      <c r="W289" s="544" t="s">
        <v>5384</v>
      </c>
      <c r="X289" s="640"/>
      <c r="Y289" s="615">
        <v>44376</v>
      </c>
      <c r="Z289" s="593" t="s">
        <v>5633</v>
      </c>
      <c r="AA289" s="574" t="s">
        <v>5604</v>
      </c>
      <c r="AB289" s="615">
        <v>44404</v>
      </c>
      <c r="AC289" s="552" t="s">
        <v>5627</v>
      </c>
      <c r="AD289" s="552" t="s">
        <v>920</v>
      </c>
      <c r="AE289" s="594">
        <v>0</v>
      </c>
      <c r="AF289" s="552"/>
      <c r="AG289" s="664"/>
      <c r="AH289" s="664"/>
      <c r="AI289" s="664"/>
      <c r="AJ289" s="664"/>
    </row>
    <row r="290" spans="1:40" s="629" customFormat="1" ht="38.1" hidden="1" customHeight="1" x14ac:dyDescent="0.3">
      <c r="A290" s="662"/>
      <c r="B290" s="664"/>
      <c r="C290" s="665"/>
      <c r="D290" s="664"/>
      <c r="E290" s="702"/>
      <c r="F290" s="665"/>
      <c r="G290" s="665"/>
      <c r="H290" s="680"/>
      <c r="I290" s="665"/>
      <c r="J290" s="665"/>
      <c r="K290" s="665"/>
      <c r="L290" s="665"/>
      <c r="M290" s="680"/>
      <c r="N290" s="680"/>
      <c r="O290" s="664"/>
      <c r="P290" s="664"/>
      <c r="Q290" s="664"/>
      <c r="R290" s="664"/>
      <c r="S290" s="665"/>
      <c r="T290" s="664"/>
      <c r="U290" s="542"/>
      <c r="V290" s="623" t="s">
        <v>5384</v>
      </c>
      <c r="W290" s="641"/>
      <c r="X290" s="641"/>
      <c r="Y290" s="555"/>
      <c r="Z290" s="556"/>
      <c r="AA290" s="590"/>
      <c r="AB290" s="555"/>
      <c r="AC290" s="556"/>
      <c r="AD290" s="556"/>
      <c r="AE290" s="556"/>
      <c r="AF290" s="590"/>
      <c r="AG290" s="664"/>
      <c r="AH290" s="664"/>
      <c r="AI290" s="664"/>
      <c r="AJ290" s="664"/>
    </row>
    <row r="291" spans="1:40" ht="38.1" hidden="1" customHeight="1" thickBot="1" x14ac:dyDescent="0.3">
      <c r="A291" s="706"/>
      <c r="B291" s="664"/>
      <c r="C291" s="665"/>
      <c r="D291" s="664"/>
      <c r="E291" s="702"/>
      <c r="F291" s="665"/>
      <c r="G291" s="665"/>
      <c r="H291" s="680"/>
      <c r="I291" s="665"/>
      <c r="J291" s="665"/>
      <c r="K291" s="665"/>
      <c r="L291" s="665"/>
      <c r="M291" s="680"/>
      <c r="N291" s="680"/>
      <c r="O291" s="664"/>
      <c r="P291" s="664"/>
      <c r="Q291" s="664"/>
      <c r="R291" s="664"/>
      <c r="S291" s="665"/>
      <c r="T291" s="664"/>
      <c r="U291" s="624" t="s">
        <v>5384</v>
      </c>
      <c r="V291" s="625"/>
      <c r="W291" s="626"/>
      <c r="X291" s="626"/>
      <c r="Y291" s="626"/>
      <c r="Z291" s="626"/>
      <c r="AA291" s="626"/>
      <c r="AB291" s="627"/>
      <c r="AC291" s="626"/>
      <c r="AD291" s="626"/>
      <c r="AE291" s="626"/>
      <c r="AF291" s="628"/>
      <c r="AG291" s="664"/>
      <c r="AH291" s="664"/>
      <c r="AI291" s="664"/>
      <c r="AJ291" s="664"/>
      <c r="AK291" s="629"/>
      <c r="AL291" s="629"/>
      <c r="AM291" s="629"/>
      <c r="AN291" s="629"/>
    </row>
    <row r="292" spans="1:40" s="629" customFormat="1" ht="38.1" hidden="1" customHeight="1" x14ac:dyDescent="0.3">
      <c r="A292" s="661">
        <f>A286+1</f>
        <v>49</v>
      </c>
      <c r="B292" s="709" t="s">
        <v>5634</v>
      </c>
      <c r="C292" s="712" t="s">
        <v>5217</v>
      </c>
      <c r="D292" s="709" t="s">
        <v>5635</v>
      </c>
      <c r="E292" s="709" t="s">
        <v>3375</v>
      </c>
      <c r="F292" s="712" t="s">
        <v>5636</v>
      </c>
      <c r="G292" s="721" t="s">
        <v>5637</v>
      </c>
      <c r="H292" s="715">
        <v>44099</v>
      </c>
      <c r="I292" s="724" t="s">
        <v>5638</v>
      </c>
      <c r="J292" s="724" t="s">
        <v>5223</v>
      </c>
      <c r="K292" s="724" t="s">
        <v>5639</v>
      </c>
      <c r="L292" s="712" t="s">
        <v>5640</v>
      </c>
      <c r="M292" s="715">
        <v>44287</v>
      </c>
      <c r="N292" s="715">
        <v>44561</v>
      </c>
      <c r="O292" s="718">
        <f>+ROUND(_xlfn.DAYS(N292,M292)/7,0)</f>
        <v>39</v>
      </c>
      <c r="P292" s="709" t="s">
        <v>5641</v>
      </c>
      <c r="Q292" s="709" t="s">
        <v>5642</v>
      </c>
      <c r="R292" s="709"/>
      <c r="S292" s="712" t="s">
        <v>940</v>
      </c>
      <c r="T292" s="709" t="s">
        <v>5643</v>
      </c>
      <c r="U292" s="561" t="s">
        <v>5225</v>
      </c>
      <c r="V292" s="562" t="s">
        <v>5225</v>
      </c>
      <c r="W292" s="563" t="s">
        <v>5225</v>
      </c>
      <c r="X292" s="564" t="s">
        <v>5225</v>
      </c>
      <c r="Y292" s="538" t="s">
        <v>5226</v>
      </c>
      <c r="Z292" s="584" t="s">
        <v>5271</v>
      </c>
      <c r="AA292" s="584" t="s">
        <v>5271</v>
      </c>
      <c r="AB292" s="538" t="s">
        <v>5226</v>
      </c>
      <c r="AC292" s="539" t="s">
        <v>5271</v>
      </c>
      <c r="AD292" s="539" t="s">
        <v>5271</v>
      </c>
      <c r="AE292" s="539" t="s">
        <v>5271</v>
      </c>
      <c r="AF292" s="539" t="s">
        <v>5271</v>
      </c>
      <c r="AG292" s="664"/>
      <c r="AH292" s="664"/>
      <c r="AI292" s="664"/>
      <c r="AJ292" s="664"/>
      <c r="AK292" s="13"/>
      <c r="AL292" s="13"/>
      <c r="AM292" s="13"/>
      <c r="AN292" s="13"/>
    </row>
    <row r="293" spans="1:40" s="629" customFormat="1" ht="38.1" hidden="1" customHeight="1" x14ac:dyDescent="0.3">
      <c r="A293" s="662"/>
      <c r="B293" s="710"/>
      <c r="C293" s="713"/>
      <c r="D293" s="710"/>
      <c r="E293" s="710"/>
      <c r="F293" s="713"/>
      <c r="G293" s="722"/>
      <c r="H293" s="716"/>
      <c r="I293" s="725"/>
      <c r="J293" s="725"/>
      <c r="K293" s="725"/>
      <c r="L293" s="713"/>
      <c r="M293" s="716"/>
      <c r="N293" s="716"/>
      <c r="O293" s="719"/>
      <c r="P293" s="710"/>
      <c r="Q293" s="710"/>
      <c r="R293" s="710"/>
      <c r="S293" s="713"/>
      <c r="T293" s="710"/>
      <c r="U293" s="567"/>
      <c r="V293" s="568"/>
      <c r="W293" s="569"/>
      <c r="X293" s="570"/>
      <c r="Y293" s="538" t="s">
        <v>5229</v>
      </c>
      <c r="Z293" s="584" t="s">
        <v>5271</v>
      </c>
      <c r="AA293" s="584" t="s">
        <v>5271</v>
      </c>
      <c r="AB293" s="538" t="s">
        <v>5229</v>
      </c>
      <c r="AC293" s="584" t="s">
        <v>5271</v>
      </c>
      <c r="AD293" s="584" t="s">
        <v>5271</v>
      </c>
      <c r="AE293" s="584" t="s">
        <v>5271</v>
      </c>
      <c r="AF293" s="539" t="s">
        <v>5644</v>
      </c>
      <c r="AG293" s="664"/>
      <c r="AH293" s="664"/>
      <c r="AI293" s="664"/>
      <c r="AJ293" s="664"/>
      <c r="AK293" s="13"/>
      <c r="AL293" s="13"/>
      <c r="AM293" s="13"/>
      <c r="AN293" s="13"/>
    </row>
    <row r="294" spans="1:40" s="629" customFormat="1" ht="38.1" hidden="1" customHeight="1" x14ac:dyDescent="0.25">
      <c r="A294" s="662"/>
      <c r="B294" s="710"/>
      <c r="C294" s="713"/>
      <c r="D294" s="710"/>
      <c r="E294" s="710"/>
      <c r="F294" s="713"/>
      <c r="G294" s="722"/>
      <c r="H294" s="716"/>
      <c r="I294" s="725"/>
      <c r="J294" s="725"/>
      <c r="K294" s="725"/>
      <c r="L294" s="713"/>
      <c r="M294" s="716"/>
      <c r="N294" s="716"/>
      <c r="O294" s="719"/>
      <c r="P294" s="710"/>
      <c r="Q294" s="710"/>
      <c r="R294" s="710"/>
      <c r="S294" s="713"/>
      <c r="T294" s="710"/>
      <c r="U294" s="542"/>
      <c r="V294" s="543"/>
      <c r="W294" s="544"/>
      <c r="X294" s="545" t="s">
        <v>5384</v>
      </c>
      <c r="Y294" s="587"/>
      <c r="Z294" s="548"/>
      <c r="AA294" s="588"/>
      <c r="AB294" s="587"/>
      <c r="AC294" s="548"/>
      <c r="AD294" s="548"/>
      <c r="AE294" s="548"/>
      <c r="AF294" s="588"/>
      <c r="AG294" s="664"/>
      <c r="AH294" s="664"/>
      <c r="AI294" s="664"/>
      <c r="AJ294" s="664"/>
    </row>
    <row r="295" spans="1:40" s="629" customFormat="1" ht="147" customHeight="1" x14ac:dyDescent="0.3">
      <c r="A295" s="662"/>
      <c r="B295" s="710"/>
      <c r="C295" s="713"/>
      <c r="D295" s="710"/>
      <c r="E295" s="710"/>
      <c r="F295" s="713"/>
      <c r="G295" s="722"/>
      <c r="H295" s="716"/>
      <c r="I295" s="725"/>
      <c r="J295" s="725"/>
      <c r="K295" s="725"/>
      <c r="L295" s="713"/>
      <c r="M295" s="716"/>
      <c r="N295" s="716"/>
      <c r="O295" s="719"/>
      <c r="P295" s="710"/>
      <c r="Q295" s="710"/>
      <c r="R295" s="710"/>
      <c r="S295" s="713"/>
      <c r="T295" s="710"/>
      <c r="U295" s="542"/>
      <c r="V295" s="623"/>
      <c r="W295" s="544" t="s">
        <v>5384</v>
      </c>
      <c r="X295" s="640"/>
      <c r="Y295" s="615">
        <v>44377</v>
      </c>
      <c r="Z295" s="593" t="s">
        <v>5645</v>
      </c>
      <c r="AA295" s="574" t="s">
        <v>5646</v>
      </c>
      <c r="AB295" s="615">
        <v>44404</v>
      </c>
      <c r="AC295" s="593" t="s">
        <v>5647</v>
      </c>
      <c r="AD295" s="552" t="s">
        <v>920</v>
      </c>
      <c r="AE295" s="594">
        <v>0.6</v>
      </c>
      <c r="AF295" s="552"/>
      <c r="AG295" s="664"/>
      <c r="AH295" s="664"/>
      <c r="AI295" s="664"/>
      <c r="AJ295" s="664"/>
    </row>
    <row r="296" spans="1:40" s="629" customFormat="1" ht="38.1" hidden="1" customHeight="1" x14ac:dyDescent="0.3">
      <c r="A296" s="662"/>
      <c r="B296" s="710"/>
      <c r="C296" s="713"/>
      <c r="D296" s="710"/>
      <c r="E296" s="710"/>
      <c r="F296" s="713"/>
      <c r="G296" s="722"/>
      <c r="H296" s="716"/>
      <c r="I296" s="725"/>
      <c r="J296" s="725"/>
      <c r="K296" s="725"/>
      <c r="L296" s="713"/>
      <c r="M296" s="716"/>
      <c r="N296" s="716"/>
      <c r="O296" s="719"/>
      <c r="P296" s="710"/>
      <c r="Q296" s="710"/>
      <c r="R296" s="710"/>
      <c r="S296" s="713"/>
      <c r="T296" s="710"/>
      <c r="U296" s="542"/>
      <c r="V296" s="623" t="s">
        <v>5384</v>
      </c>
      <c r="W296" s="641"/>
      <c r="X296" s="641"/>
      <c r="Y296" s="555"/>
      <c r="Z296" s="556"/>
      <c r="AA296" s="590"/>
      <c r="AB296" s="555"/>
      <c r="AC296" s="556"/>
      <c r="AD296" s="556"/>
      <c r="AE296" s="556"/>
      <c r="AF296" s="590"/>
      <c r="AG296" s="664"/>
      <c r="AH296" s="664"/>
      <c r="AI296" s="664"/>
      <c r="AJ296" s="664"/>
    </row>
    <row r="297" spans="1:40" ht="44.45" hidden="1" customHeight="1" thickBot="1" x14ac:dyDescent="0.3">
      <c r="A297" s="708"/>
      <c r="B297" s="711"/>
      <c r="C297" s="714"/>
      <c r="D297" s="711"/>
      <c r="E297" s="711"/>
      <c r="F297" s="714"/>
      <c r="G297" s="723"/>
      <c r="H297" s="717"/>
      <c r="I297" s="726"/>
      <c r="J297" s="726"/>
      <c r="K297" s="726"/>
      <c r="L297" s="714"/>
      <c r="M297" s="717"/>
      <c r="N297" s="717"/>
      <c r="O297" s="720"/>
      <c r="P297" s="711"/>
      <c r="Q297" s="711"/>
      <c r="R297" s="711"/>
      <c r="S297" s="714"/>
      <c r="T297" s="711"/>
      <c r="U297" s="624" t="s">
        <v>5384</v>
      </c>
      <c r="V297" s="625"/>
      <c r="W297" s="626"/>
      <c r="X297" s="626"/>
      <c r="Y297" s="626"/>
      <c r="Z297" s="626"/>
      <c r="AA297" s="626"/>
      <c r="AB297" s="627"/>
      <c r="AC297" s="626"/>
      <c r="AD297" s="626"/>
      <c r="AE297" s="626"/>
      <c r="AF297" s="628"/>
      <c r="AG297" s="664"/>
      <c r="AH297" s="664"/>
      <c r="AI297" s="664"/>
      <c r="AJ297" s="664"/>
      <c r="AK297" s="629"/>
      <c r="AL297" s="629"/>
      <c r="AM297" s="629"/>
      <c r="AN297" s="629"/>
    </row>
    <row r="298" spans="1:40" s="629" customFormat="1" ht="38.1" hidden="1" customHeight="1" x14ac:dyDescent="0.3">
      <c r="A298" s="661">
        <f>A292+1</f>
        <v>50</v>
      </c>
      <c r="B298" s="709" t="s">
        <v>5648</v>
      </c>
      <c r="C298" s="712" t="s">
        <v>5217</v>
      </c>
      <c r="D298" s="709" t="s">
        <v>5635</v>
      </c>
      <c r="E298" s="709" t="s">
        <v>3375</v>
      </c>
      <c r="F298" s="712" t="s">
        <v>5649</v>
      </c>
      <c r="G298" s="721" t="s">
        <v>5650</v>
      </c>
      <c r="H298" s="715">
        <v>44099</v>
      </c>
      <c r="I298" s="724" t="s">
        <v>5651</v>
      </c>
      <c r="J298" s="724" t="s">
        <v>5254</v>
      </c>
      <c r="K298" s="724" t="s">
        <v>5652</v>
      </c>
      <c r="L298" s="712" t="s">
        <v>5653</v>
      </c>
      <c r="M298" s="715">
        <v>44287</v>
      </c>
      <c r="N298" s="715" t="s">
        <v>5654</v>
      </c>
      <c r="O298" s="718" t="s">
        <v>5655</v>
      </c>
      <c r="P298" s="709" t="s">
        <v>5656</v>
      </c>
      <c r="Q298" s="709" t="s">
        <v>5657</v>
      </c>
      <c r="R298" s="709"/>
      <c r="S298" s="712" t="s">
        <v>149</v>
      </c>
      <c r="T298" s="709" t="s">
        <v>5658</v>
      </c>
      <c r="U298" s="561" t="s">
        <v>5225</v>
      </c>
      <c r="V298" s="562" t="s">
        <v>5225</v>
      </c>
      <c r="W298" s="563" t="s">
        <v>5225</v>
      </c>
      <c r="X298" s="564" t="s">
        <v>5225</v>
      </c>
      <c r="Y298" s="538" t="s">
        <v>5226</v>
      </c>
      <c r="Z298" s="584" t="s">
        <v>5271</v>
      </c>
      <c r="AA298" s="584" t="s">
        <v>5271</v>
      </c>
      <c r="AB298" s="538" t="s">
        <v>5226</v>
      </c>
      <c r="AC298" s="539" t="s">
        <v>5271</v>
      </c>
      <c r="AD298" s="539" t="s">
        <v>5271</v>
      </c>
      <c r="AE298" s="539" t="s">
        <v>5271</v>
      </c>
      <c r="AF298" s="539" t="s">
        <v>5271</v>
      </c>
      <c r="AG298" s="664"/>
      <c r="AH298" s="664"/>
      <c r="AI298" s="664"/>
      <c r="AJ298" s="664"/>
      <c r="AK298" s="13"/>
      <c r="AL298" s="13"/>
      <c r="AM298" s="13"/>
      <c r="AN298" s="13"/>
    </row>
    <row r="299" spans="1:40" s="629" customFormat="1" ht="38.1" hidden="1" customHeight="1" x14ac:dyDescent="0.3">
      <c r="A299" s="662"/>
      <c r="B299" s="710"/>
      <c r="C299" s="713"/>
      <c r="D299" s="710"/>
      <c r="E299" s="710"/>
      <c r="F299" s="713"/>
      <c r="G299" s="722"/>
      <c r="H299" s="716"/>
      <c r="I299" s="725"/>
      <c r="J299" s="725"/>
      <c r="K299" s="725"/>
      <c r="L299" s="713"/>
      <c r="M299" s="716"/>
      <c r="N299" s="716"/>
      <c r="O299" s="719"/>
      <c r="P299" s="710"/>
      <c r="Q299" s="710"/>
      <c r="R299" s="710"/>
      <c r="S299" s="713"/>
      <c r="T299" s="710"/>
      <c r="U299" s="567"/>
      <c r="V299" s="568"/>
      <c r="W299" s="569"/>
      <c r="X299" s="570"/>
      <c r="Y299" s="538" t="s">
        <v>5229</v>
      </c>
      <c r="Z299" s="584" t="s">
        <v>5271</v>
      </c>
      <c r="AA299" s="584" t="s">
        <v>5271</v>
      </c>
      <c r="AB299" s="538" t="s">
        <v>5229</v>
      </c>
      <c r="AC299" s="584" t="s">
        <v>5271</v>
      </c>
      <c r="AD299" s="584" t="s">
        <v>5271</v>
      </c>
      <c r="AE299" s="584" t="s">
        <v>5271</v>
      </c>
      <c r="AF299" s="539" t="s">
        <v>5644</v>
      </c>
      <c r="AG299" s="664"/>
      <c r="AH299" s="664"/>
      <c r="AI299" s="664"/>
      <c r="AJ299" s="664"/>
      <c r="AK299" s="13"/>
      <c r="AL299" s="13"/>
      <c r="AM299" s="13"/>
      <c r="AN299" s="13"/>
    </row>
    <row r="300" spans="1:40" s="629" customFormat="1" ht="38.1" hidden="1" customHeight="1" x14ac:dyDescent="0.25">
      <c r="A300" s="662"/>
      <c r="B300" s="710"/>
      <c r="C300" s="713"/>
      <c r="D300" s="710"/>
      <c r="E300" s="710"/>
      <c r="F300" s="713"/>
      <c r="G300" s="722"/>
      <c r="H300" s="716"/>
      <c r="I300" s="725"/>
      <c r="J300" s="725"/>
      <c r="K300" s="725"/>
      <c r="L300" s="713"/>
      <c r="M300" s="716"/>
      <c r="N300" s="716"/>
      <c r="O300" s="719"/>
      <c r="P300" s="710"/>
      <c r="Q300" s="710"/>
      <c r="R300" s="710"/>
      <c r="S300" s="713"/>
      <c r="T300" s="710"/>
      <c r="U300" s="542"/>
      <c r="V300" s="543"/>
      <c r="W300" s="544"/>
      <c r="X300" s="545" t="s">
        <v>5384</v>
      </c>
      <c r="Y300" s="587"/>
      <c r="Z300" s="548"/>
      <c r="AA300" s="588"/>
      <c r="AB300" s="587"/>
      <c r="AC300" s="548"/>
      <c r="AD300" s="548"/>
      <c r="AE300" s="548"/>
      <c r="AF300" s="588"/>
      <c r="AG300" s="664"/>
      <c r="AH300" s="664"/>
      <c r="AI300" s="664"/>
      <c r="AJ300" s="664"/>
    </row>
    <row r="301" spans="1:40" s="629" customFormat="1" ht="87.75" customHeight="1" x14ac:dyDescent="0.3">
      <c r="A301" s="662"/>
      <c r="B301" s="710"/>
      <c r="C301" s="713"/>
      <c r="D301" s="710"/>
      <c r="E301" s="710"/>
      <c r="F301" s="713"/>
      <c r="G301" s="722"/>
      <c r="H301" s="716"/>
      <c r="I301" s="725"/>
      <c r="J301" s="725"/>
      <c r="K301" s="725"/>
      <c r="L301" s="713"/>
      <c r="M301" s="716"/>
      <c r="N301" s="716"/>
      <c r="O301" s="719"/>
      <c r="P301" s="710"/>
      <c r="Q301" s="710"/>
      <c r="R301" s="710"/>
      <c r="S301" s="713"/>
      <c r="T301" s="710"/>
      <c r="U301" s="542"/>
      <c r="V301" s="623"/>
      <c r="W301" s="544" t="s">
        <v>5384</v>
      </c>
      <c r="X301" s="640"/>
      <c r="Y301" s="615">
        <v>44377</v>
      </c>
      <c r="Z301" s="593" t="s">
        <v>5659</v>
      </c>
      <c r="AA301" s="574" t="s">
        <v>5271</v>
      </c>
      <c r="AB301" s="615">
        <v>44404</v>
      </c>
      <c r="AC301" s="552" t="s">
        <v>5627</v>
      </c>
      <c r="AD301" s="552" t="s">
        <v>920</v>
      </c>
      <c r="AE301" s="594">
        <v>0</v>
      </c>
      <c r="AF301" s="552"/>
      <c r="AG301" s="664"/>
      <c r="AH301" s="664"/>
      <c r="AI301" s="664"/>
      <c r="AJ301" s="664"/>
    </row>
    <row r="302" spans="1:40" s="629" customFormat="1" ht="38.1" hidden="1" customHeight="1" x14ac:dyDescent="0.3">
      <c r="A302" s="662"/>
      <c r="B302" s="710"/>
      <c r="C302" s="713"/>
      <c r="D302" s="710"/>
      <c r="E302" s="710"/>
      <c r="F302" s="713"/>
      <c r="G302" s="722"/>
      <c r="H302" s="716"/>
      <c r="I302" s="725"/>
      <c r="J302" s="725"/>
      <c r="K302" s="725"/>
      <c r="L302" s="713"/>
      <c r="M302" s="716"/>
      <c r="N302" s="716"/>
      <c r="O302" s="719"/>
      <c r="P302" s="710"/>
      <c r="Q302" s="710"/>
      <c r="R302" s="710"/>
      <c r="S302" s="713"/>
      <c r="T302" s="710"/>
      <c r="U302" s="542"/>
      <c r="V302" s="623" t="s">
        <v>5384</v>
      </c>
      <c r="W302" s="641"/>
      <c r="X302" s="641"/>
      <c r="Y302" s="555"/>
      <c r="Z302" s="556"/>
      <c r="AA302" s="590"/>
      <c r="AB302" s="555"/>
      <c r="AC302" s="556"/>
      <c r="AD302" s="556"/>
      <c r="AE302" s="556"/>
      <c r="AF302" s="590"/>
      <c r="AG302" s="664"/>
      <c r="AH302" s="664"/>
      <c r="AI302" s="664"/>
      <c r="AJ302" s="664"/>
    </row>
    <row r="303" spans="1:40" ht="44.45" hidden="1" customHeight="1" thickBot="1" x14ac:dyDescent="0.3">
      <c r="A303" s="708"/>
      <c r="B303" s="711"/>
      <c r="C303" s="714"/>
      <c r="D303" s="711"/>
      <c r="E303" s="711"/>
      <c r="F303" s="714"/>
      <c r="G303" s="723"/>
      <c r="H303" s="717"/>
      <c r="I303" s="726"/>
      <c r="J303" s="726"/>
      <c r="K303" s="726"/>
      <c r="L303" s="714"/>
      <c r="M303" s="717"/>
      <c r="N303" s="717"/>
      <c r="O303" s="720"/>
      <c r="P303" s="711"/>
      <c r="Q303" s="711"/>
      <c r="R303" s="711"/>
      <c r="S303" s="714"/>
      <c r="T303" s="711"/>
      <c r="U303" s="624" t="s">
        <v>5384</v>
      </c>
      <c r="V303" s="625"/>
      <c r="W303" s="626"/>
      <c r="X303" s="626"/>
      <c r="Y303" s="626"/>
      <c r="Z303" s="626"/>
      <c r="AA303" s="626"/>
      <c r="AB303" s="627"/>
      <c r="AC303" s="626"/>
      <c r="AD303" s="626"/>
      <c r="AE303" s="626"/>
      <c r="AF303" s="628"/>
      <c r="AG303" s="664"/>
      <c r="AH303" s="664"/>
      <c r="AI303" s="664"/>
      <c r="AJ303" s="664"/>
      <c r="AK303" s="629"/>
      <c r="AL303" s="629"/>
      <c r="AM303" s="629"/>
      <c r="AN303" s="629"/>
    </row>
    <row r="304" spans="1:40" s="629" customFormat="1" ht="38.1" hidden="1" customHeight="1" x14ac:dyDescent="0.3">
      <c r="A304" s="661">
        <f>A298+1</f>
        <v>51</v>
      </c>
      <c r="B304" s="709" t="s">
        <v>5660</v>
      </c>
      <c r="C304" s="712" t="s">
        <v>5217</v>
      </c>
      <c r="D304" s="709" t="s">
        <v>5635</v>
      </c>
      <c r="E304" s="709" t="s">
        <v>3375</v>
      </c>
      <c r="F304" s="712" t="s">
        <v>5649</v>
      </c>
      <c r="G304" s="721" t="s">
        <v>5661</v>
      </c>
      <c r="H304" s="715">
        <v>44099</v>
      </c>
      <c r="I304" s="724" t="s">
        <v>5662</v>
      </c>
      <c r="J304" s="724" t="s">
        <v>5223</v>
      </c>
      <c r="K304" s="724" t="s">
        <v>5663</v>
      </c>
      <c r="L304" s="712" t="s">
        <v>5664</v>
      </c>
      <c r="M304" s="715">
        <v>44287</v>
      </c>
      <c r="N304" s="715">
        <v>44742</v>
      </c>
      <c r="O304" s="715">
        <f t="shared" ref="O304:O309" si="3">+ROUND(_xlfn.DAYS(N304,M304)/7,0)</f>
        <v>65</v>
      </c>
      <c r="P304" s="715" t="s">
        <v>5665</v>
      </c>
      <c r="Q304" s="715">
        <v>1</v>
      </c>
      <c r="R304" s="715"/>
      <c r="S304" s="727" t="s">
        <v>149</v>
      </c>
      <c r="T304" s="715" t="s">
        <v>16</v>
      </c>
      <c r="U304" s="561" t="s">
        <v>5225</v>
      </c>
      <c r="V304" s="562" t="s">
        <v>5225</v>
      </c>
      <c r="W304" s="563" t="s">
        <v>5225</v>
      </c>
      <c r="X304" s="564" t="s">
        <v>5225</v>
      </c>
      <c r="Y304" s="538" t="s">
        <v>5226</v>
      </c>
      <c r="Z304" s="584" t="s">
        <v>5271</v>
      </c>
      <c r="AA304" s="584" t="s">
        <v>5271</v>
      </c>
      <c r="AB304" s="538" t="s">
        <v>5226</v>
      </c>
      <c r="AC304" s="539" t="s">
        <v>5271</v>
      </c>
      <c r="AD304" s="539" t="s">
        <v>5271</v>
      </c>
      <c r="AE304" s="539" t="s">
        <v>5271</v>
      </c>
      <c r="AF304" s="539" t="s">
        <v>5271</v>
      </c>
      <c r="AG304" s="664"/>
      <c r="AH304" s="664"/>
      <c r="AI304" s="664"/>
      <c r="AJ304" s="664"/>
      <c r="AK304" s="13"/>
      <c r="AL304" s="13"/>
      <c r="AM304" s="13"/>
      <c r="AN304" s="13"/>
    </row>
    <row r="305" spans="1:43" s="629" customFormat="1" ht="38.1" hidden="1" customHeight="1" x14ac:dyDescent="0.3">
      <c r="A305" s="662"/>
      <c r="B305" s="710"/>
      <c r="C305" s="713"/>
      <c r="D305" s="710"/>
      <c r="E305" s="710"/>
      <c r="F305" s="713"/>
      <c r="G305" s="722"/>
      <c r="H305" s="716"/>
      <c r="I305" s="725"/>
      <c r="J305" s="725"/>
      <c r="K305" s="725"/>
      <c r="L305" s="713"/>
      <c r="M305" s="716"/>
      <c r="N305" s="716">
        <v>44742</v>
      </c>
      <c r="O305" s="716">
        <f t="shared" si="3"/>
        <v>6392</v>
      </c>
      <c r="P305" s="716" t="s">
        <v>5665</v>
      </c>
      <c r="Q305" s="716">
        <v>1</v>
      </c>
      <c r="R305" s="716"/>
      <c r="S305" s="728" t="s">
        <v>149</v>
      </c>
      <c r="T305" s="716" t="s">
        <v>16</v>
      </c>
      <c r="U305" s="567"/>
      <c r="V305" s="568"/>
      <c r="W305" s="569"/>
      <c r="X305" s="570"/>
      <c r="Y305" s="538" t="s">
        <v>5229</v>
      </c>
      <c r="Z305" s="584" t="s">
        <v>5271</v>
      </c>
      <c r="AA305" s="584" t="s">
        <v>5271</v>
      </c>
      <c r="AB305" s="538" t="s">
        <v>5229</v>
      </c>
      <c r="AC305" s="584" t="s">
        <v>5271</v>
      </c>
      <c r="AD305" s="584" t="s">
        <v>5271</v>
      </c>
      <c r="AE305" s="584" t="s">
        <v>5271</v>
      </c>
      <c r="AF305" s="539" t="s">
        <v>5644</v>
      </c>
      <c r="AG305" s="664"/>
      <c r="AH305" s="664"/>
      <c r="AI305" s="664"/>
      <c r="AJ305" s="664"/>
      <c r="AK305" s="13"/>
      <c r="AL305" s="13"/>
      <c r="AM305" s="13"/>
      <c r="AN305" s="13"/>
    </row>
    <row r="306" spans="1:43" s="629" customFormat="1" ht="38.1" hidden="1" customHeight="1" x14ac:dyDescent="0.25">
      <c r="A306" s="662"/>
      <c r="B306" s="710"/>
      <c r="C306" s="713"/>
      <c r="D306" s="710"/>
      <c r="E306" s="710"/>
      <c r="F306" s="713"/>
      <c r="G306" s="722"/>
      <c r="H306" s="716"/>
      <c r="I306" s="725"/>
      <c r="J306" s="725"/>
      <c r="K306" s="725"/>
      <c r="L306" s="713"/>
      <c r="M306" s="716"/>
      <c r="N306" s="716">
        <v>44742</v>
      </c>
      <c r="O306" s="716">
        <f t="shared" si="3"/>
        <v>6392</v>
      </c>
      <c r="P306" s="716" t="s">
        <v>5665</v>
      </c>
      <c r="Q306" s="716">
        <v>1</v>
      </c>
      <c r="R306" s="716"/>
      <c r="S306" s="728" t="s">
        <v>149</v>
      </c>
      <c r="T306" s="716" t="s">
        <v>16</v>
      </c>
      <c r="U306" s="542"/>
      <c r="V306" s="543"/>
      <c r="W306" s="544"/>
      <c r="X306" s="545" t="s">
        <v>5384</v>
      </c>
      <c r="Y306" s="587"/>
      <c r="Z306" s="548"/>
      <c r="AA306" s="588"/>
      <c r="AB306" s="587"/>
      <c r="AC306" s="548"/>
      <c r="AD306" s="548"/>
      <c r="AE306" s="548"/>
      <c r="AF306" s="588"/>
      <c r="AG306" s="664"/>
      <c r="AH306" s="664"/>
      <c r="AI306" s="664"/>
      <c r="AJ306" s="664"/>
    </row>
    <row r="307" spans="1:43" s="629" customFormat="1" ht="77.25" customHeight="1" x14ac:dyDescent="0.3">
      <c r="A307" s="662"/>
      <c r="B307" s="710"/>
      <c r="C307" s="713"/>
      <c r="D307" s="710"/>
      <c r="E307" s="710"/>
      <c r="F307" s="713"/>
      <c r="G307" s="722"/>
      <c r="H307" s="716"/>
      <c r="I307" s="725"/>
      <c r="J307" s="725"/>
      <c r="K307" s="725"/>
      <c r="L307" s="713"/>
      <c r="M307" s="716"/>
      <c r="N307" s="716">
        <v>44742</v>
      </c>
      <c r="O307" s="716">
        <f t="shared" si="3"/>
        <v>6392</v>
      </c>
      <c r="P307" s="716" t="s">
        <v>5665</v>
      </c>
      <c r="Q307" s="716">
        <v>1</v>
      </c>
      <c r="R307" s="716"/>
      <c r="S307" s="728" t="s">
        <v>149</v>
      </c>
      <c r="T307" s="716" t="s">
        <v>16</v>
      </c>
      <c r="U307" s="542"/>
      <c r="V307" s="623"/>
      <c r="W307" s="544" t="s">
        <v>5384</v>
      </c>
      <c r="X307" s="640"/>
      <c r="Y307" s="615">
        <v>44377</v>
      </c>
      <c r="Z307" s="593" t="s">
        <v>5666</v>
      </c>
      <c r="AA307" s="574" t="s">
        <v>5271</v>
      </c>
      <c r="AB307" s="615">
        <v>44404</v>
      </c>
      <c r="AC307" s="552" t="s">
        <v>5627</v>
      </c>
      <c r="AD307" s="552" t="s">
        <v>920</v>
      </c>
      <c r="AE307" s="594">
        <v>0</v>
      </c>
      <c r="AF307" s="552"/>
      <c r="AG307" s="664"/>
      <c r="AH307" s="664"/>
      <c r="AI307" s="664"/>
      <c r="AJ307" s="664"/>
    </row>
    <row r="308" spans="1:43" s="629" customFormat="1" ht="38.1" hidden="1" customHeight="1" x14ac:dyDescent="0.3">
      <c r="A308" s="662"/>
      <c r="B308" s="710"/>
      <c r="C308" s="713"/>
      <c r="D308" s="710"/>
      <c r="E308" s="710"/>
      <c r="F308" s="713"/>
      <c r="G308" s="722"/>
      <c r="H308" s="716"/>
      <c r="I308" s="725"/>
      <c r="J308" s="725"/>
      <c r="K308" s="725"/>
      <c r="L308" s="713"/>
      <c r="M308" s="716"/>
      <c r="N308" s="716">
        <v>44742</v>
      </c>
      <c r="O308" s="716">
        <f t="shared" si="3"/>
        <v>6392</v>
      </c>
      <c r="P308" s="716" t="s">
        <v>5665</v>
      </c>
      <c r="Q308" s="716">
        <v>1</v>
      </c>
      <c r="R308" s="716"/>
      <c r="S308" s="728" t="s">
        <v>149</v>
      </c>
      <c r="T308" s="716" t="s">
        <v>16</v>
      </c>
      <c r="U308" s="542"/>
      <c r="V308" s="623" t="s">
        <v>5384</v>
      </c>
      <c r="W308" s="641"/>
      <c r="X308" s="641"/>
      <c r="Y308" s="555"/>
      <c r="Z308" s="556"/>
      <c r="AA308" s="590"/>
      <c r="AB308" s="555"/>
      <c r="AC308" s="556"/>
      <c r="AD308" s="556"/>
      <c r="AE308" s="556"/>
      <c r="AF308" s="590"/>
      <c r="AG308" s="664"/>
      <c r="AH308" s="664"/>
      <c r="AI308" s="664"/>
      <c r="AJ308" s="664"/>
    </row>
    <row r="309" spans="1:43" ht="38.1" hidden="1" customHeight="1" thickBot="1" x14ac:dyDescent="0.3">
      <c r="A309" s="708"/>
      <c r="B309" s="711"/>
      <c r="C309" s="714"/>
      <c r="D309" s="711"/>
      <c r="E309" s="711"/>
      <c r="F309" s="714"/>
      <c r="G309" s="723"/>
      <c r="H309" s="717"/>
      <c r="I309" s="726"/>
      <c r="J309" s="726"/>
      <c r="K309" s="726"/>
      <c r="L309" s="714"/>
      <c r="M309" s="717"/>
      <c r="N309" s="717">
        <v>44742</v>
      </c>
      <c r="O309" s="717">
        <f t="shared" si="3"/>
        <v>6392</v>
      </c>
      <c r="P309" s="717" t="s">
        <v>5665</v>
      </c>
      <c r="Q309" s="717">
        <v>1</v>
      </c>
      <c r="R309" s="717"/>
      <c r="S309" s="729" t="s">
        <v>149</v>
      </c>
      <c r="T309" s="717" t="s">
        <v>16</v>
      </c>
      <c r="U309" s="624" t="s">
        <v>5384</v>
      </c>
      <c r="V309" s="625"/>
      <c r="W309" s="626"/>
      <c r="X309" s="626"/>
      <c r="Y309" s="626"/>
      <c r="Z309" s="626"/>
      <c r="AA309" s="626"/>
      <c r="AB309" s="627"/>
      <c r="AC309" s="626"/>
      <c r="AD309" s="626"/>
      <c r="AE309" s="626"/>
      <c r="AF309" s="628"/>
      <c r="AG309" s="664"/>
      <c r="AH309" s="664"/>
      <c r="AI309" s="664"/>
      <c r="AJ309" s="664"/>
      <c r="AK309" s="629"/>
      <c r="AL309" s="629"/>
      <c r="AM309" s="629"/>
      <c r="AN309" s="629"/>
      <c r="AO309" s="629"/>
      <c r="AP309" s="629"/>
      <c r="AQ309" s="629"/>
    </row>
    <row r="310" spans="1:43" s="528" customFormat="1" ht="62.25" hidden="1" customHeight="1" x14ac:dyDescent="0.25">
      <c r="A310" s="661">
        <v>52</v>
      </c>
      <c r="B310" s="709" t="s">
        <v>5667</v>
      </c>
      <c r="C310" s="712" t="s">
        <v>5217</v>
      </c>
      <c r="D310" s="709" t="s">
        <v>5668</v>
      </c>
      <c r="E310" s="709" t="s">
        <v>3373</v>
      </c>
      <c r="F310" s="712"/>
      <c r="G310" s="721" t="s">
        <v>5669</v>
      </c>
      <c r="H310" s="715">
        <v>44253</v>
      </c>
      <c r="I310" s="724" t="s">
        <v>5670</v>
      </c>
      <c r="J310" s="724" t="s">
        <v>5223</v>
      </c>
      <c r="K310" s="724" t="s">
        <v>5671</v>
      </c>
      <c r="L310" s="712" t="s">
        <v>5672</v>
      </c>
      <c r="M310" s="715">
        <v>44348</v>
      </c>
      <c r="N310" s="715">
        <v>44438</v>
      </c>
      <c r="O310" s="715">
        <f>(N310-M310)/7</f>
        <v>12.857142857142858</v>
      </c>
      <c r="P310" s="715" t="s">
        <v>5673</v>
      </c>
      <c r="Q310" s="715">
        <v>2</v>
      </c>
      <c r="R310" s="715"/>
      <c r="S310" s="727" t="s">
        <v>154</v>
      </c>
      <c r="T310" s="715"/>
      <c r="U310" s="561" t="s">
        <v>5225</v>
      </c>
      <c r="V310" s="562" t="s">
        <v>5225</v>
      </c>
      <c r="W310" s="563" t="s">
        <v>5225</v>
      </c>
      <c r="X310" s="564" t="s">
        <v>5225</v>
      </c>
      <c r="Y310" s="538" t="s">
        <v>5226</v>
      </c>
      <c r="Z310" s="584" t="s">
        <v>5271</v>
      </c>
      <c r="AA310" s="584" t="s">
        <v>5271</v>
      </c>
      <c r="AB310" s="538" t="s">
        <v>5226</v>
      </c>
      <c r="AC310" s="539" t="s">
        <v>5271</v>
      </c>
      <c r="AD310" s="539" t="s">
        <v>5271</v>
      </c>
      <c r="AE310" s="539" t="s">
        <v>5271</v>
      </c>
      <c r="AF310" s="539" t="s">
        <v>5271</v>
      </c>
      <c r="AG310" s="664"/>
      <c r="AH310" s="664"/>
      <c r="AI310" s="664"/>
      <c r="AJ310" s="664"/>
    </row>
    <row r="311" spans="1:43" s="528" customFormat="1" ht="68.25" hidden="1" customHeight="1" x14ac:dyDescent="0.25">
      <c r="A311" s="662"/>
      <c r="B311" s="710"/>
      <c r="C311" s="713"/>
      <c r="D311" s="710"/>
      <c r="E311" s="710"/>
      <c r="F311" s="713"/>
      <c r="G311" s="722"/>
      <c r="H311" s="716"/>
      <c r="I311" s="725"/>
      <c r="J311" s="725"/>
      <c r="K311" s="725"/>
      <c r="L311" s="713"/>
      <c r="M311" s="716"/>
      <c r="N311" s="716"/>
      <c r="O311" s="716"/>
      <c r="P311" s="716"/>
      <c r="Q311" s="716"/>
      <c r="R311" s="716"/>
      <c r="S311" s="728"/>
      <c r="T311" s="716"/>
      <c r="U311" s="567"/>
      <c r="V311" s="568"/>
      <c r="W311" s="569"/>
      <c r="X311" s="570"/>
      <c r="Y311" s="538" t="s">
        <v>5229</v>
      </c>
      <c r="Z311" s="584" t="s">
        <v>5271</v>
      </c>
      <c r="AA311" s="584" t="s">
        <v>5271</v>
      </c>
      <c r="AB311" s="538" t="s">
        <v>5229</v>
      </c>
      <c r="AC311" s="584" t="s">
        <v>5271</v>
      </c>
      <c r="AD311" s="584" t="s">
        <v>5271</v>
      </c>
      <c r="AE311" s="584" t="s">
        <v>5271</v>
      </c>
      <c r="AF311" s="539" t="s">
        <v>5674</v>
      </c>
      <c r="AG311" s="664"/>
      <c r="AH311" s="664"/>
      <c r="AI311" s="664"/>
      <c r="AJ311" s="664"/>
    </row>
    <row r="312" spans="1:43" s="528" customFormat="1" ht="37.5" hidden="1" customHeight="1" x14ac:dyDescent="0.25">
      <c r="A312" s="662"/>
      <c r="B312" s="710"/>
      <c r="C312" s="713"/>
      <c r="D312" s="710"/>
      <c r="E312" s="710"/>
      <c r="F312" s="713"/>
      <c r="G312" s="722"/>
      <c r="H312" s="716"/>
      <c r="I312" s="725"/>
      <c r="J312" s="725"/>
      <c r="K312" s="725"/>
      <c r="L312" s="713"/>
      <c r="M312" s="716"/>
      <c r="N312" s="716"/>
      <c r="O312" s="716"/>
      <c r="P312" s="716"/>
      <c r="Q312" s="716"/>
      <c r="R312" s="716"/>
      <c r="S312" s="728"/>
      <c r="T312" s="716"/>
      <c r="U312" s="542"/>
      <c r="V312" s="543"/>
      <c r="W312" s="544"/>
      <c r="X312" s="545" t="s">
        <v>5384</v>
      </c>
      <c r="Y312" s="587"/>
      <c r="Z312" s="548"/>
      <c r="AA312" s="588"/>
      <c r="AB312" s="587"/>
      <c r="AC312" s="548"/>
      <c r="AD312" s="548"/>
      <c r="AE312" s="548"/>
      <c r="AF312" s="588"/>
      <c r="AG312" s="664"/>
      <c r="AH312" s="664"/>
      <c r="AI312" s="664"/>
      <c r="AJ312" s="664"/>
    </row>
    <row r="313" spans="1:43" s="528" customFormat="1" ht="39.75" customHeight="1" x14ac:dyDescent="0.3">
      <c r="A313" s="662"/>
      <c r="B313" s="710"/>
      <c r="C313" s="713"/>
      <c r="D313" s="710"/>
      <c r="E313" s="710"/>
      <c r="F313" s="713"/>
      <c r="G313" s="722"/>
      <c r="H313" s="716"/>
      <c r="I313" s="725"/>
      <c r="J313" s="725"/>
      <c r="K313" s="725"/>
      <c r="L313" s="713"/>
      <c r="M313" s="716"/>
      <c r="N313" s="716"/>
      <c r="O313" s="716"/>
      <c r="P313" s="716"/>
      <c r="Q313" s="716"/>
      <c r="R313" s="716"/>
      <c r="S313" s="728"/>
      <c r="T313" s="716"/>
      <c r="U313" s="542"/>
      <c r="V313" s="623"/>
      <c r="W313" s="544" t="s">
        <v>5384</v>
      </c>
      <c r="X313" s="640"/>
      <c r="Y313" s="551">
        <v>44377</v>
      </c>
      <c r="Z313" s="593" t="s">
        <v>1674</v>
      </c>
      <c r="AA313" s="573"/>
      <c r="AB313" s="615">
        <v>44404</v>
      </c>
      <c r="AC313" s="552" t="s">
        <v>5581</v>
      </c>
      <c r="AD313" s="552" t="s">
        <v>920</v>
      </c>
      <c r="AE313" s="594">
        <v>0</v>
      </c>
      <c r="AF313" s="552"/>
      <c r="AG313" s="664"/>
      <c r="AH313" s="664"/>
      <c r="AI313" s="664"/>
      <c r="AJ313" s="664"/>
    </row>
    <row r="314" spans="1:43" s="528" customFormat="1" ht="63.75" hidden="1" customHeight="1" x14ac:dyDescent="0.3">
      <c r="A314" s="662"/>
      <c r="B314" s="710"/>
      <c r="C314" s="713"/>
      <c r="D314" s="710"/>
      <c r="E314" s="710"/>
      <c r="F314" s="713"/>
      <c r="G314" s="722"/>
      <c r="H314" s="716"/>
      <c r="I314" s="725"/>
      <c r="J314" s="725"/>
      <c r="K314" s="725"/>
      <c r="L314" s="713"/>
      <c r="M314" s="716"/>
      <c r="N314" s="716"/>
      <c r="O314" s="716"/>
      <c r="P314" s="716"/>
      <c r="Q314" s="716"/>
      <c r="R314" s="716"/>
      <c r="S314" s="728"/>
      <c r="T314" s="716"/>
      <c r="U314" s="542"/>
      <c r="V314" s="623" t="s">
        <v>5384</v>
      </c>
      <c r="W314" s="641"/>
      <c r="X314" s="641"/>
      <c r="Y314" s="555"/>
      <c r="Z314" s="556"/>
      <c r="AA314" s="590"/>
      <c r="AB314" s="555"/>
      <c r="AC314" s="556"/>
      <c r="AD314" s="556"/>
      <c r="AE314" s="556"/>
      <c r="AF314" s="590"/>
      <c r="AG314" s="664"/>
      <c r="AH314" s="664"/>
      <c r="AI314" s="664"/>
      <c r="AJ314" s="664"/>
    </row>
    <row r="315" spans="1:43" s="528" customFormat="1" ht="101.25" hidden="1" customHeight="1" thickBot="1" x14ac:dyDescent="0.25">
      <c r="A315" s="708"/>
      <c r="B315" s="711"/>
      <c r="C315" s="714"/>
      <c r="D315" s="711"/>
      <c r="E315" s="711"/>
      <c r="F315" s="714"/>
      <c r="G315" s="723"/>
      <c r="H315" s="717"/>
      <c r="I315" s="726"/>
      <c r="J315" s="726"/>
      <c r="K315" s="726"/>
      <c r="L315" s="714"/>
      <c r="M315" s="717"/>
      <c r="N315" s="717"/>
      <c r="O315" s="717"/>
      <c r="P315" s="717"/>
      <c r="Q315" s="717"/>
      <c r="R315" s="717"/>
      <c r="S315" s="729"/>
      <c r="T315" s="717"/>
      <c r="U315" s="624" t="s">
        <v>5384</v>
      </c>
      <c r="V315" s="625"/>
      <c r="W315" s="626"/>
      <c r="X315" s="626"/>
      <c r="Y315" s="626"/>
      <c r="Z315" s="626"/>
      <c r="AA315" s="626"/>
      <c r="AB315" s="627"/>
      <c r="AC315" s="626"/>
      <c r="AD315" s="626"/>
      <c r="AE315" s="626"/>
      <c r="AF315" s="628"/>
      <c r="AG315" s="664"/>
      <c r="AH315" s="664"/>
      <c r="AI315" s="664"/>
      <c r="AJ315" s="664"/>
    </row>
    <row r="316" spans="1:43" s="528" customFormat="1" ht="33" hidden="1" x14ac:dyDescent="0.25">
      <c r="A316" s="661">
        <v>53</v>
      </c>
      <c r="B316" s="709" t="s">
        <v>5675</v>
      </c>
      <c r="C316" s="712" t="s">
        <v>5217</v>
      </c>
      <c r="D316" s="709" t="s">
        <v>5668</v>
      </c>
      <c r="E316" s="709" t="s">
        <v>3373</v>
      </c>
      <c r="F316" s="712"/>
      <c r="G316" s="721" t="s">
        <v>5669</v>
      </c>
      <c r="H316" s="715">
        <v>44253</v>
      </c>
      <c r="I316" s="724" t="s">
        <v>5670</v>
      </c>
      <c r="J316" s="724" t="s">
        <v>5223</v>
      </c>
      <c r="K316" s="724" t="s">
        <v>5671</v>
      </c>
      <c r="L316" s="712" t="s">
        <v>5676</v>
      </c>
      <c r="M316" s="715">
        <v>44440</v>
      </c>
      <c r="N316" s="715">
        <v>44530</v>
      </c>
      <c r="O316" s="715">
        <f t="shared" ref="O316" si="4">(N316-M316)/7</f>
        <v>12.857142857142858</v>
      </c>
      <c r="P316" s="715" t="s">
        <v>5677</v>
      </c>
      <c r="Q316" s="715">
        <v>1</v>
      </c>
      <c r="R316" s="715"/>
      <c r="S316" s="727" t="s">
        <v>154</v>
      </c>
      <c r="T316" s="715"/>
      <c r="U316" s="561" t="s">
        <v>5225</v>
      </c>
      <c r="V316" s="562" t="s">
        <v>5225</v>
      </c>
      <c r="W316" s="563" t="s">
        <v>5225</v>
      </c>
      <c r="X316" s="564" t="s">
        <v>5225</v>
      </c>
      <c r="Y316" s="538" t="s">
        <v>5226</v>
      </c>
      <c r="Z316" s="584" t="s">
        <v>5271</v>
      </c>
      <c r="AA316" s="584" t="s">
        <v>5271</v>
      </c>
      <c r="AB316" s="538" t="s">
        <v>5226</v>
      </c>
      <c r="AC316" s="539" t="s">
        <v>5271</v>
      </c>
      <c r="AD316" s="539" t="s">
        <v>5271</v>
      </c>
      <c r="AE316" s="539" t="s">
        <v>5271</v>
      </c>
      <c r="AF316" s="539" t="s">
        <v>5271</v>
      </c>
      <c r="AG316" s="664"/>
      <c r="AH316" s="664"/>
      <c r="AI316" s="664"/>
      <c r="AJ316" s="664"/>
    </row>
    <row r="317" spans="1:43" s="528" customFormat="1" ht="49.5" hidden="1" x14ac:dyDescent="0.25">
      <c r="A317" s="662"/>
      <c r="B317" s="710"/>
      <c r="C317" s="713"/>
      <c r="D317" s="710"/>
      <c r="E317" s="710"/>
      <c r="F317" s="713"/>
      <c r="G317" s="722"/>
      <c r="H317" s="716"/>
      <c r="I317" s="725"/>
      <c r="J317" s="725"/>
      <c r="K317" s="725"/>
      <c r="L317" s="713"/>
      <c r="M317" s="716"/>
      <c r="N317" s="716"/>
      <c r="O317" s="716"/>
      <c r="P317" s="716"/>
      <c r="Q317" s="716"/>
      <c r="R317" s="716"/>
      <c r="S317" s="728"/>
      <c r="T317" s="716"/>
      <c r="U317" s="567"/>
      <c r="V317" s="568"/>
      <c r="W317" s="569"/>
      <c r="X317" s="570"/>
      <c r="Y317" s="538" t="s">
        <v>5229</v>
      </c>
      <c r="Z317" s="584" t="s">
        <v>5271</v>
      </c>
      <c r="AA317" s="584" t="s">
        <v>5271</v>
      </c>
      <c r="AB317" s="538" t="s">
        <v>5229</v>
      </c>
      <c r="AC317" s="584" t="s">
        <v>5271</v>
      </c>
      <c r="AD317" s="584" t="s">
        <v>5271</v>
      </c>
      <c r="AE317" s="584" t="s">
        <v>5271</v>
      </c>
      <c r="AF317" s="539" t="s">
        <v>5674</v>
      </c>
      <c r="AG317" s="664"/>
      <c r="AH317" s="664"/>
      <c r="AI317" s="664"/>
      <c r="AJ317" s="664"/>
    </row>
    <row r="318" spans="1:43" s="528" customFormat="1" ht="16.5" hidden="1" x14ac:dyDescent="0.25">
      <c r="A318" s="662"/>
      <c r="B318" s="710"/>
      <c r="C318" s="713"/>
      <c r="D318" s="710"/>
      <c r="E318" s="710"/>
      <c r="F318" s="713"/>
      <c r="G318" s="722"/>
      <c r="H318" s="716"/>
      <c r="I318" s="725"/>
      <c r="J318" s="725"/>
      <c r="K318" s="725"/>
      <c r="L318" s="713"/>
      <c r="M318" s="716"/>
      <c r="N318" s="716"/>
      <c r="O318" s="716"/>
      <c r="P318" s="716"/>
      <c r="Q318" s="716"/>
      <c r="R318" s="716"/>
      <c r="S318" s="728"/>
      <c r="T318" s="716"/>
      <c r="U318" s="542"/>
      <c r="V318" s="543"/>
      <c r="W318" s="544"/>
      <c r="X318" s="545" t="s">
        <v>5384</v>
      </c>
      <c r="Y318" s="587"/>
      <c r="Z318" s="548"/>
      <c r="AA318" s="588"/>
      <c r="AB318" s="587"/>
      <c r="AC318" s="548"/>
      <c r="AD318" s="548"/>
      <c r="AE318" s="548"/>
      <c r="AF318" s="588"/>
      <c r="AG318" s="664"/>
      <c r="AH318" s="664"/>
      <c r="AI318" s="664"/>
      <c r="AJ318" s="664"/>
    </row>
    <row r="319" spans="1:43" s="528" customFormat="1" ht="36" customHeight="1" x14ac:dyDescent="0.3">
      <c r="A319" s="662"/>
      <c r="B319" s="710"/>
      <c r="C319" s="713"/>
      <c r="D319" s="710"/>
      <c r="E319" s="710"/>
      <c r="F319" s="713"/>
      <c r="G319" s="722"/>
      <c r="H319" s="716"/>
      <c r="I319" s="725"/>
      <c r="J319" s="725"/>
      <c r="K319" s="725"/>
      <c r="L319" s="713"/>
      <c r="M319" s="716"/>
      <c r="N319" s="716"/>
      <c r="O319" s="716"/>
      <c r="P319" s="716"/>
      <c r="Q319" s="716"/>
      <c r="R319" s="716"/>
      <c r="S319" s="728"/>
      <c r="T319" s="716"/>
      <c r="U319" s="542"/>
      <c r="V319" s="623"/>
      <c r="W319" s="544" t="s">
        <v>5384</v>
      </c>
      <c r="X319" s="640"/>
      <c r="Y319" s="551">
        <v>44377</v>
      </c>
      <c r="Z319" s="593" t="s">
        <v>1674</v>
      </c>
      <c r="AA319" s="573"/>
      <c r="AB319" s="615">
        <v>44404</v>
      </c>
      <c r="AC319" s="552" t="s">
        <v>5581</v>
      </c>
      <c r="AD319" s="552" t="s">
        <v>920</v>
      </c>
      <c r="AE319" s="594">
        <v>0</v>
      </c>
      <c r="AF319" s="552"/>
      <c r="AG319" s="664"/>
      <c r="AH319" s="664"/>
      <c r="AI319" s="664"/>
      <c r="AJ319" s="664"/>
    </row>
    <row r="320" spans="1:43" s="629" customFormat="1" ht="38.1" hidden="1" customHeight="1" x14ac:dyDescent="0.3">
      <c r="A320" s="662"/>
      <c r="B320" s="710"/>
      <c r="C320" s="713"/>
      <c r="D320" s="710"/>
      <c r="E320" s="710"/>
      <c r="F320" s="713"/>
      <c r="G320" s="722"/>
      <c r="H320" s="716"/>
      <c r="I320" s="725"/>
      <c r="J320" s="725"/>
      <c r="K320" s="725"/>
      <c r="L320" s="713"/>
      <c r="M320" s="716"/>
      <c r="N320" s="716"/>
      <c r="O320" s="716"/>
      <c r="P320" s="716"/>
      <c r="Q320" s="716"/>
      <c r="R320" s="716"/>
      <c r="S320" s="728"/>
      <c r="T320" s="716"/>
      <c r="U320" s="542"/>
      <c r="V320" s="623" t="s">
        <v>5384</v>
      </c>
      <c r="W320" s="641"/>
      <c r="X320" s="641"/>
      <c r="Y320" s="555"/>
      <c r="Z320" s="556"/>
      <c r="AA320" s="590"/>
      <c r="AB320" s="555"/>
      <c r="AC320" s="556"/>
      <c r="AD320" s="556"/>
      <c r="AE320" s="556"/>
      <c r="AF320" s="590"/>
      <c r="AG320" s="664"/>
      <c r="AH320" s="664"/>
      <c r="AI320" s="664"/>
      <c r="AJ320" s="664"/>
      <c r="AK320" s="13"/>
      <c r="AL320" s="13"/>
      <c r="AM320" s="13"/>
      <c r="AN320" s="13"/>
      <c r="AO320" s="13"/>
      <c r="AP320" s="13"/>
      <c r="AQ320" s="13"/>
    </row>
    <row r="321" spans="1:43" s="629" customFormat="1" ht="38.1" hidden="1" customHeight="1" thickBot="1" x14ac:dyDescent="0.3">
      <c r="A321" s="708"/>
      <c r="B321" s="711"/>
      <c r="C321" s="714"/>
      <c r="D321" s="711"/>
      <c r="E321" s="711"/>
      <c r="F321" s="714"/>
      <c r="G321" s="723"/>
      <c r="H321" s="717"/>
      <c r="I321" s="726"/>
      <c r="J321" s="726"/>
      <c r="K321" s="726"/>
      <c r="L321" s="714"/>
      <c r="M321" s="717"/>
      <c r="N321" s="717"/>
      <c r="O321" s="717"/>
      <c r="P321" s="717"/>
      <c r="Q321" s="717"/>
      <c r="R321" s="717"/>
      <c r="S321" s="729"/>
      <c r="T321" s="717"/>
      <c r="U321" s="624" t="s">
        <v>5384</v>
      </c>
      <c r="V321" s="625"/>
      <c r="W321" s="626"/>
      <c r="X321" s="626"/>
      <c r="Y321" s="626"/>
      <c r="Z321" s="626"/>
      <c r="AA321" s="626"/>
      <c r="AB321" s="627"/>
      <c r="AC321" s="626"/>
      <c r="AD321" s="626"/>
      <c r="AE321" s="626"/>
      <c r="AF321" s="628"/>
      <c r="AG321" s="664"/>
      <c r="AH321" s="664"/>
      <c r="AI321" s="664"/>
      <c r="AJ321" s="664"/>
      <c r="AK321" s="13"/>
      <c r="AL321" s="13"/>
      <c r="AM321" s="13"/>
      <c r="AN321" s="13"/>
      <c r="AO321" s="13"/>
      <c r="AP321" s="13"/>
      <c r="AQ321" s="13"/>
    </row>
    <row r="322" spans="1:43" s="629" customFormat="1" ht="38.1" hidden="1" customHeight="1" x14ac:dyDescent="0.3">
      <c r="A322" s="661">
        <v>54</v>
      </c>
      <c r="B322" s="709" t="s">
        <v>5678</v>
      </c>
      <c r="C322" s="712" t="s">
        <v>5217</v>
      </c>
      <c r="D322" s="709" t="s">
        <v>5668</v>
      </c>
      <c r="E322" s="709" t="s">
        <v>3373</v>
      </c>
      <c r="F322" s="712"/>
      <c r="G322" s="721" t="s">
        <v>5669</v>
      </c>
      <c r="H322" s="715">
        <v>44253</v>
      </c>
      <c r="I322" s="724" t="s">
        <v>5670</v>
      </c>
      <c r="J322" s="724" t="s">
        <v>5223</v>
      </c>
      <c r="K322" s="724" t="s">
        <v>5671</v>
      </c>
      <c r="L322" s="712" t="s">
        <v>5679</v>
      </c>
      <c r="M322" s="715">
        <v>44562</v>
      </c>
      <c r="N322" s="715">
        <v>44925</v>
      </c>
      <c r="O322" s="715">
        <f>(N322-M322)/7</f>
        <v>51.857142857142854</v>
      </c>
      <c r="P322" s="715" t="s">
        <v>161</v>
      </c>
      <c r="Q322" s="715">
        <v>4</v>
      </c>
      <c r="R322" s="715"/>
      <c r="S322" s="727" t="s">
        <v>154</v>
      </c>
      <c r="T322" s="715"/>
      <c r="U322" s="561" t="s">
        <v>5225</v>
      </c>
      <c r="V322" s="562" t="s">
        <v>5225</v>
      </c>
      <c r="W322" s="563" t="s">
        <v>5225</v>
      </c>
      <c r="X322" s="564" t="s">
        <v>5225</v>
      </c>
      <c r="Y322" s="538" t="s">
        <v>5226</v>
      </c>
      <c r="Z322" s="584" t="s">
        <v>5271</v>
      </c>
      <c r="AA322" s="584" t="s">
        <v>5271</v>
      </c>
      <c r="AB322" s="538" t="s">
        <v>5226</v>
      </c>
      <c r="AC322" s="539" t="s">
        <v>5271</v>
      </c>
      <c r="AD322" s="539" t="s">
        <v>5271</v>
      </c>
      <c r="AE322" s="539" t="s">
        <v>5271</v>
      </c>
      <c r="AF322" s="539" t="s">
        <v>5271</v>
      </c>
      <c r="AG322" s="664"/>
      <c r="AH322" s="664"/>
      <c r="AI322" s="664"/>
      <c r="AJ322" s="664"/>
      <c r="AK322" s="13"/>
      <c r="AL322" s="13"/>
      <c r="AM322" s="13"/>
      <c r="AN322" s="13"/>
    </row>
    <row r="323" spans="1:43" s="629" customFormat="1" ht="38.1" hidden="1" customHeight="1" x14ac:dyDescent="0.3">
      <c r="A323" s="662"/>
      <c r="B323" s="710"/>
      <c r="C323" s="713"/>
      <c r="D323" s="710"/>
      <c r="E323" s="710"/>
      <c r="F323" s="713"/>
      <c r="G323" s="722"/>
      <c r="H323" s="716"/>
      <c r="I323" s="725"/>
      <c r="J323" s="725"/>
      <c r="K323" s="725"/>
      <c r="L323" s="713"/>
      <c r="M323" s="716"/>
      <c r="N323" s="716"/>
      <c r="O323" s="716"/>
      <c r="P323" s="716"/>
      <c r="Q323" s="716"/>
      <c r="R323" s="716"/>
      <c r="S323" s="728"/>
      <c r="T323" s="716"/>
      <c r="U323" s="567"/>
      <c r="V323" s="568"/>
      <c r="W323" s="569"/>
      <c r="X323" s="570"/>
      <c r="Y323" s="538" t="s">
        <v>5229</v>
      </c>
      <c r="Z323" s="584" t="s">
        <v>5271</v>
      </c>
      <c r="AA323" s="584" t="s">
        <v>5271</v>
      </c>
      <c r="AB323" s="538" t="s">
        <v>5229</v>
      </c>
      <c r="AC323" s="584" t="s">
        <v>5271</v>
      </c>
      <c r="AD323" s="584" t="s">
        <v>5271</v>
      </c>
      <c r="AE323" s="584" t="s">
        <v>5271</v>
      </c>
      <c r="AF323" s="539" t="s">
        <v>5674</v>
      </c>
      <c r="AG323" s="664"/>
      <c r="AH323" s="664"/>
      <c r="AI323" s="664"/>
      <c r="AJ323" s="664"/>
      <c r="AK323" s="13"/>
      <c r="AL323" s="13"/>
      <c r="AM323" s="13"/>
      <c r="AN323" s="13"/>
    </row>
    <row r="324" spans="1:43" s="629" customFormat="1" ht="38.1" hidden="1" customHeight="1" x14ac:dyDescent="0.3">
      <c r="A324" s="662"/>
      <c r="B324" s="710"/>
      <c r="C324" s="713"/>
      <c r="D324" s="710"/>
      <c r="E324" s="710"/>
      <c r="F324" s="713"/>
      <c r="G324" s="722"/>
      <c r="H324" s="716"/>
      <c r="I324" s="725"/>
      <c r="J324" s="725"/>
      <c r="K324" s="725"/>
      <c r="L324" s="713"/>
      <c r="M324" s="716"/>
      <c r="N324" s="716"/>
      <c r="O324" s="716"/>
      <c r="P324" s="716"/>
      <c r="Q324" s="716"/>
      <c r="R324" s="716"/>
      <c r="S324" s="728"/>
      <c r="T324" s="716"/>
      <c r="U324" s="542"/>
      <c r="V324" s="543"/>
      <c r="W324" s="544"/>
      <c r="X324" s="545" t="s">
        <v>5384</v>
      </c>
      <c r="Y324" s="587"/>
      <c r="Z324" s="548"/>
      <c r="AA324" s="588"/>
      <c r="AB324" s="587"/>
      <c r="AC324" s="548"/>
      <c r="AD324" s="548"/>
      <c r="AE324" s="548"/>
      <c r="AF324" s="588"/>
      <c r="AG324" s="664"/>
      <c r="AH324" s="664"/>
      <c r="AI324" s="664"/>
      <c r="AJ324" s="664"/>
      <c r="AK324" s="13"/>
      <c r="AL324" s="13"/>
      <c r="AM324" s="13"/>
      <c r="AN324" s="13"/>
    </row>
    <row r="325" spans="1:43" s="629" customFormat="1" ht="38.1" customHeight="1" x14ac:dyDescent="0.3">
      <c r="A325" s="662"/>
      <c r="B325" s="710"/>
      <c r="C325" s="713"/>
      <c r="D325" s="710"/>
      <c r="E325" s="710"/>
      <c r="F325" s="713"/>
      <c r="G325" s="722"/>
      <c r="H325" s="716"/>
      <c r="I325" s="725"/>
      <c r="J325" s="725"/>
      <c r="K325" s="725"/>
      <c r="L325" s="713"/>
      <c r="M325" s="716"/>
      <c r="N325" s="716"/>
      <c r="O325" s="716"/>
      <c r="P325" s="716"/>
      <c r="Q325" s="716"/>
      <c r="R325" s="716"/>
      <c r="S325" s="728"/>
      <c r="T325" s="716"/>
      <c r="U325" s="542"/>
      <c r="V325" s="623"/>
      <c r="W325" s="544" t="s">
        <v>5384</v>
      </c>
      <c r="X325" s="640"/>
      <c r="Y325" s="551">
        <v>44377</v>
      </c>
      <c r="Z325" s="593" t="s">
        <v>1674</v>
      </c>
      <c r="AA325" s="573"/>
      <c r="AB325" s="615">
        <v>44404</v>
      </c>
      <c r="AC325" s="552" t="s">
        <v>5581</v>
      </c>
      <c r="AD325" s="552" t="s">
        <v>920</v>
      </c>
      <c r="AE325" s="594">
        <v>0</v>
      </c>
      <c r="AF325" s="552"/>
      <c r="AG325" s="664"/>
      <c r="AH325" s="664"/>
      <c r="AI325" s="664"/>
      <c r="AJ325" s="664"/>
      <c r="AK325" s="13"/>
      <c r="AL325" s="13"/>
      <c r="AM325" s="13"/>
      <c r="AN325" s="13"/>
    </row>
    <row r="326" spans="1:43" s="629" customFormat="1" ht="38.1" hidden="1" customHeight="1" x14ac:dyDescent="0.3">
      <c r="A326" s="662"/>
      <c r="B326" s="710"/>
      <c r="C326" s="713"/>
      <c r="D326" s="710"/>
      <c r="E326" s="710"/>
      <c r="F326" s="713"/>
      <c r="G326" s="722"/>
      <c r="H326" s="716"/>
      <c r="I326" s="725"/>
      <c r="J326" s="725"/>
      <c r="K326" s="725"/>
      <c r="L326" s="713"/>
      <c r="M326" s="716"/>
      <c r="N326" s="716"/>
      <c r="O326" s="716"/>
      <c r="P326" s="716"/>
      <c r="Q326" s="716"/>
      <c r="R326" s="716"/>
      <c r="S326" s="728"/>
      <c r="T326" s="716"/>
      <c r="U326" s="542"/>
      <c r="V326" s="623" t="s">
        <v>5384</v>
      </c>
      <c r="W326" s="641"/>
      <c r="X326" s="641"/>
      <c r="Y326" s="555"/>
      <c r="Z326" s="556"/>
      <c r="AA326" s="590"/>
      <c r="AB326" s="555"/>
      <c r="AC326" s="556"/>
      <c r="AD326" s="556"/>
      <c r="AE326" s="556"/>
      <c r="AF326" s="590"/>
      <c r="AG326" s="664"/>
      <c r="AH326" s="664"/>
      <c r="AI326" s="664"/>
      <c r="AJ326" s="664"/>
      <c r="AK326" s="13"/>
      <c r="AL326" s="13"/>
      <c r="AM326" s="13"/>
      <c r="AN326" s="13"/>
      <c r="AO326" s="13"/>
      <c r="AP326" s="13"/>
      <c r="AQ326" s="13"/>
    </row>
    <row r="327" spans="1:43" s="629" customFormat="1" ht="38.1" hidden="1" customHeight="1" thickBot="1" x14ac:dyDescent="0.3">
      <c r="A327" s="708"/>
      <c r="B327" s="711"/>
      <c r="C327" s="714"/>
      <c r="D327" s="711"/>
      <c r="E327" s="711"/>
      <c r="F327" s="714"/>
      <c r="G327" s="723"/>
      <c r="H327" s="717"/>
      <c r="I327" s="726"/>
      <c r="J327" s="726"/>
      <c r="K327" s="726"/>
      <c r="L327" s="714"/>
      <c r="M327" s="717"/>
      <c r="N327" s="717"/>
      <c r="O327" s="717"/>
      <c r="P327" s="717"/>
      <c r="Q327" s="717"/>
      <c r="R327" s="717"/>
      <c r="S327" s="729"/>
      <c r="T327" s="717"/>
      <c r="U327" s="624" t="s">
        <v>5384</v>
      </c>
      <c r="V327" s="625"/>
      <c r="W327" s="626"/>
      <c r="X327" s="626"/>
      <c r="Y327" s="626"/>
      <c r="Z327" s="626"/>
      <c r="AA327" s="626"/>
      <c r="AB327" s="627"/>
      <c r="AC327" s="626"/>
      <c r="AD327" s="626"/>
      <c r="AE327" s="626"/>
      <c r="AF327" s="628"/>
      <c r="AG327" s="664"/>
      <c r="AH327" s="664"/>
      <c r="AI327" s="664"/>
      <c r="AJ327" s="664"/>
      <c r="AK327" s="13"/>
      <c r="AL327" s="13"/>
      <c r="AM327" s="13"/>
      <c r="AN327" s="13"/>
      <c r="AO327" s="13"/>
      <c r="AP327" s="13"/>
      <c r="AQ327" s="13"/>
    </row>
    <row r="328" spans="1:43" s="629" customFormat="1" ht="38.1" hidden="1" customHeight="1" x14ac:dyDescent="0.3">
      <c r="A328" s="661">
        <v>55</v>
      </c>
      <c r="B328" s="709" t="s">
        <v>5680</v>
      </c>
      <c r="C328" s="712" t="s">
        <v>5217</v>
      </c>
      <c r="D328" s="709" t="s">
        <v>5668</v>
      </c>
      <c r="E328" s="709" t="s">
        <v>3373</v>
      </c>
      <c r="F328" s="712"/>
      <c r="G328" s="721" t="s">
        <v>5681</v>
      </c>
      <c r="H328" s="715">
        <v>44253</v>
      </c>
      <c r="I328" s="724" t="s">
        <v>5682</v>
      </c>
      <c r="J328" s="724" t="s">
        <v>5254</v>
      </c>
      <c r="K328" s="724" t="s">
        <v>5683</v>
      </c>
      <c r="L328" s="712" t="s">
        <v>5684</v>
      </c>
      <c r="M328" s="715">
        <v>44348</v>
      </c>
      <c r="N328" s="715">
        <v>44469</v>
      </c>
      <c r="O328" s="715">
        <f>(N328-M328)/7</f>
        <v>17.285714285714285</v>
      </c>
      <c r="P328" s="715" t="s">
        <v>5685</v>
      </c>
      <c r="Q328" s="715">
        <v>1</v>
      </c>
      <c r="R328" s="715"/>
      <c r="S328" s="727" t="s">
        <v>154</v>
      </c>
      <c r="T328" s="715"/>
      <c r="U328" s="561" t="s">
        <v>5225</v>
      </c>
      <c r="V328" s="562" t="s">
        <v>5225</v>
      </c>
      <c r="W328" s="563" t="s">
        <v>5225</v>
      </c>
      <c r="X328" s="564" t="s">
        <v>5225</v>
      </c>
      <c r="Y328" s="538" t="s">
        <v>5226</v>
      </c>
      <c r="Z328" s="584" t="s">
        <v>5271</v>
      </c>
      <c r="AA328" s="584" t="s">
        <v>5271</v>
      </c>
      <c r="AB328" s="538" t="s">
        <v>5226</v>
      </c>
      <c r="AC328" s="539" t="s">
        <v>5271</v>
      </c>
      <c r="AD328" s="539" t="s">
        <v>5271</v>
      </c>
      <c r="AE328" s="539" t="s">
        <v>5271</v>
      </c>
      <c r="AF328" s="539" t="s">
        <v>5271</v>
      </c>
      <c r="AG328" s="664"/>
      <c r="AH328" s="664"/>
      <c r="AI328" s="664"/>
      <c r="AJ328" s="664"/>
      <c r="AK328" s="13"/>
      <c r="AL328" s="13"/>
      <c r="AM328" s="13"/>
      <c r="AN328" s="13"/>
    </row>
    <row r="329" spans="1:43" s="629" customFormat="1" ht="38.1" hidden="1" customHeight="1" x14ac:dyDescent="0.3">
      <c r="A329" s="662"/>
      <c r="B329" s="710"/>
      <c r="C329" s="713"/>
      <c r="D329" s="710"/>
      <c r="E329" s="710"/>
      <c r="F329" s="713"/>
      <c r="G329" s="722"/>
      <c r="H329" s="716"/>
      <c r="I329" s="725"/>
      <c r="J329" s="725"/>
      <c r="K329" s="725"/>
      <c r="L329" s="713"/>
      <c r="M329" s="716"/>
      <c r="N329" s="716"/>
      <c r="O329" s="716"/>
      <c r="P329" s="716"/>
      <c r="Q329" s="716"/>
      <c r="R329" s="716"/>
      <c r="S329" s="728"/>
      <c r="T329" s="716"/>
      <c r="U329" s="567"/>
      <c r="V329" s="568"/>
      <c r="W329" s="569"/>
      <c r="X329" s="570"/>
      <c r="Y329" s="538" t="s">
        <v>5229</v>
      </c>
      <c r="Z329" s="584" t="s">
        <v>5271</v>
      </c>
      <c r="AA329" s="584" t="s">
        <v>5271</v>
      </c>
      <c r="AB329" s="538" t="s">
        <v>5229</v>
      </c>
      <c r="AC329" s="584" t="s">
        <v>5271</v>
      </c>
      <c r="AD329" s="584" t="s">
        <v>5271</v>
      </c>
      <c r="AE329" s="584" t="s">
        <v>5271</v>
      </c>
      <c r="AF329" s="539" t="s">
        <v>5674</v>
      </c>
      <c r="AG329" s="664"/>
      <c r="AH329" s="664"/>
      <c r="AI329" s="664"/>
      <c r="AJ329" s="664"/>
      <c r="AK329" s="13"/>
      <c r="AL329" s="13"/>
      <c r="AM329" s="13"/>
      <c r="AN329" s="13"/>
    </row>
    <row r="330" spans="1:43" s="629" customFormat="1" ht="38.1" hidden="1" customHeight="1" x14ac:dyDescent="0.3">
      <c r="A330" s="662"/>
      <c r="B330" s="710"/>
      <c r="C330" s="713"/>
      <c r="D330" s="710"/>
      <c r="E330" s="710"/>
      <c r="F330" s="713"/>
      <c r="G330" s="722"/>
      <c r="H330" s="716"/>
      <c r="I330" s="725"/>
      <c r="J330" s="725"/>
      <c r="K330" s="725"/>
      <c r="L330" s="713"/>
      <c r="M330" s="716"/>
      <c r="N330" s="716"/>
      <c r="O330" s="716"/>
      <c r="P330" s="716"/>
      <c r="Q330" s="716"/>
      <c r="R330" s="716"/>
      <c r="S330" s="728"/>
      <c r="T330" s="716"/>
      <c r="U330" s="542"/>
      <c r="V330" s="543"/>
      <c r="W330" s="544"/>
      <c r="X330" s="545" t="s">
        <v>5384</v>
      </c>
      <c r="Y330" s="587"/>
      <c r="Z330" s="548"/>
      <c r="AA330" s="588"/>
      <c r="AB330" s="587"/>
      <c r="AC330" s="548"/>
      <c r="AD330" s="548"/>
      <c r="AE330" s="548"/>
      <c r="AF330" s="588"/>
      <c r="AG330" s="664"/>
      <c r="AH330" s="664"/>
      <c r="AI330" s="664"/>
      <c r="AJ330" s="664"/>
      <c r="AK330" s="13"/>
      <c r="AL330" s="13"/>
      <c r="AM330" s="13"/>
      <c r="AN330" s="13"/>
    </row>
    <row r="331" spans="1:43" s="629" customFormat="1" ht="38.1" customHeight="1" x14ac:dyDescent="0.3">
      <c r="A331" s="662"/>
      <c r="B331" s="710"/>
      <c r="C331" s="713"/>
      <c r="D331" s="710"/>
      <c r="E331" s="710"/>
      <c r="F331" s="713"/>
      <c r="G331" s="722"/>
      <c r="H331" s="716"/>
      <c r="I331" s="725"/>
      <c r="J331" s="725"/>
      <c r="K331" s="725"/>
      <c r="L331" s="713"/>
      <c r="M331" s="716"/>
      <c r="N331" s="716"/>
      <c r="O331" s="716"/>
      <c r="P331" s="716"/>
      <c r="Q331" s="716"/>
      <c r="R331" s="716"/>
      <c r="S331" s="728"/>
      <c r="T331" s="716"/>
      <c r="U331" s="542"/>
      <c r="V331" s="623"/>
      <c r="W331" s="544" t="s">
        <v>5384</v>
      </c>
      <c r="X331" s="640"/>
      <c r="Y331" s="551">
        <v>44377</v>
      </c>
      <c r="Z331" s="593" t="s">
        <v>1674</v>
      </c>
      <c r="AA331" s="573"/>
      <c r="AB331" s="615">
        <v>44404</v>
      </c>
      <c r="AC331" s="552" t="s">
        <v>5581</v>
      </c>
      <c r="AD331" s="552" t="s">
        <v>920</v>
      </c>
      <c r="AE331" s="594">
        <v>0</v>
      </c>
      <c r="AF331" s="552"/>
      <c r="AG331" s="664"/>
      <c r="AH331" s="664"/>
      <c r="AI331" s="664"/>
      <c r="AJ331" s="664"/>
      <c r="AK331" s="13"/>
      <c r="AL331" s="13"/>
      <c r="AM331" s="13"/>
      <c r="AN331" s="13"/>
    </row>
    <row r="332" spans="1:43" s="629" customFormat="1" ht="38.1" hidden="1" customHeight="1" x14ac:dyDescent="0.3">
      <c r="A332" s="662"/>
      <c r="B332" s="710"/>
      <c r="C332" s="713"/>
      <c r="D332" s="710"/>
      <c r="E332" s="710"/>
      <c r="F332" s="713"/>
      <c r="G332" s="722"/>
      <c r="H332" s="716"/>
      <c r="I332" s="725"/>
      <c r="J332" s="725"/>
      <c r="K332" s="725"/>
      <c r="L332" s="713"/>
      <c r="M332" s="716"/>
      <c r="N332" s="716"/>
      <c r="O332" s="716"/>
      <c r="P332" s="716"/>
      <c r="Q332" s="716"/>
      <c r="R332" s="716"/>
      <c r="S332" s="728"/>
      <c r="T332" s="716"/>
      <c r="U332" s="542"/>
      <c r="V332" s="623" t="s">
        <v>5384</v>
      </c>
      <c r="W332" s="641"/>
      <c r="X332" s="641"/>
      <c r="Y332" s="555"/>
      <c r="Z332" s="556"/>
      <c r="AA332" s="590"/>
      <c r="AB332" s="555"/>
      <c r="AC332" s="556"/>
      <c r="AD332" s="556"/>
      <c r="AE332" s="556"/>
      <c r="AF332" s="590"/>
      <c r="AG332" s="664"/>
      <c r="AH332" s="664"/>
      <c r="AI332" s="664"/>
      <c r="AJ332" s="664"/>
      <c r="AK332" s="13"/>
      <c r="AL332" s="13"/>
      <c r="AM332" s="13"/>
      <c r="AN332" s="13"/>
      <c r="AO332" s="13"/>
      <c r="AP332" s="13"/>
      <c r="AQ332" s="13"/>
    </row>
    <row r="333" spans="1:43" s="629" customFormat="1" ht="38.1" hidden="1" customHeight="1" thickBot="1" x14ac:dyDescent="0.3">
      <c r="A333" s="708"/>
      <c r="B333" s="711"/>
      <c r="C333" s="714"/>
      <c r="D333" s="711"/>
      <c r="E333" s="711"/>
      <c r="F333" s="714"/>
      <c r="G333" s="723"/>
      <c r="H333" s="717"/>
      <c r="I333" s="726"/>
      <c r="J333" s="726"/>
      <c r="K333" s="726"/>
      <c r="L333" s="714"/>
      <c r="M333" s="717"/>
      <c r="N333" s="717"/>
      <c r="O333" s="717"/>
      <c r="P333" s="717"/>
      <c r="Q333" s="717"/>
      <c r="R333" s="717"/>
      <c r="S333" s="729"/>
      <c r="T333" s="717"/>
      <c r="U333" s="624" t="s">
        <v>5384</v>
      </c>
      <c r="V333" s="625"/>
      <c r="W333" s="626"/>
      <c r="X333" s="626"/>
      <c r="Y333" s="626"/>
      <c r="Z333" s="626"/>
      <c r="AA333" s="626"/>
      <c r="AB333" s="627"/>
      <c r="AC333" s="626"/>
      <c r="AD333" s="626"/>
      <c r="AE333" s="626"/>
      <c r="AF333" s="628"/>
      <c r="AG333" s="664"/>
      <c r="AH333" s="664"/>
      <c r="AI333" s="664"/>
      <c r="AJ333" s="664"/>
      <c r="AK333" s="13"/>
      <c r="AL333" s="13"/>
      <c r="AM333" s="13"/>
      <c r="AN333" s="13"/>
      <c r="AO333" s="13"/>
      <c r="AP333" s="13"/>
      <c r="AQ333" s="13"/>
    </row>
    <row r="334" spans="1:43" s="629" customFormat="1" ht="38.1" hidden="1" customHeight="1" x14ac:dyDescent="0.3">
      <c r="A334" s="661">
        <v>56</v>
      </c>
      <c r="B334" s="709" t="s">
        <v>5686</v>
      </c>
      <c r="C334" s="712" t="s">
        <v>5217</v>
      </c>
      <c r="D334" s="709" t="s">
        <v>5668</v>
      </c>
      <c r="E334" s="709" t="s">
        <v>3373</v>
      </c>
      <c r="F334" s="712"/>
      <c r="G334" s="721" t="s">
        <v>5681</v>
      </c>
      <c r="H334" s="715">
        <v>44253</v>
      </c>
      <c r="I334" s="724" t="s">
        <v>5682</v>
      </c>
      <c r="J334" s="724" t="s">
        <v>5223</v>
      </c>
      <c r="K334" s="724" t="s">
        <v>5683</v>
      </c>
      <c r="L334" s="712" t="s">
        <v>5687</v>
      </c>
      <c r="M334" s="715">
        <v>44348</v>
      </c>
      <c r="N334" s="715">
        <v>44561</v>
      </c>
      <c r="O334" s="715">
        <f>(N334-M334)/7</f>
        <v>30.428571428571427</v>
      </c>
      <c r="P334" s="715" t="s">
        <v>5688</v>
      </c>
      <c r="Q334" s="715">
        <v>1</v>
      </c>
      <c r="R334" s="715"/>
      <c r="S334" s="727" t="s">
        <v>154</v>
      </c>
      <c r="T334" s="715"/>
      <c r="U334" s="561" t="s">
        <v>5225</v>
      </c>
      <c r="V334" s="562" t="s">
        <v>5225</v>
      </c>
      <c r="W334" s="563" t="s">
        <v>5225</v>
      </c>
      <c r="X334" s="564" t="s">
        <v>5225</v>
      </c>
      <c r="Y334" s="538" t="s">
        <v>5226</v>
      </c>
      <c r="Z334" s="584" t="s">
        <v>5271</v>
      </c>
      <c r="AA334" s="584" t="s">
        <v>5271</v>
      </c>
      <c r="AB334" s="538" t="s">
        <v>5226</v>
      </c>
      <c r="AC334" s="539" t="s">
        <v>5271</v>
      </c>
      <c r="AD334" s="539" t="s">
        <v>5271</v>
      </c>
      <c r="AE334" s="539" t="s">
        <v>5271</v>
      </c>
      <c r="AF334" s="539" t="s">
        <v>5271</v>
      </c>
      <c r="AG334" s="664"/>
      <c r="AH334" s="664"/>
      <c r="AI334" s="664"/>
      <c r="AJ334" s="664"/>
      <c r="AK334" s="13"/>
      <c r="AL334" s="13"/>
      <c r="AM334" s="13"/>
      <c r="AN334" s="13"/>
    </row>
    <row r="335" spans="1:43" s="629" customFormat="1" ht="38.1" hidden="1" customHeight="1" x14ac:dyDescent="0.3">
      <c r="A335" s="662"/>
      <c r="B335" s="710"/>
      <c r="C335" s="713"/>
      <c r="D335" s="710"/>
      <c r="E335" s="710"/>
      <c r="F335" s="713"/>
      <c r="G335" s="722"/>
      <c r="H335" s="716"/>
      <c r="I335" s="725"/>
      <c r="J335" s="725"/>
      <c r="K335" s="725"/>
      <c r="L335" s="713"/>
      <c r="M335" s="716"/>
      <c r="N335" s="716"/>
      <c r="O335" s="716"/>
      <c r="P335" s="716"/>
      <c r="Q335" s="716"/>
      <c r="R335" s="716"/>
      <c r="S335" s="728"/>
      <c r="T335" s="716"/>
      <c r="U335" s="567"/>
      <c r="V335" s="568"/>
      <c r="W335" s="569"/>
      <c r="X335" s="570"/>
      <c r="Y335" s="538" t="s">
        <v>5229</v>
      </c>
      <c r="Z335" s="584" t="s">
        <v>5271</v>
      </c>
      <c r="AA335" s="584" t="s">
        <v>5271</v>
      </c>
      <c r="AB335" s="538" t="s">
        <v>5229</v>
      </c>
      <c r="AC335" s="584" t="s">
        <v>5271</v>
      </c>
      <c r="AD335" s="584" t="s">
        <v>5271</v>
      </c>
      <c r="AE335" s="584" t="s">
        <v>5271</v>
      </c>
      <c r="AF335" s="539" t="s">
        <v>5674</v>
      </c>
      <c r="AG335" s="664"/>
      <c r="AH335" s="664"/>
      <c r="AI335" s="664"/>
      <c r="AJ335" s="664"/>
      <c r="AK335" s="13"/>
      <c r="AL335" s="13"/>
      <c r="AM335" s="13"/>
      <c r="AN335" s="13"/>
    </row>
    <row r="336" spans="1:43" s="629" customFormat="1" ht="38.1" hidden="1" customHeight="1" x14ac:dyDescent="0.3">
      <c r="A336" s="662"/>
      <c r="B336" s="710"/>
      <c r="C336" s="713"/>
      <c r="D336" s="710"/>
      <c r="E336" s="710"/>
      <c r="F336" s="713"/>
      <c r="G336" s="722"/>
      <c r="H336" s="716"/>
      <c r="I336" s="725"/>
      <c r="J336" s="725"/>
      <c r="K336" s="725"/>
      <c r="L336" s="713"/>
      <c r="M336" s="716"/>
      <c r="N336" s="716"/>
      <c r="O336" s="716"/>
      <c r="P336" s="716"/>
      <c r="Q336" s="716"/>
      <c r="R336" s="716"/>
      <c r="S336" s="728"/>
      <c r="T336" s="716"/>
      <c r="U336" s="542"/>
      <c r="V336" s="543"/>
      <c r="W336" s="544"/>
      <c r="X336" s="545" t="s">
        <v>5384</v>
      </c>
      <c r="Y336" s="587"/>
      <c r="Z336" s="548"/>
      <c r="AA336" s="588"/>
      <c r="AB336" s="587"/>
      <c r="AC336" s="548"/>
      <c r="AD336" s="548"/>
      <c r="AE336" s="548"/>
      <c r="AF336" s="588"/>
      <c r="AG336" s="664"/>
      <c r="AH336" s="664"/>
      <c r="AI336" s="664"/>
      <c r="AJ336" s="664"/>
      <c r="AK336" s="13"/>
      <c r="AL336" s="13"/>
      <c r="AM336" s="13"/>
      <c r="AN336" s="13"/>
    </row>
    <row r="337" spans="1:43" s="629" customFormat="1" ht="38.1" customHeight="1" x14ac:dyDescent="0.3">
      <c r="A337" s="662"/>
      <c r="B337" s="710"/>
      <c r="C337" s="713"/>
      <c r="D337" s="710"/>
      <c r="E337" s="710"/>
      <c r="F337" s="713"/>
      <c r="G337" s="722"/>
      <c r="H337" s="716"/>
      <c r="I337" s="725"/>
      <c r="J337" s="725"/>
      <c r="K337" s="725"/>
      <c r="L337" s="713"/>
      <c r="M337" s="716"/>
      <c r="N337" s="716"/>
      <c r="O337" s="716"/>
      <c r="P337" s="716"/>
      <c r="Q337" s="716"/>
      <c r="R337" s="716"/>
      <c r="S337" s="728"/>
      <c r="T337" s="716"/>
      <c r="U337" s="542"/>
      <c r="V337" s="623"/>
      <c r="W337" s="544" t="s">
        <v>5384</v>
      </c>
      <c r="X337" s="640"/>
      <c r="Y337" s="551">
        <v>44377</v>
      </c>
      <c r="Z337" s="593" t="s">
        <v>1674</v>
      </c>
      <c r="AA337" s="573"/>
      <c r="AB337" s="615">
        <v>44404</v>
      </c>
      <c r="AC337" s="552" t="s">
        <v>5581</v>
      </c>
      <c r="AD337" s="552" t="s">
        <v>920</v>
      </c>
      <c r="AE337" s="594">
        <v>0</v>
      </c>
      <c r="AF337" s="552"/>
      <c r="AG337" s="664"/>
      <c r="AH337" s="664"/>
      <c r="AI337" s="664"/>
      <c r="AJ337" s="664"/>
      <c r="AK337" s="13"/>
      <c r="AL337" s="13"/>
      <c r="AM337" s="13"/>
      <c r="AN337" s="13"/>
    </row>
    <row r="338" spans="1:43" ht="38.1" hidden="1" customHeight="1" x14ac:dyDescent="0.3">
      <c r="A338" s="662"/>
      <c r="B338" s="710"/>
      <c r="C338" s="713"/>
      <c r="D338" s="710"/>
      <c r="E338" s="710"/>
      <c r="F338" s="713"/>
      <c r="G338" s="722"/>
      <c r="H338" s="716"/>
      <c r="I338" s="725"/>
      <c r="J338" s="725"/>
      <c r="K338" s="725"/>
      <c r="L338" s="713"/>
      <c r="M338" s="716"/>
      <c r="N338" s="716"/>
      <c r="O338" s="716"/>
      <c r="P338" s="716"/>
      <c r="Q338" s="716"/>
      <c r="R338" s="716"/>
      <c r="S338" s="728"/>
      <c r="T338" s="716"/>
      <c r="U338" s="542"/>
      <c r="V338" s="623" t="s">
        <v>5384</v>
      </c>
      <c r="W338" s="641"/>
      <c r="X338" s="641"/>
      <c r="Y338" s="555"/>
      <c r="Z338" s="556"/>
      <c r="AA338" s="590"/>
      <c r="AB338" s="555"/>
      <c r="AC338" s="556"/>
      <c r="AD338" s="556"/>
      <c r="AE338" s="556"/>
      <c r="AF338" s="590"/>
      <c r="AG338" s="664"/>
      <c r="AH338" s="664"/>
      <c r="AI338" s="664"/>
      <c r="AJ338" s="664"/>
    </row>
    <row r="339" spans="1:43" ht="38.1" hidden="1" customHeight="1" thickBot="1" x14ac:dyDescent="0.3">
      <c r="A339" s="708"/>
      <c r="B339" s="711"/>
      <c r="C339" s="714"/>
      <c r="D339" s="711"/>
      <c r="E339" s="711"/>
      <c r="F339" s="714"/>
      <c r="G339" s="723"/>
      <c r="H339" s="717"/>
      <c r="I339" s="726"/>
      <c r="J339" s="726"/>
      <c r="K339" s="726"/>
      <c r="L339" s="714"/>
      <c r="M339" s="717"/>
      <c r="N339" s="717"/>
      <c r="O339" s="717"/>
      <c r="P339" s="717"/>
      <c r="Q339" s="717"/>
      <c r="R339" s="717"/>
      <c r="S339" s="729"/>
      <c r="T339" s="717"/>
      <c r="U339" s="624" t="s">
        <v>5384</v>
      </c>
      <c r="V339" s="625"/>
      <c r="W339" s="626"/>
      <c r="X339" s="626"/>
      <c r="Y339" s="626"/>
      <c r="Z339" s="626"/>
      <c r="AA339" s="626"/>
      <c r="AB339" s="627"/>
      <c r="AC339" s="626"/>
      <c r="AD339" s="626"/>
      <c r="AE339" s="626"/>
      <c r="AF339" s="628"/>
      <c r="AG339" s="664"/>
      <c r="AH339" s="664"/>
      <c r="AI339" s="664"/>
      <c r="AJ339" s="664"/>
    </row>
    <row r="340" spans="1:43" s="629" customFormat="1" ht="38.1" hidden="1" customHeight="1" x14ac:dyDescent="0.3">
      <c r="A340" s="661">
        <v>57</v>
      </c>
      <c r="B340" s="709" t="s">
        <v>5689</v>
      </c>
      <c r="C340" s="712" t="s">
        <v>5217</v>
      </c>
      <c r="D340" s="709" t="s">
        <v>5668</v>
      </c>
      <c r="E340" s="709" t="s">
        <v>3373</v>
      </c>
      <c r="F340" s="712"/>
      <c r="G340" s="721" t="s">
        <v>5690</v>
      </c>
      <c r="H340" s="715">
        <v>44253</v>
      </c>
      <c r="I340" s="724" t="s">
        <v>5691</v>
      </c>
      <c r="J340" s="724" t="s">
        <v>5254</v>
      </c>
      <c r="K340" s="724" t="s">
        <v>5692</v>
      </c>
      <c r="L340" s="712" t="s">
        <v>5693</v>
      </c>
      <c r="M340" s="715">
        <v>44348</v>
      </c>
      <c r="N340" s="715">
        <v>44438</v>
      </c>
      <c r="O340" s="715">
        <f>(N340-M340)/7</f>
        <v>12.857142857142858</v>
      </c>
      <c r="P340" s="715" t="s">
        <v>5694</v>
      </c>
      <c r="Q340" s="715">
        <v>11</v>
      </c>
      <c r="R340" s="715"/>
      <c r="S340" s="727" t="s">
        <v>154</v>
      </c>
      <c r="T340" s="715"/>
      <c r="U340" s="561" t="s">
        <v>5225</v>
      </c>
      <c r="V340" s="562" t="s">
        <v>5225</v>
      </c>
      <c r="W340" s="563" t="s">
        <v>5225</v>
      </c>
      <c r="X340" s="564" t="s">
        <v>5225</v>
      </c>
      <c r="Y340" s="538" t="s">
        <v>5226</v>
      </c>
      <c r="Z340" s="584" t="s">
        <v>5271</v>
      </c>
      <c r="AA340" s="584" t="s">
        <v>5271</v>
      </c>
      <c r="AB340" s="538" t="s">
        <v>5226</v>
      </c>
      <c r="AC340" s="539" t="s">
        <v>5271</v>
      </c>
      <c r="AD340" s="539" t="s">
        <v>5271</v>
      </c>
      <c r="AE340" s="539" t="s">
        <v>5271</v>
      </c>
      <c r="AF340" s="539" t="s">
        <v>5271</v>
      </c>
      <c r="AG340" s="664"/>
      <c r="AH340" s="664"/>
      <c r="AI340" s="664"/>
      <c r="AJ340" s="664"/>
      <c r="AK340" s="13"/>
      <c r="AL340" s="13"/>
      <c r="AM340" s="13"/>
      <c r="AN340" s="13"/>
    </row>
    <row r="341" spans="1:43" s="629" customFormat="1" ht="38.1" hidden="1" customHeight="1" x14ac:dyDescent="0.3">
      <c r="A341" s="662"/>
      <c r="B341" s="710"/>
      <c r="C341" s="713"/>
      <c r="D341" s="710"/>
      <c r="E341" s="710"/>
      <c r="F341" s="713"/>
      <c r="G341" s="722"/>
      <c r="H341" s="716"/>
      <c r="I341" s="725"/>
      <c r="J341" s="725"/>
      <c r="K341" s="725"/>
      <c r="L341" s="713"/>
      <c r="M341" s="716"/>
      <c r="N341" s="716"/>
      <c r="O341" s="716"/>
      <c r="P341" s="716"/>
      <c r="Q341" s="716"/>
      <c r="R341" s="716"/>
      <c r="S341" s="728"/>
      <c r="T341" s="716"/>
      <c r="U341" s="567"/>
      <c r="V341" s="568"/>
      <c r="W341" s="569"/>
      <c r="X341" s="570"/>
      <c r="Y341" s="538" t="s">
        <v>5229</v>
      </c>
      <c r="Z341" s="584" t="s">
        <v>5271</v>
      </c>
      <c r="AA341" s="584" t="s">
        <v>5271</v>
      </c>
      <c r="AB341" s="538" t="s">
        <v>5229</v>
      </c>
      <c r="AC341" s="584" t="s">
        <v>5271</v>
      </c>
      <c r="AD341" s="584" t="s">
        <v>5271</v>
      </c>
      <c r="AE341" s="584" t="s">
        <v>5271</v>
      </c>
      <c r="AF341" s="539" t="s">
        <v>5674</v>
      </c>
      <c r="AG341" s="664"/>
      <c r="AH341" s="664"/>
      <c r="AI341" s="664"/>
      <c r="AJ341" s="664"/>
      <c r="AK341" s="13"/>
      <c r="AL341" s="13"/>
      <c r="AM341" s="13"/>
      <c r="AN341" s="13"/>
    </row>
    <row r="342" spans="1:43" s="629" customFormat="1" ht="38.1" hidden="1" customHeight="1" x14ac:dyDescent="0.3">
      <c r="A342" s="662"/>
      <c r="B342" s="710"/>
      <c r="C342" s="713"/>
      <c r="D342" s="710"/>
      <c r="E342" s="710"/>
      <c r="F342" s="713"/>
      <c r="G342" s="722"/>
      <c r="H342" s="716"/>
      <c r="I342" s="725"/>
      <c r="J342" s="725"/>
      <c r="K342" s="725"/>
      <c r="L342" s="713"/>
      <c r="M342" s="716"/>
      <c r="N342" s="716"/>
      <c r="O342" s="716"/>
      <c r="P342" s="716"/>
      <c r="Q342" s="716"/>
      <c r="R342" s="716"/>
      <c r="S342" s="728"/>
      <c r="T342" s="716"/>
      <c r="U342" s="542"/>
      <c r="V342" s="543"/>
      <c r="W342" s="544"/>
      <c r="X342" s="545" t="s">
        <v>5384</v>
      </c>
      <c r="Y342" s="587"/>
      <c r="Z342" s="548"/>
      <c r="AA342" s="588"/>
      <c r="AB342" s="587"/>
      <c r="AC342" s="548"/>
      <c r="AD342" s="548"/>
      <c r="AE342" s="548"/>
      <c r="AF342" s="588"/>
      <c r="AG342" s="664"/>
      <c r="AH342" s="664"/>
      <c r="AI342" s="664"/>
      <c r="AJ342" s="664"/>
      <c r="AK342" s="13"/>
      <c r="AL342" s="13"/>
      <c r="AM342" s="13"/>
      <c r="AN342" s="13"/>
    </row>
    <row r="343" spans="1:43" s="629" customFormat="1" ht="38.1" customHeight="1" x14ac:dyDescent="0.3">
      <c r="A343" s="662"/>
      <c r="B343" s="710"/>
      <c r="C343" s="713"/>
      <c r="D343" s="710"/>
      <c r="E343" s="710"/>
      <c r="F343" s="713"/>
      <c r="G343" s="722"/>
      <c r="H343" s="716"/>
      <c r="I343" s="725"/>
      <c r="J343" s="725"/>
      <c r="K343" s="725"/>
      <c r="L343" s="713"/>
      <c r="M343" s="716"/>
      <c r="N343" s="716"/>
      <c r="O343" s="716"/>
      <c r="P343" s="716"/>
      <c r="Q343" s="716"/>
      <c r="R343" s="716"/>
      <c r="S343" s="728"/>
      <c r="T343" s="716"/>
      <c r="U343" s="542"/>
      <c r="V343" s="623"/>
      <c r="W343" s="544" t="s">
        <v>5384</v>
      </c>
      <c r="X343" s="640"/>
      <c r="Y343" s="551">
        <v>44377</v>
      </c>
      <c r="Z343" s="593" t="s">
        <v>1674</v>
      </c>
      <c r="AA343" s="573"/>
      <c r="AB343" s="615">
        <v>44404</v>
      </c>
      <c r="AC343" s="552" t="s">
        <v>5581</v>
      </c>
      <c r="AD343" s="552" t="s">
        <v>920</v>
      </c>
      <c r="AE343" s="594">
        <v>0</v>
      </c>
      <c r="AF343" s="552"/>
      <c r="AG343" s="664"/>
      <c r="AH343" s="664"/>
      <c r="AI343" s="664"/>
      <c r="AJ343" s="664"/>
      <c r="AK343" s="13"/>
      <c r="AL343" s="13"/>
      <c r="AM343" s="13"/>
      <c r="AN343" s="13"/>
    </row>
    <row r="344" spans="1:43" ht="38.1" hidden="1" customHeight="1" x14ac:dyDescent="0.3">
      <c r="A344" s="662"/>
      <c r="B344" s="710"/>
      <c r="C344" s="713"/>
      <c r="D344" s="710"/>
      <c r="E344" s="710"/>
      <c r="F344" s="713"/>
      <c r="G344" s="722"/>
      <c r="H344" s="716"/>
      <c r="I344" s="725"/>
      <c r="J344" s="725"/>
      <c r="K344" s="725"/>
      <c r="L344" s="713"/>
      <c r="M344" s="716"/>
      <c r="N344" s="716"/>
      <c r="O344" s="716"/>
      <c r="P344" s="716"/>
      <c r="Q344" s="716"/>
      <c r="R344" s="716"/>
      <c r="S344" s="728"/>
      <c r="T344" s="716"/>
      <c r="U344" s="542"/>
      <c r="V344" s="623" t="s">
        <v>5384</v>
      </c>
      <c r="W344" s="641"/>
      <c r="X344" s="641"/>
      <c r="Y344" s="555"/>
      <c r="Z344" s="556"/>
      <c r="AA344" s="590"/>
      <c r="AB344" s="555"/>
      <c r="AC344" s="556"/>
      <c r="AD344" s="556"/>
      <c r="AE344" s="556"/>
      <c r="AF344" s="590"/>
      <c r="AG344" s="664"/>
      <c r="AH344" s="664"/>
      <c r="AI344" s="664"/>
      <c r="AJ344" s="664"/>
    </row>
    <row r="345" spans="1:43" ht="38.1" hidden="1" customHeight="1" thickBot="1" x14ac:dyDescent="0.3">
      <c r="A345" s="708"/>
      <c r="B345" s="711"/>
      <c r="C345" s="714"/>
      <c r="D345" s="711"/>
      <c r="E345" s="711"/>
      <c r="F345" s="714"/>
      <c r="G345" s="723"/>
      <c r="H345" s="717"/>
      <c r="I345" s="726"/>
      <c r="J345" s="726"/>
      <c r="K345" s="726"/>
      <c r="L345" s="714"/>
      <c r="M345" s="717"/>
      <c r="N345" s="717"/>
      <c r="O345" s="717"/>
      <c r="P345" s="717"/>
      <c r="Q345" s="717"/>
      <c r="R345" s="717"/>
      <c r="S345" s="729"/>
      <c r="T345" s="717"/>
      <c r="U345" s="624" t="s">
        <v>5384</v>
      </c>
      <c r="V345" s="625"/>
      <c r="W345" s="626"/>
      <c r="X345" s="626"/>
      <c r="Y345" s="626"/>
      <c r="Z345" s="626"/>
      <c r="AA345" s="626"/>
      <c r="AB345" s="627"/>
      <c r="AC345" s="626"/>
      <c r="AD345" s="626"/>
      <c r="AE345" s="626"/>
      <c r="AF345" s="628"/>
      <c r="AG345" s="664"/>
      <c r="AH345" s="664"/>
      <c r="AI345" s="664"/>
      <c r="AJ345" s="664"/>
    </row>
    <row r="346" spans="1:43" s="629" customFormat="1" ht="33" hidden="1" x14ac:dyDescent="0.3">
      <c r="A346" s="661">
        <v>58</v>
      </c>
      <c r="B346" s="709" t="s">
        <v>5695</v>
      </c>
      <c r="C346" s="712" t="s">
        <v>5217</v>
      </c>
      <c r="D346" s="709" t="s">
        <v>5668</v>
      </c>
      <c r="E346" s="709" t="s">
        <v>3373</v>
      </c>
      <c r="F346" s="712"/>
      <c r="G346" s="721" t="s">
        <v>5690</v>
      </c>
      <c r="H346" s="715">
        <v>44253</v>
      </c>
      <c r="I346" s="724" t="s">
        <v>5691</v>
      </c>
      <c r="J346" s="724" t="s">
        <v>5223</v>
      </c>
      <c r="K346" s="724" t="s">
        <v>5692</v>
      </c>
      <c r="L346" s="712" t="s">
        <v>5696</v>
      </c>
      <c r="M346" s="715">
        <v>44348</v>
      </c>
      <c r="N346" s="715">
        <v>44469</v>
      </c>
      <c r="O346" s="715">
        <f>(N346-M346)/7</f>
        <v>17.285714285714285</v>
      </c>
      <c r="P346" s="715" t="s">
        <v>576</v>
      </c>
      <c r="Q346" s="715">
        <v>1</v>
      </c>
      <c r="R346" s="715"/>
      <c r="S346" s="727" t="s">
        <v>154</v>
      </c>
      <c r="T346" s="715"/>
      <c r="U346" s="561" t="s">
        <v>5225</v>
      </c>
      <c r="V346" s="562" t="s">
        <v>5225</v>
      </c>
      <c r="W346" s="563" t="s">
        <v>5225</v>
      </c>
      <c r="X346" s="564" t="s">
        <v>5225</v>
      </c>
      <c r="Y346" s="538" t="s">
        <v>5226</v>
      </c>
      <c r="Z346" s="584" t="s">
        <v>5271</v>
      </c>
      <c r="AA346" s="584" t="s">
        <v>5271</v>
      </c>
      <c r="AB346" s="538" t="s">
        <v>5226</v>
      </c>
      <c r="AC346" s="539" t="s">
        <v>5271</v>
      </c>
      <c r="AD346" s="539" t="s">
        <v>5271</v>
      </c>
      <c r="AE346" s="539" t="s">
        <v>5271</v>
      </c>
      <c r="AF346" s="539" t="s">
        <v>5271</v>
      </c>
      <c r="AG346" s="664"/>
      <c r="AH346" s="664"/>
      <c r="AI346" s="664"/>
      <c r="AJ346" s="664"/>
      <c r="AK346" s="13"/>
      <c r="AL346" s="13"/>
      <c r="AM346" s="13"/>
      <c r="AN346" s="13"/>
    </row>
    <row r="347" spans="1:43" s="629" customFormat="1" ht="38.1" hidden="1" customHeight="1" x14ac:dyDescent="0.3">
      <c r="A347" s="662"/>
      <c r="B347" s="710"/>
      <c r="C347" s="713"/>
      <c r="D347" s="710"/>
      <c r="E347" s="710"/>
      <c r="F347" s="713"/>
      <c r="G347" s="722"/>
      <c r="H347" s="716"/>
      <c r="I347" s="725"/>
      <c r="J347" s="725"/>
      <c r="K347" s="725"/>
      <c r="L347" s="713"/>
      <c r="M347" s="716"/>
      <c r="N347" s="716"/>
      <c r="O347" s="716"/>
      <c r="P347" s="716"/>
      <c r="Q347" s="716"/>
      <c r="R347" s="716"/>
      <c r="S347" s="728"/>
      <c r="T347" s="716"/>
      <c r="U347" s="567"/>
      <c r="V347" s="568"/>
      <c r="W347" s="569"/>
      <c r="X347" s="570"/>
      <c r="Y347" s="538" t="s">
        <v>5229</v>
      </c>
      <c r="Z347" s="584" t="s">
        <v>5271</v>
      </c>
      <c r="AA347" s="584" t="s">
        <v>5271</v>
      </c>
      <c r="AB347" s="538" t="s">
        <v>5229</v>
      </c>
      <c r="AC347" s="584" t="s">
        <v>5271</v>
      </c>
      <c r="AD347" s="584" t="s">
        <v>5271</v>
      </c>
      <c r="AE347" s="584" t="s">
        <v>5271</v>
      </c>
      <c r="AF347" s="539" t="s">
        <v>5674</v>
      </c>
      <c r="AG347" s="664"/>
      <c r="AH347" s="664"/>
      <c r="AI347" s="664"/>
      <c r="AJ347" s="664"/>
      <c r="AK347" s="13"/>
      <c r="AL347" s="13"/>
      <c r="AM347" s="13"/>
      <c r="AN347" s="13"/>
    </row>
    <row r="348" spans="1:43" s="629" customFormat="1" ht="38.1" hidden="1" customHeight="1" x14ac:dyDescent="0.3">
      <c r="A348" s="662"/>
      <c r="B348" s="710"/>
      <c r="C348" s="713"/>
      <c r="D348" s="710"/>
      <c r="E348" s="710"/>
      <c r="F348" s="713"/>
      <c r="G348" s="722"/>
      <c r="H348" s="716"/>
      <c r="I348" s="725"/>
      <c r="J348" s="725"/>
      <c r="K348" s="725"/>
      <c r="L348" s="713"/>
      <c r="M348" s="716"/>
      <c r="N348" s="716"/>
      <c r="O348" s="716"/>
      <c r="P348" s="716"/>
      <c r="Q348" s="716"/>
      <c r="R348" s="716"/>
      <c r="S348" s="728"/>
      <c r="T348" s="716"/>
      <c r="U348" s="542"/>
      <c r="V348" s="543"/>
      <c r="W348" s="544"/>
      <c r="X348" s="545" t="s">
        <v>5384</v>
      </c>
      <c r="Y348" s="587"/>
      <c r="Z348" s="548"/>
      <c r="AA348" s="588"/>
      <c r="AB348" s="587"/>
      <c r="AC348" s="548"/>
      <c r="AD348" s="548"/>
      <c r="AE348" s="548"/>
      <c r="AF348" s="588"/>
      <c r="AG348" s="664"/>
      <c r="AH348" s="664"/>
      <c r="AI348" s="664"/>
      <c r="AJ348" s="664"/>
      <c r="AK348" s="13"/>
      <c r="AL348" s="13"/>
      <c r="AM348" s="13"/>
      <c r="AN348" s="13"/>
    </row>
    <row r="349" spans="1:43" s="629" customFormat="1" ht="38.1" customHeight="1" x14ac:dyDescent="0.3">
      <c r="A349" s="662"/>
      <c r="B349" s="710"/>
      <c r="C349" s="713"/>
      <c r="D349" s="710"/>
      <c r="E349" s="710"/>
      <c r="F349" s="713"/>
      <c r="G349" s="722"/>
      <c r="H349" s="716"/>
      <c r="I349" s="725"/>
      <c r="J349" s="725"/>
      <c r="K349" s="725"/>
      <c r="L349" s="713"/>
      <c r="M349" s="716"/>
      <c r="N349" s="716"/>
      <c r="O349" s="716"/>
      <c r="P349" s="716"/>
      <c r="Q349" s="716"/>
      <c r="R349" s="716"/>
      <c r="S349" s="728"/>
      <c r="T349" s="716"/>
      <c r="U349" s="542"/>
      <c r="V349" s="623"/>
      <c r="W349" s="544" t="s">
        <v>5384</v>
      </c>
      <c r="X349" s="640"/>
      <c r="Y349" s="551">
        <v>44377</v>
      </c>
      <c r="Z349" s="593" t="s">
        <v>1674</v>
      </c>
      <c r="AA349" s="573"/>
      <c r="AB349" s="615">
        <v>44404</v>
      </c>
      <c r="AC349" s="552" t="s">
        <v>5581</v>
      </c>
      <c r="AD349" s="552" t="s">
        <v>920</v>
      </c>
      <c r="AE349" s="594">
        <v>0</v>
      </c>
      <c r="AF349" s="552"/>
      <c r="AG349" s="664"/>
      <c r="AH349" s="664"/>
      <c r="AI349" s="664"/>
      <c r="AJ349" s="664"/>
      <c r="AK349" s="13"/>
      <c r="AL349" s="13"/>
      <c r="AM349" s="13"/>
      <c r="AN349" s="13"/>
    </row>
    <row r="350" spans="1:43" ht="38.1" hidden="1" customHeight="1" x14ac:dyDescent="0.3">
      <c r="A350" s="662"/>
      <c r="B350" s="710"/>
      <c r="C350" s="713"/>
      <c r="D350" s="710"/>
      <c r="E350" s="710"/>
      <c r="F350" s="713"/>
      <c r="G350" s="722"/>
      <c r="H350" s="716"/>
      <c r="I350" s="725"/>
      <c r="J350" s="725"/>
      <c r="K350" s="725"/>
      <c r="L350" s="713"/>
      <c r="M350" s="716"/>
      <c r="N350" s="716"/>
      <c r="O350" s="716"/>
      <c r="P350" s="716"/>
      <c r="Q350" s="716"/>
      <c r="R350" s="716"/>
      <c r="S350" s="728"/>
      <c r="T350" s="716"/>
      <c r="U350" s="542"/>
      <c r="V350" s="623" t="s">
        <v>5384</v>
      </c>
      <c r="W350" s="641"/>
      <c r="X350" s="641"/>
      <c r="Y350" s="555"/>
      <c r="Z350" s="556"/>
      <c r="AA350" s="590"/>
      <c r="AB350" s="555"/>
      <c r="AC350" s="556"/>
      <c r="AD350" s="556"/>
      <c r="AE350" s="556"/>
      <c r="AF350" s="590"/>
      <c r="AG350" s="664"/>
      <c r="AH350" s="664"/>
      <c r="AI350" s="664"/>
      <c r="AJ350" s="664"/>
    </row>
    <row r="351" spans="1:43" ht="38.1" hidden="1" customHeight="1" thickBot="1" x14ac:dyDescent="0.3">
      <c r="A351" s="708"/>
      <c r="B351" s="711"/>
      <c r="C351" s="714"/>
      <c r="D351" s="711"/>
      <c r="E351" s="711"/>
      <c r="F351" s="714"/>
      <c r="G351" s="723"/>
      <c r="H351" s="717"/>
      <c r="I351" s="726"/>
      <c r="J351" s="726"/>
      <c r="K351" s="726"/>
      <c r="L351" s="714"/>
      <c r="M351" s="717"/>
      <c r="N351" s="717"/>
      <c r="O351" s="717"/>
      <c r="P351" s="717"/>
      <c r="Q351" s="717"/>
      <c r="R351" s="717"/>
      <c r="S351" s="729"/>
      <c r="T351" s="717"/>
      <c r="U351" s="624" t="s">
        <v>5384</v>
      </c>
      <c r="V351" s="625"/>
      <c r="W351" s="626"/>
      <c r="X351" s="626"/>
      <c r="Y351" s="626"/>
      <c r="Z351" s="626"/>
      <c r="AA351" s="626"/>
      <c r="AB351" s="627"/>
      <c r="AC351" s="626"/>
      <c r="AD351" s="626"/>
      <c r="AE351" s="626"/>
      <c r="AF351" s="628"/>
      <c r="AG351" s="664"/>
      <c r="AH351" s="664"/>
      <c r="AI351" s="664"/>
      <c r="AJ351" s="664"/>
    </row>
    <row r="352" spans="1:43" s="629" customFormat="1" ht="33" hidden="1" x14ac:dyDescent="0.3">
      <c r="A352" s="661">
        <v>59</v>
      </c>
      <c r="B352" s="709" t="s">
        <v>5697</v>
      </c>
      <c r="C352" s="712" t="s">
        <v>5217</v>
      </c>
      <c r="D352" s="709" t="s">
        <v>5668</v>
      </c>
      <c r="E352" s="709" t="s">
        <v>3373</v>
      </c>
      <c r="F352" s="712"/>
      <c r="G352" s="721" t="s">
        <v>5698</v>
      </c>
      <c r="H352" s="715">
        <v>44253</v>
      </c>
      <c r="I352" s="724" t="s">
        <v>5699</v>
      </c>
      <c r="J352" s="724" t="s">
        <v>5223</v>
      </c>
      <c r="K352" s="724" t="s">
        <v>5700</v>
      </c>
      <c r="L352" s="712" t="s">
        <v>5701</v>
      </c>
      <c r="M352" s="715">
        <v>44348</v>
      </c>
      <c r="N352" s="715">
        <v>44408</v>
      </c>
      <c r="O352" s="715">
        <f>(N352-M352)/7</f>
        <v>8.5714285714285712</v>
      </c>
      <c r="P352" s="715" t="s">
        <v>5702</v>
      </c>
      <c r="Q352" s="715">
        <v>1</v>
      </c>
      <c r="R352" s="715"/>
      <c r="S352" s="727" t="s">
        <v>154</v>
      </c>
      <c r="T352" s="715"/>
      <c r="U352" s="561" t="s">
        <v>5225</v>
      </c>
      <c r="V352" s="562" t="s">
        <v>5225</v>
      </c>
      <c r="W352" s="563" t="s">
        <v>5225</v>
      </c>
      <c r="X352" s="564" t="s">
        <v>5225</v>
      </c>
      <c r="Y352" s="538" t="s">
        <v>5226</v>
      </c>
      <c r="Z352" s="584" t="s">
        <v>5271</v>
      </c>
      <c r="AA352" s="584" t="s">
        <v>5271</v>
      </c>
      <c r="AB352" s="538" t="s">
        <v>5226</v>
      </c>
      <c r="AC352" s="539" t="s">
        <v>5271</v>
      </c>
      <c r="AD352" s="539" t="s">
        <v>5271</v>
      </c>
      <c r="AE352" s="539" t="s">
        <v>5271</v>
      </c>
      <c r="AF352" s="539" t="s">
        <v>5271</v>
      </c>
      <c r="AG352" s="664"/>
      <c r="AH352" s="664"/>
      <c r="AI352" s="664"/>
      <c r="AJ352" s="664"/>
      <c r="AK352" s="13"/>
      <c r="AL352" s="13"/>
      <c r="AM352" s="13"/>
      <c r="AN352" s="13"/>
      <c r="AO352" s="13"/>
      <c r="AP352" s="13"/>
      <c r="AQ352" s="13"/>
    </row>
    <row r="353" spans="1:43" s="629" customFormat="1" ht="38.1" hidden="1" customHeight="1" x14ac:dyDescent="0.3">
      <c r="A353" s="662"/>
      <c r="B353" s="710"/>
      <c r="C353" s="713"/>
      <c r="D353" s="710"/>
      <c r="E353" s="710"/>
      <c r="F353" s="713"/>
      <c r="G353" s="722"/>
      <c r="H353" s="716"/>
      <c r="I353" s="725"/>
      <c r="J353" s="725"/>
      <c r="K353" s="725"/>
      <c r="L353" s="713"/>
      <c r="M353" s="716"/>
      <c r="N353" s="716"/>
      <c r="O353" s="716"/>
      <c r="P353" s="716"/>
      <c r="Q353" s="716"/>
      <c r="R353" s="716"/>
      <c r="S353" s="728"/>
      <c r="T353" s="716"/>
      <c r="U353" s="567"/>
      <c r="V353" s="568"/>
      <c r="W353" s="569"/>
      <c r="X353" s="570"/>
      <c r="Y353" s="538" t="s">
        <v>5229</v>
      </c>
      <c r="Z353" s="584" t="s">
        <v>5271</v>
      </c>
      <c r="AA353" s="584" t="s">
        <v>5271</v>
      </c>
      <c r="AB353" s="538" t="s">
        <v>5229</v>
      </c>
      <c r="AC353" s="584" t="s">
        <v>5271</v>
      </c>
      <c r="AD353" s="584" t="s">
        <v>5271</v>
      </c>
      <c r="AE353" s="584" t="s">
        <v>5271</v>
      </c>
      <c r="AF353" s="539" t="s">
        <v>5674</v>
      </c>
      <c r="AG353" s="664"/>
      <c r="AH353" s="664"/>
      <c r="AI353" s="664"/>
      <c r="AJ353" s="664"/>
      <c r="AK353" s="13"/>
      <c r="AL353" s="13"/>
      <c r="AM353" s="13"/>
      <c r="AN353" s="13"/>
      <c r="AO353" s="13"/>
      <c r="AP353" s="13"/>
      <c r="AQ353" s="13"/>
    </row>
    <row r="354" spans="1:43" s="629" customFormat="1" ht="38.1" hidden="1" customHeight="1" x14ac:dyDescent="0.3">
      <c r="A354" s="662"/>
      <c r="B354" s="710"/>
      <c r="C354" s="713"/>
      <c r="D354" s="710"/>
      <c r="E354" s="710"/>
      <c r="F354" s="713"/>
      <c r="G354" s="722"/>
      <c r="H354" s="716"/>
      <c r="I354" s="725"/>
      <c r="J354" s="725"/>
      <c r="K354" s="725"/>
      <c r="L354" s="713"/>
      <c r="M354" s="716"/>
      <c r="N354" s="716"/>
      <c r="O354" s="716"/>
      <c r="P354" s="716"/>
      <c r="Q354" s="716"/>
      <c r="R354" s="716"/>
      <c r="S354" s="728"/>
      <c r="T354" s="716"/>
      <c r="U354" s="542"/>
      <c r="V354" s="543"/>
      <c r="W354" s="544"/>
      <c r="X354" s="545" t="s">
        <v>5384</v>
      </c>
      <c r="Y354" s="587"/>
      <c r="Z354" s="548"/>
      <c r="AA354" s="588"/>
      <c r="AB354" s="587"/>
      <c r="AC354" s="548"/>
      <c r="AD354" s="548"/>
      <c r="AE354" s="548"/>
      <c r="AF354" s="588"/>
      <c r="AG354" s="664"/>
      <c r="AH354" s="664"/>
      <c r="AI354" s="664"/>
      <c r="AJ354" s="664"/>
      <c r="AK354" s="13"/>
      <c r="AL354" s="13"/>
      <c r="AM354" s="13"/>
      <c r="AN354" s="13"/>
      <c r="AO354" s="13"/>
      <c r="AP354" s="13"/>
      <c r="AQ354" s="13"/>
    </row>
    <row r="355" spans="1:43" s="629" customFormat="1" ht="38.1" customHeight="1" x14ac:dyDescent="0.3">
      <c r="A355" s="662"/>
      <c r="B355" s="710"/>
      <c r="C355" s="713"/>
      <c r="D355" s="710"/>
      <c r="E355" s="710"/>
      <c r="F355" s="713"/>
      <c r="G355" s="722"/>
      <c r="H355" s="716"/>
      <c r="I355" s="725"/>
      <c r="J355" s="725"/>
      <c r="K355" s="725"/>
      <c r="L355" s="713"/>
      <c r="M355" s="716"/>
      <c r="N355" s="716"/>
      <c r="O355" s="716"/>
      <c r="P355" s="716"/>
      <c r="Q355" s="716"/>
      <c r="R355" s="716"/>
      <c r="S355" s="728"/>
      <c r="T355" s="716"/>
      <c r="U355" s="542"/>
      <c r="V355" s="623"/>
      <c r="W355" s="544" t="s">
        <v>5384</v>
      </c>
      <c r="X355" s="640"/>
      <c r="Y355" s="551">
        <v>44377</v>
      </c>
      <c r="Z355" s="593" t="s">
        <v>1674</v>
      </c>
      <c r="AA355" s="573"/>
      <c r="AB355" s="615">
        <v>44404</v>
      </c>
      <c r="AC355" s="552" t="s">
        <v>5581</v>
      </c>
      <c r="AD355" s="552" t="s">
        <v>920</v>
      </c>
      <c r="AE355" s="594">
        <v>0</v>
      </c>
      <c r="AF355" s="552"/>
      <c r="AG355" s="664"/>
      <c r="AH355" s="664"/>
      <c r="AI355" s="664"/>
      <c r="AJ355" s="664"/>
      <c r="AK355" s="13"/>
      <c r="AL355" s="13"/>
      <c r="AM355" s="13"/>
      <c r="AN355" s="13"/>
      <c r="AO355" s="13"/>
      <c r="AP355" s="13"/>
      <c r="AQ355" s="13"/>
    </row>
    <row r="356" spans="1:43" ht="38.1" hidden="1" customHeight="1" x14ac:dyDescent="0.3">
      <c r="A356" s="662"/>
      <c r="B356" s="710"/>
      <c r="C356" s="713"/>
      <c r="D356" s="710"/>
      <c r="E356" s="710"/>
      <c r="F356" s="713"/>
      <c r="G356" s="722"/>
      <c r="H356" s="716"/>
      <c r="I356" s="725"/>
      <c r="J356" s="725"/>
      <c r="K356" s="725"/>
      <c r="L356" s="713"/>
      <c r="M356" s="716"/>
      <c r="N356" s="716"/>
      <c r="O356" s="716"/>
      <c r="P356" s="716"/>
      <c r="Q356" s="716"/>
      <c r="R356" s="716"/>
      <c r="S356" s="728"/>
      <c r="T356" s="716"/>
      <c r="U356" s="542"/>
      <c r="V356" s="623" t="s">
        <v>5384</v>
      </c>
      <c r="W356" s="641"/>
      <c r="X356" s="641"/>
      <c r="Y356" s="555"/>
      <c r="Z356" s="556"/>
      <c r="AA356" s="590"/>
      <c r="AB356" s="555"/>
      <c r="AC356" s="556"/>
      <c r="AD356" s="556"/>
      <c r="AE356" s="556"/>
      <c r="AF356" s="590"/>
      <c r="AG356" s="664"/>
      <c r="AH356" s="664"/>
      <c r="AI356" s="664"/>
      <c r="AJ356" s="664"/>
    </row>
    <row r="357" spans="1:43" ht="38.1" hidden="1" customHeight="1" thickBot="1" x14ac:dyDescent="0.3">
      <c r="A357" s="708"/>
      <c r="B357" s="711"/>
      <c r="C357" s="714"/>
      <c r="D357" s="711"/>
      <c r="E357" s="711"/>
      <c r="F357" s="714"/>
      <c r="G357" s="723"/>
      <c r="H357" s="717"/>
      <c r="I357" s="726"/>
      <c r="J357" s="726"/>
      <c r="K357" s="726"/>
      <c r="L357" s="714"/>
      <c r="M357" s="717"/>
      <c r="N357" s="717"/>
      <c r="O357" s="717"/>
      <c r="P357" s="717"/>
      <c r="Q357" s="717"/>
      <c r="R357" s="717"/>
      <c r="S357" s="729"/>
      <c r="T357" s="717"/>
      <c r="U357" s="624" t="s">
        <v>5384</v>
      </c>
      <c r="V357" s="625"/>
      <c r="W357" s="626"/>
      <c r="X357" s="626"/>
      <c r="Y357" s="626"/>
      <c r="Z357" s="626"/>
      <c r="AA357" s="626"/>
      <c r="AB357" s="627"/>
      <c r="AC357" s="626"/>
      <c r="AD357" s="626"/>
      <c r="AE357" s="626"/>
      <c r="AF357" s="628"/>
      <c r="AG357" s="664"/>
      <c r="AH357" s="664"/>
      <c r="AI357" s="664"/>
      <c r="AJ357" s="664"/>
    </row>
    <row r="358" spans="1:43" s="629" customFormat="1" ht="38.1" hidden="1" customHeight="1" x14ac:dyDescent="0.3">
      <c r="A358" s="661">
        <v>60</v>
      </c>
      <c r="B358" s="709" t="s">
        <v>5703</v>
      </c>
      <c r="C358" s="712" t="s">
        <v>5217</v>
      </c>
      <c r="D358" s="709" t="s">
        <v>5668</v>
      </c>
      <c r="E358" s="709" t="s">
        <v>3373</v>
      </c>
      <c r="F358" s="712"/>
      <c r="G358" s="721" t="s">
        <v>5704</v>
      </c>
      <c r="H358" s="715">
        <v>44253</v>
      </c>
      <c r="I358" s="724" t="s">
        <v>5705</v>
      </c>
      <c r="J358" s="724" t="s">
        <v>5223</v>
      </c>
      <c r="K358" s="724" t="s">
        <v>5706</v>
      </c>
      <c r="L358" s="712" t="s">
        <v>5707</v>
      </c>
      <c r="M358" s="715">
        <v>44348</v>
      </c>
      <c r="N358" s="715">
        <v>44469</v>
      </c>
      <c r="O358" s="715">
        <f>(N358-M358)/7</f>
        <v>17.285714285714285</v>
      </c>
      <c r="P358" s="715" t="s">
        <v>5708</v>
      </c>
      <c r="Q358" s="715" t="s">
        <v>5709</v>
      </c>
      <c r="R358" s="715"/>
      <c r="S358" s="727" t="s">
        <v>154</v>
      </c>
      <c r="T358" s="715"/>
      <c r="U358" s="561" t="s">
        <v>5225</v>
      </c>
      <c r="V358" s="562" t="s">
        <v>5225</v>
      </c>
      <c r="W358" s="563" t="s">
        <v>5225</v>
      </c>
      <c r="X358" s="564" t="s">
        <v>5225</v>
      </c>
      <c r="Y358" s="538" t="s">
        <v>5226</v>
      </c>
      <c r="Z358" s="584" t="s">
        <v>5271</v>
      </c>
      <c r="AA358" s="584" t="s">
        <v>5271</v>
      </c>
      <c r="AB358" s="538" t="s">
        <v>5226</v>
      </c>
      <c r="AC358" s="539" t="s">
        <v>5271</v>
      </c>
      <c r="AD358" s="539" t="s">
        <v>5271</v>
      </c>
      <c r="AE358" s="539" t="s">
        <v>5271</v>
      </c>
      <c r="AF358" s="539" t="s">
        <v>5271</v>
      </c>
      <c r="AG358" s="664"/>
      <c r="AH358" s="664"/>
      <c r="AI358" s="664"/>
      <c r="AJ358" s="664"/>
      <c r="AK358" s="13"/>
      <c r="AL358" s="13"/>
      <c r="AM358" s="13"/>
      <c r="AN358" s="13"/>
      <c r="AO358" s="13"/>
      <c r="AP358" s="13"/>
      <c r="AQ358" s="13"/>
    </row>
    <row r="359" spans="1:43" s="629" customFormat="1" ht="38.1" hidden="1" customHeight="1" x14ac:dyDescent="0.3">
      <c r="A359" s="662"/>
      <c r="B359" s="710"/>
      <c r="C359" s="713"/>
      <c r="D359" s="710"/>
      <c r="E359" s="710"/>
      <c r="F359" s="713"/>
      <c r="G359" s="722"/>
      <c r="H359" s="716"/>
      <c r="I359" s="725"/>
      <c r="J359" s="725"/>
      <c r="K359" s="725"/>
      <c r="L359" s="713"/>
      <c r="M359" s="716"/>
      <c r="N359" s="716"/>
      <c r="O359" s="716"/>
      <c r="P359" s="716"/>
      <c r="Q359" s="716"/>
      <c r="R359" s="716"/>
      <c r="S359" s="728"/>
      <c r="T359" s="716"/>
      <c r="U359" s="567"/>
      <c r="V359" s="568"/>
      <c r="W359" s="569"/>
      <c r="X359" s="570"/>
      <c r="Y359" s="538" t="s">
        <v>5229</v>
      </c>
      <c r="Z359" s="584" t="s">
        <v>5271</v>
      </c>
      <c r="AA359" s="584" t="s">
        <v>5271</v>
      </c>
      <c r="AB359" s="538" t="s">
        <v>5229</v>
      </c>
      <c r="AC359" s="584" t="s">
        <v>5271</v>
      </c>
      <c r="AD359" s="584" t="s">
        <v>5271</v>
      </c>
      <c r="AE359" s="584" t="s">
        <v>5271</v>
      </c>
      <c r="AF359" s="539" t="s">
        <v>5674</v>
      </c>
      <c r="AG359" s="664"/>
      <c r="AH359" s="664"/>
      <c r="AI359" s="664"/>
      <c r="AJ359" s="664"/>
      <c r="AK359" s="13"/>
      <c r="AL359" s="13"/>
      <c r="AM359" s="13"/>
      <c r="AN359" s="13"/>
      <c r="AO359" s="13"/>
      <c r="AP359" s="13"/>
      <c r="AQ359" s="13"/>
    </row>
    <row r="360" spans="1:43" s="629" customFormat="1" ht="38.1" hidden="1" customHeight="1" x14ac:dyDescent="0.3">
      <c r="A360" s="662"/>
      <c r="B360" s="710"/>
      <c r="C360" s="713"/>
      <c r="D360" s="710"/>
      <c r="E360" s="710"/>
      <c r="F360" s="713"/>
      <c r="G360" s="722"/>
      <c r="H360" s="716"/>
      <c r="I360" s="725"/>
      <c r="J360" s="725"/>
      <c r="K360" s="725"/>
      <c r="L360" s="713"/>
      <c r="M360" s="716"/>
      <c r="N360" s="716"/>
      <c r="O360" s="716"/>
      <c r="P360" s="716"/>
      <c r="Q360" s="716"/>
      <c r="R360" s="716"/>
      <c r="S360" s="728"/>
      <c r="T360" s="716"/>
      <c r="U360" s="542"/>
      <c r="V360" s="543"/>
      <c r="W360" s="544"/>
      <c r="X360" s="545" t="s">
        <v>5384</v>
      </c>
      <c r="Y360" s="587"/>
      <c r="Z360" s="548"/>
      <c r="AA360" s="588"/>
      <c r="AB360" s="587"/>
      <c r="AC360" s="548"/>
      <c r="AD360" s="548"/>
      <c r="AE360" s="548"/>
      <c r="AF360" s="588"/>
      <c r="AG360" s="664"/>
      <c r="AH360" s="664"/>
      <c r="AI360" s="664"/>
      <c r="AJ360" s="664"/>
      <c r="AK360" s="13"/>
      <c r="AL360" s="13"/>
      <c r="AM360" s="13"/>
      <c r="AN360" s="13"/>
      <c r="AO360" s="13"/>
      <c r="AP360" s="13"/>
      <c r="AQ360" s="13"/>
    </row>
    <row r="361" spans="1:43" s="629" customFormat="1" ht="38.1" customHeight="1" x14ac:dyDescent="0.3">
      <c r="A361" s="662"/>
      <c r="B361" s="710"/>
      <c r="C361" s="713"/>
      <c r="D361" s="710"/>
      <c r="E361" s="710"/>
      <c r="F361" s="713"/>
      <c r="G361" s="722"/>
      <c r="H361" s="716"/>
      <c r="I361" s="725"/>
      <c r="J361" s="725"/>
      <c r="K361" s="725"/>
      <c r="L361" s="713"/>
      <c r="M361" s="716"/>
      <c r="N361" s="716"/>
      <c r="O361" s="716"/>
      <c r="P361" s="716"/>
      <c r="Q361" s="716"/>
      <c r="R361" s="716"/>
      <c r="S361" s="728"/>
      <c r="T361" s="716"/>
      <c r="U361" s="542"/>
      <c r="V361" s="623"/>
      <c r="W361" s="544" t="s">
        <v>5384</v>
      </c>
      <c r="X361" s="640"/>
      <c r="Y361" s="551">
        <v>44377</v>
      </c>
      <c r="Z361" s="593" t="s">
        <v>1674</v>
      </c>
      <c r="AA361" s="573"/>
      <c r="AB361" s="615">
        <v>44404</v>
      </c>
      <c r="AC361" s="552" t="s">
        <v>5581</v>
      </c>
      <c r="AD361" s="552" t="s">
        <v>920</v>
      </c>
      <c r="AE361" s="594">
        <v>0</v>
      </c>
      <c r="AF361" s="552"/>
      <c r="AG361" s="664"/>
      <c r="AH361" s="664"/>
      <c r="AI361" s="664"/>
      <c r="AJ361" s="664"/>
      <c r="AK361" s="13"/>
      <c r="AL361" s="13"/>
      <c r="AM361" s="13"/>
      <c r="AN361" s="13"/>
      <c r="AO361" s="13"/>
      <c r="AP361" s="13"/>
      <c r="AQ361" s="13"/>
    </row>
    <row r="362" spans="1:43" ht="38.1" hidden="1" customHeight="1" x14ac:dyDescent="0.3">
      <c r="A362" s="662"/>
      <c r="B362" s="710"/>
      <c r="C362" s="713"/>
      <c r="D362" s="710"/>
      <c r="E362" s="710"/>
      <c r="F362" s="713"/>
      <c r="G362" s="722"/>
      <c r="H362" s="716"/>
      <c r="I362" s="725"/>
      <c r="J362" s="725"/>
      <c r="K362" s="725"/>
      <c r="L362" s="713"/>
      <c r="M362" s="716"/>
      <c r="N362" s="716"/>
      <c r="O362" s="716"/>
      <c r="P362" s="716"/>
      <c r="Q362" s="716"/>
      <c r="R362" s="716"/>
      <c r="S362" s="728"/>
      <c r="T362" s="716"/>
      <c r="U362" s="542"/>
      <c r="V362" s="623" t="s">
        <v>5384</v>
      </c>
      <c r="W362" s="641"/>
      <c r="X362" s="641"/>
      <c r="Y362" s="555"/>
      <c r="Z362" s="556"/>
      <c r="AA362" s="590"/>
      <c r="AB362" s="555"/>
      <c r="AC362" s="556"/>
      <c r="AD362" s="556"/>
      <c r="AE362" s="556"/>
      <c r="AF362" s="590"/>
      <c r="AG362" s="664"/>
      <c r="AH362" s="664"/>
      <c r="AI362" s="664"/>
      <c r="AJ362" s="664"/>
    </row>
    <row r="363" spans="1:43" ht="38.1" hidden="1" customHeight="1" thickBot="1" x14ac:dyDescent="0.3">
      <c r="A363" s="708"/>
      <c r="B363" s="711"/>
      <c r="C363" s="714"/>
      <c r="D363" s="711"/>
      <c r="E363" s="711"/>
      <c r="F363" s="714"/>
      <c r="G363" s="723"/>
      <c r="H363" s="717"/>
      <c r="I363" s="726"/>
      <c r="J363" s="726"/>
      <c r="K363" s="726"/>
      <c r="L363" s="714"/>
      <c r="M363" s="717"/>
      <c r="N363" s="717"/>
      <c r="O363" s="717"/>
      <c r="P363" s="717"/>
      <c r="Q363" s="717"/>
      <c r="R363" s="717"/>
      <c r="S363" s="729"/>
      <c r="T363" s="717"/>
      <c r="U363" s="624" t="s">
        <v>5384</v>
      </c>
      <c r="V363" s="625"/>
      <c r="W363" s="626"/>
      <c r="X363" s="626"/>
      <c r="Y363" s="626"/>
      <c r="Z363" s="626"/>
      <c r="AA363" s="626"/>
      <c r="AB363" s="627"/>
      <c r="AC363" s="626"/>
      <c r="AD363" s="626"/>
      <c r="AE363" s="626"/>
      <c r="AF363" s="628"/>
      <c r="AG363" s="664"/>
      <c r="AH363" s="664"/>
      <c r="AI363" s="664"/>
      <c r="AJ363" s="664"/>
    </row>
    <row r="364" spans="1:43" s="629" customFormat="1" ht="38.1" hidden="1" customHeight="1" x14ac:dyDescent="0.3">
      <c r="A364" s="661">
        <v>61</v>
      </c>
      <c r="B364" s="709" t="s">
        <v>5710</v>
      </c>
      <c r="C364" s="712" t="s">
        <v>5217</v>
      </c>
      <c r="D364" s="709" t="s">
        <v>5668</v>
      </c>
      <c r="E364" s="709" t="s">
        <v>3373</v>
      </c>
      <c r="F364" s="712"/>
      <c r="G364" s="721" t="s">
        <v>5704</v>
      </c>
      <c r="H364" s="715">
        <v>44253</v>
      </c>
      <c r="I364" s="724" t="s">
        <v>5705</v>
      </c>
      <c r="J364" s="724" t="s">
        <v>5223</v>
      </c>
      <c r="K364" s="724" t="s">
        <v>5706</v>
      </c>
      <c r="L364" s="712" t="s">
        <v>5711</v>
      </c>
      <c r="M364" s="715">
        <v>44470</v>
      </c>
      <c r="N364" s="715">
        <v>44561</v>
      </c>
      <c r="O364" s="715">
        <f>(N364-M364)/7</f>
        <v>13</v>
      </c>
      <c r="P364" s="715" t="s">
        <v>5708</v>
      </c>
      <c r="Q364" s="715" t="s">
        <v>5709</v>
      </c>
      <c r="R364" s="715"/>
      <c r="S364" s="727" t="s">
        <v>154</v>
      </c>
      <c r="T364" s="715"/>
      <c r="U364" s="561" t="s">
        <v>5225</v>
      </c>
      <c r="V364" s="562" t="s">
        <v>5225</v>
      </c>
      <c r="W364" s="563" t="s">
        <v>5225</v>
      </c>
      <c r="X364" s="564" t="s">
        <v>5225</v>
      </c>
      <c r="Y364" s="538" t="s">
        <v>5226</v>
      </c>
      <c r="Z364" s="584" t="s">
        <v>5271</v>
      </c>
      <c r="AA364" s="584" t="s">
        <v>5271</v>
      </c>
      <c r="AB364" s="538" t="s">
        <v>5226</v>
      </c>
      <c r="AC364" s="539" t="s">
        <v>5271</v>
      </c>
      <c r="AD364" s="539" t="s">
        <v>5271</v>
      </c>
      <c r="AE364" s="539" t="s">
        <v>5271</v>
      </c>
      <c r="AF364" s="539" t="s">
        <v>5271</v>
      </c>
      <c r="AG364" s="664"/>
      <c r="AH364" s="664"/>
      <c r="AI364" s="664"/>
      <c r="AJ364" s="664"/>
      <c r="AK364" s="13"/>
      <c r="AL364" s="13"/>
      <c r="AM364" s="13"/>
      <c r="AN364" s="13"/>
      <c r="AO364" s="13"/>
      <c r="AP364" s="13"/>
      <c r="AQ364" s="13"/>
    </row>
    <row r="365" spans="1:43" s="629" customFormat="1" ht="38.1" hidden="1" customHeight="1" x14ac:dyDescent="0.3">
      <c r="A365" s="662"/>
      <c r="B365" s="710"/>
      <c r="C365" s="713"/>
      <c r="D365" s="710"/>
      <c r="E365" s="710"/>
      <c r="F365" s="713"/>
      <c r="G365" s="722"/>
      <c r="H365" s="716"/>
      <c r="I365" s="725"/>
      <c r="J365" s="725"/>
      <c r="K365" s="725"/>
      <c r="L365" s="713"/>
      <c r="M365" s="716"/>
      <c r="N365" s="716"/>
      <c r="O365" s="716"/>
      <c r="P365" s="716"/>
      <c r="Q365" s="716"/>
      <c r="R365" s="716"/>
      <c r="S365" s="728"/>
      <c r="T365" s="716"/>
      <c r="U365" s="567"/>
      <c r="V365" s="568"/>
      <c r="W365" s="569"/>
      <c r="X365" s="570"/>
      <c r="Y365" s="538" t="s">
        <v>5229</v>
      </c>
      <c r="Z365" s="584" t="s">
        <v>5271</v>
      </c>
      <c r="AA365" s="584" t="s">
        <v>5271</v>
      </c>
      <c r="AB365" s="538" t="s">
        <v>5229</v>
      </c>
      <c r="AC365" s="584" t="s">
        <v>5271</v>
      </c>
      <c r="AD365" s="584" t="s">
        <v>5271</v>
      </c>
      <c r="AE365" s="584" t="s">
        <v>5271</v>
      </c>
      <c r="AF365" s="539" t="s">
        <v>5674</v>
      </c>
      <c r="AG365" s="664"/>
      <c r="AH365" s="664"/>
      <c r="AI365" s="664"/>
      <c r="AJ365" s="664"/>
      <c r="AK365" s="13"/>
      <c r="AL365" s="13"/>
      <c r="AM365" s="13"/>
      <c r="AN365" s="13"/>
      <c r="AO365" s="13"/>
      <c r="AP365" s="13"/>
      <c r="AQ365" s="13"/>
    </row>
    <row r="366" spans="1:43" s="629" customFormat="1" ht="38.1" hidden="1" customHeight="1" x14ac:dyDescent="0.3">
      <c r="A366" s="662"/>
      <c r="B366" s="710"/>
      <c r="C366" s="713"/>
      <c r="D366" s="710"/>
      <c r="E366" s="710"/>
      <c r="F366" s="713"/>
      <c r="G366" s="722"/>
      <c r="H366" s="716"/>
      <c r="I366" s="725"/>
      <c r="J366" s="725"/>
      <c r="K366" s="725"/>
      <c r="L366" s="713"/>
      <c r="M366" s="716"/>
      <c r="N366" s="716"/>
      <c r="O366" s="716"/>
      <c r="P366" s="716"/>
      <c r="Q366" s="716"/>
      <c r="R366" s="716"/>
      <c r="S366" s="728"/>
      <c r="T366" s="716"/>
      <c r="U366" s="542"/>
      <c r="V366" s="543"/>
      <c r="W366" s="544"/>
      <c r="X366" s="545" t="s">
        <v>5384</v>
      </c>
      <c r="Y366" s="587"/>
      <c r="Z366" s="548"/>
      <c r="AA366" s="588"/>
      <c r="AB366" s="587"/>
      <c r="AC366" s="548"/>
      <c r="AD366" s="548"/>
      <c r="AE366" s="548"/>
      <c r="AF366" s="588"/>
      <c r="AG366" s="664"/>
      <c r="AH366" s="664"/>
      <c r="AI366" s="664"/>
      <c r="AJ366" s="664"/>
      <c r="AK366" s="13"/>
      <c r="AL366" s="13"/>
      <c r="AM366" s="13"/>
      <c r="AN366" s="13"/>
      <c r="AO366" s="13"/>
      <c r="AP366" s="13"/>
      <c r="AQ366" s="13"/>
    </row>
    <row r="367" spans="1:43" s="629" customFormat="1" ht="38.1" customHeight="1" x14ac:dyDescent="0.3">
      <c r="A367" s="662"/>
      <c r="B367" s="710"/>
      <c r="C367" s="713"/>
      <c r="D367" s="710"/>
      <c r="E367" s="710"/>
      <c r="F367" s="713"/>
      <c r="G367" s="722"/>
      <c r="H367" s="716"/>
      <c r="I367" s="725"/>
      <c r="J367" s="725"/>
      <c r="K367" s="725"/>
      <c r="L367" s="713"/>
      <c r="M367" s="716"/>
      <c r="N367" s="716"/>
      <c r="O367" s="716"/>
      <c r="P367" s="716"/>
      <c r="Q367" s="716"/>
      <c r="R367" s="716"/>
      <c r="S367" s="728"/>
      <c r="T367" s="716"/>
      <c r="U367" s="542"/>
      <c r="V367" s="623"/>
      <c r="W367" s="544" t="s">
        <v>5384</v>
      </c>
      <c r="X367" s="640"/>
      <c r="Y367" s="551">
        <v>44377</v>
      </c>
      <c r="Z367" s="593" t="s">
        <v>1674</v>
      </c>
      <c r="AA367" s="573"/>
      <c r="AB367" s="615">
        <v>44404</v>
      </c>
      <c r="AC367" s="552" t="s">
        <v>5581</v>
      </c>
      <c r="AD367" s="552" t="s">
        <v>920</v>
      </c>
      <c r="AE367" s="594">
        <v>0</v>
      </c>
      <c r="AF367" s="552"/>
      <c r="AG367" s="664"/>
      <c r="AH367" s="664"/>
      <c r="AI367" s="664"/>
      <c r="AJ367" s="664"/>
      <c r="AK367" s="13"/>
      <c r="AL367" s="13"/>
      <c r="AM367" s="13"/>
      <c r="AN367" s="13"/>
      <c r="AO367" s="13"/>
      <c r="AP367" s="13"/>
      <c r="AQ367" s="13"/>
    </row>
    <row r="368" spans="1:43" ht="38.1" hidden="1" customHeight="1" x14ac:dyDescent="0.3">
      <c r="A368" s="662"/>
      <c r="B368" s="710"/>
      <c r="C368" s="713"/>
      <c r="D368" s="710"/>
      <c r="E368" s="710"/>
      <c r="F368" s="713"/>
      <c r="G368" s="722"/>
      <c r="H368" s="716"/>
      <c r="I368" s="725"/>
      <c r="J368" s="725"/>
      <c r="K368" s="725"/>
      <c r="L368" s="713"/>
      <c r="M368" s="716"/>
      <c r="N368" s="716"/>
      <c r="O368" s="716"/>
      <c r="P368" s="716"/>
      <c r="Q368" s="716"/>
      <c r="R368" s="716"/>
      <c r="S368" s="728"/>
      <c r="T368" s="716"/>
      <c r="U368" s="542"/>
      <c r="V368" s="623" t="s">
        <v>5384</v>
      </c>
      <c r="W368" s="641"/>
      <c r="X368" s="641"/>
      <c r="Y368" s="555"/>
      <c r="Z368" s="556"/>
      <c r="AA368" s="590"/>
      <c r="AB368" s="555"/>
      <c r="AC368" s="556"/>
      <c r="AD368" s="556"/>
      <c r="AE368" s="556"/>
      <c r="AF368" s="590"/>
      <c r="AG368" s="664"/>
      <c r="AH368" s="664"/>
      <c r="AI368" s="664"/>
      <c r="AJ368" s="664"/>
    </row>
    <row r="369" spans="1:43" ht="38.1" hidden="1" customHeight="1" x14ac:dyDescent="0.3">
      <c r="A369" s="708"/>
      <c r="B369" s="711"/>
      <c r="C369" s="714"/>
      <c r="D369" s="711"/>
      <c r="E369" s="711"/>
      <c r="F369" s="714"/>
      <c r="G369" s="723"/>
      <c r="H369" s="717"/>
      <c r="I369" s="726"/>
      <c r="J369" s="726"/>
      <c r="K369" s="726"/>
      <c r="L369" s="714"/>
      <c r="M369" s="717"/>
      <c r="N369" s="717"/>
      <c r="O369" s="717"/>
      <c r="P369" s="717"/>
      <c r="Q369" s="717"/>
      <c r="R369" s="717"/>
      <c r="S369" s="729"/>
      <c r="T369" s="717"/>
      <c r="U369" s="624" t="s">
        <v>5384</v>
      </c>
      <c r="V369" s="625"/>
      <c r="W369" s="626"/>
      <c r="X369" s="626"/>
      <c r="Y369" s="626"/>
      <c r="Z369" s="626"/>
      <c r="AA369" s="626"/>
      <c r="AB369" s="627"/>
      <c r="AC369" s="626"/>
      <c r="AD369" s="626"/>
      <c r="AE369" s="626"/>
      <c r="AF369" s="628"/>
      <c r="AG369" s="664"/>
      <c r="AH369" s="664"/>
      <c r="AI369" s="664"/>
      <c r="AJ369" s="664"/>
    </row>
    <row r="372" spans="1:43" s="629" customFormat="1" ht="38.1" customHeight="1" x14ac:dyDescent="0.3">
      <c r="A372" s="13"/>
      <c r="B372" s="13"/>
      <c r="C372" s="15"/>
      <c r="D372" s="13"/>
      <c r="E372" s="13"/>
      <c r="F372" s="15"/>
      <c r="G372" s="15"/>
      <c r="H372" s="13"/>
      <c r="I372" s="15"/>
      <c r="J372" s="15"/>
      <c r="K372" s="15"/>
      <c r="L372" s="15"/>
      <c r="M372" s="13"/>
      <c r="N372" s="13"/>
      <c r="O372" s="13"/>
      <c r="P372" s="13"/>
      <c r="Q372" s="13"/>
      <c r="R372" s="13"/>
      <c r="S372" s="13"/>
      <c r="T372" s="13"/>
      <c r="U372" s="13"/>
      <c r="V372" s="13"/>
      <c r="W372" s="13"/>
      <c r="X372" s="13"/>
      <c r="Y372" s="13"/>
      <c r="Z372" s="13"/>
      <c r="AA372" s="13"/>
      <c r="AB372" s="188"/>
      <c r="AC372" s="13"/>
      <c r="AD372" s="631"/>
      <c r="AE372" s="13"/>
      <c r="AF372" s="13"/>
      <c r="AG372" s="13"/>
      <c r="AH372" s="13"/>
      <c r="AI372" s="13"/>
      <c r="AJ372" s="13"/>
      <c r="AK372" s="13"/>
      <c r="AL372" s="13"/>
      <c r="AM372" s="13"/>
      <c r="AN372" s="13"/>
      <c r="AO372" s="13"/>
      <c r="AP372" s="13"/>
      <c r="AQ372" s="13"/>
    </row>
    <row r="373" spans="1:43" s="629" customFormat="1" ht="38.1" customHeight="1" x14ac:dyDescent="0.3">
      <c r="A373" s="13"/>
      <c r="B373" s="13"/>
      <c r="C373" s="15"/>
      <c r="D373" s="13"/>
      <c r="E373" s="13"/>
      <c r="F373" s="15"/>
      <c r="G373" s="15"/>
      <c r="H373" s="13"/>
      <c r="I373" s="15"/>
      <c r="J373" s="15"/>
      <c r="K373" s="15"/>
      <c r="L373" s="15"/>
      <c r="M373" s="13"/>
      <c r="N373" s="13"/>
      <c r="O373" s="13"/>
      <c r="P373" s="13"/>
      <c r="Q373" s="13"/>
      <c r="R373" s="13"/>
      <c r="S373" s="13"/>
      <c r="T373" s="13"/>
      <c r="U373" s="13"/>
      <c r="V373" s="13"/>
      <c r="W373" s="13"/>
      <c r="X373" s="13"/>
      <c r="Y373" s="13"/>
      <c r="Z373" s="13"/>
      <c r="AA373" s="13"/>
      <c r="AB373" s="188"/>
      <c r="AC373" s="13"/>
      <c r="AD373" s="631"/>
      <c r="AE373" s="13"/>
      <c r="AF373" s="13"/>
      <c r="AG373" s="13"/>
      <c r="AH373" s="13"/>
      <c r="AI373" s="13"/>
      <c r="AJ373" s="13"/>
      <c r="AK373" s="13"/>
      <c r="AL373" s="13"/>
      <c r="AM373" s="13"/>
      <c r="AN373" s="13"/>
      <c r="AO373" s="13"/>
      <c r="AP373" s="13"/>
      <c r="AQ373" s="13"/>
    </row>
    <row r="374" spans="1:43" s="629" customFormat="1" ht="38.1" customHeight="1" x14ac:dyDescent="0.3">
      <c r="A374" s="13"/>
      <c r="B374" s="13"/>
      <c r="C374" s="15"/>
      <c r="D374" s="13"/>
      <c r="E374" s="13"/>
      <c r="F374" s="15"/>
      <c r="G374" s="15"/>
      <c r="H374" s="13"/>
      <c r="I374" s="15"/>
      <c r="J374" s="15"/>
      <c r="K374" s="15"/>
      <c r="L374" s="15"/>
      <c r="M374" s="13"/>
      <c r="N374" s="13"/>
      <c r="O374" s="13"/>
      <c r="P374" s="13"/>
      <c r="Q374" s="13"/>
      <c r="R374" s="13"/>
      <c r="S374" s="13"/>
      <c r="T374" s="13"/>
      <c r="U374" s="13"/>
      <c r="V374" s="13"/>
      <c r="W374" s="13"/>
      <c r="X374" s="13"/>
      <c r="Y374" s="13"/>
      <c r="Z374" s="13"/>
      <c r="AA374" s="13"/>
      <c r="AB374" s="188"/>
      <c r="AC374" s="13"/>
      <c r="AD374" s="631"/>
      <c r="AE374" s="13"/>
      <c r="AF374" s="13"/>
      <c r="AG374" s="13"/>
      <c r="AH374" s="13"/>
      <c r="AI374" s="13"/>
      <c r="AJ374" s="13"/>
      <c r="AK374" s="13"/>
      <c r="AL374" s="13"/>
      <c r="AM374" s="13"/>
      <c r="AN374" s="13"/>
      <c r="AO374" s="13"/>
      <c r="AP374" s="13"/>
      <c r="AQ374" s="13"/>
    </row>
    <row r="375" spans="1:43" s="629" customFormat="1" ht="38.1" customHeight="1" x14ac:dyDescent="0.3">
      <c r="A375" s="13"/>
      <c r="B375" s="13"/>
      <c r="C375" s="15"/>
      <c r="D375" s="13"/>
      <c r="E375" s="13"/>
      <c r="F375" s="15"/>
      <c r="G375" s="15"/>
      <c r="H375" s="13"/>
      <c r="I375" s="15"/>
      <c r="J375" s="15"/>
      <c r="K375" s="15"/>
      <c r="L375" s="15"/>
      <c r="M375" s="13"/>
      <c r="N375" s="13"/>
      <c r="O375" s="13"/>
      <c r="P375" s="13"/>
      <c r="Q375" s="13"/>
      <c r="R375" s="13"/>
      <c r="S375" s="13"/>
      <c r="T375" s="13"/>
      <c r="U375" s="13"/>
      <c r="V375" s="13"/>
      <c r="W375" s="13"/>
      <c r="X375" s="13"/>
      <c r="Y375" s="13"/>
      <c r="Z375" s="13"/>
      <c r="AA375" s="13"/>
      <c r="AB375" s="188"/>
      <c r="AC375" s="13"/>
      <c r="AD375" s="631"/>
      <c r="AE375" s="13"/>
      <c r="AF375" s="13"/>
      <c r="AG375" s="13"/>
      <c r="AH375" s="13"/>
      <c r="AI375" s="13"/>
      <c r="AJ375" s="13"/>
      <c r="AK375" s="13"/>
      <c r="AL375" s="13"/>
      <c r="AM375" s="13"/>
      <c r="AN375" s="13"/>
      <c r="AO375" s="13"/>
      <c r="AP375" s="13"/>
      <c r="AQ375" s="13"/>
    </row>
  </sheetData>
  <autoFilter ref="A3:AW369" xr:uid="{EAD5CE2D-A346-420F-A2FD-2BDDE2893AAC}">
    <filterColumn colId="25">
      <colorFilter dxfId="0"/>
    </filterColumn>
  </autoFilter>
  <mergeCells count="1471">
    <mergeCell ref="H358:H363"/>
    <mergeCell ref="I358:I363"/>
    <mergeCell ref="J358:J363"/>
    <mergeCell ref="K358:K363"/>
    <mergeCell ref="L358:L363"/>
    <mergeCell ref="A358:A363"/>
    <mergeCell ref="B358:B363"/>
    <mergeCell ref="C358:C363"/>
    <mergeCell ref="D358:D363"/>
    <mergeCell ref="E358:E363"/>
    <mergeCell ref="F358:F363"/>
    <mergeCell ref="S364:S369"/>
    <mergeCell ref="T364:T369"/>
    <mergeCell ref="AG364:AG369"/>
    <mergeCell ref="AH364:AH369"/>
    <mergeCell ref="AI364:AI369"/>
    <mergeCell ref="AJ364:AJ369"/>
    <mergeCell ref="M364:M369"/>
    <mergeCell ref="N364:N369"/>
    <mergeCell ref="O364:O369"/>
    <mergeCell ref="P364:P369"/>
    <mergeCell ref="Q364:Q369"/>
    <mergeCell ref="R364:R369"/>
    <mergeCell ref="G364:G369"/>
    <mergeCell ref="H364:H369"/>
    <mergeCell ref="I364:I369"/>
    <mergeCell ref="J364:J369"/>
    <mergeCell ref="K364:K369"/>
    <mergeCell ref="L364:L369"/>
    <mergeCell ref="AJ352:AJ357"/>
    <mergeCell ref="M352:M357"/>
    <mergeCell ref="N352:N357"/>
    <mergeCell ref="O352:O357"/>
    <mergeCell ref="P352:P357"/>
    <mergeCell ref="Q352:Q357"/>
    <mergeCell ref="R352:R357"/>
    <mergeCell ref="G352:G357"/>
    <mergeCell ref="H352:H357"/>
    <mergeCell ref="I352:I357"/>
    <mergeCell ref="J352:J357"/>
    <mergeCell ref="K352:K357"/>
    <mergeCell ref="L352:L357"/>
    <mergeCell ref="A364:A369"/>
    <mergeCell ref="B364:B369"/>
    <mergeCell ref="C364:C369"/>
    <mergeCell ref="D364:D369"/>
    <mergeCell ref="E364:E369"/>
    <mergeCell ref="F364:F369"/>
    <mergeCell ref="S358:S363"/>
    <mergeCell ref="T358:T363"/>
    <mergeCell ref="AG358:AG363"/>
    <mergeCell ref="AH358:AH363"/>
    <mergeCell ref="AI358:AI363"/>
    <mergeCell ref="AJ358:AJ363"/>
    <mergeCell ref="M358:M363"/>
    <mergeCell ref="N358:N363"/>
    <mergeCell ref="O358:O363"/>
    <mergeCell ref="P358:P363"/>
    <mergeCell ref="Q358:Q363"/>
    <mergeCell ref="R358:R363"/>
    <mergeCell ref="G358:G363"/>
    <mergeCell ref="G346:G351"/>
    <mergeCell ref="H346:H351"/>
    <mergeCell ref="I346:I351"/>
    <mergeCell ref="J346:J351"/>
    <mergeCell ref="K346:K351"/>
    <mergeCell ref="L346:L351"/>
    <mergeCell ref="A346:A351"/>
    <mergeCell ref="B346:B351"/>
    <mergeCell ref="C346:C351"/>
    <mergeCell ref="D346:D351"/>
    <mergeCell ref="E346:E351"/>
    <mergeCell ref="F346:F351"/>
    <mergeCell ref="S352:S357"/>
    <mergeCell ref="T352:T357"/>
    <mergeCell ref="AG352:AG357"/>
    <mergeCell ref="AH352:AH357"/>
    <mergeCell ref="AI352:AI357"/>
    <mergeCell ref="AI340:AI345"/>
    <mergeCell ref="AJ340:AJ345"/>
    <mergeCell ref="M340:M345"/>
    <mergeCell ref="N340:N345"/>
    <mergeCell ref="O340:O345"/>
    <mergeCell ref="P340:P345"/>
    <mergeCell ref="Q340:Q345"/>
    <mergeCell ref="R340:R345"/>
    <mergeCell ref="G340:G345"/>
    <mergeCell ref="H340:H345"/>
    <mergeCell ref="I340:I345"/>
    <mergeCell ref="J340:J345"/>
    <mergeCell ref="K340:K345"/>
    <mergeCell ref="L340:L345"/>
    <mergeCell ref="A352:A357"/>
    <mergeCell ref="B352:B357"/>
    <mergeCell ref="C352:C357"/>
    <mergeCell ref="D352:D357"/>
    <mergeCell ref="E352:E357"/>
    <mergeCell ref="F352:F357"/>
    <mergeCell ref="S346:S351"/>
    <mergeCell ref="T346:T351"/>
    <mergeCell ref="AG346:AG351"/>
    <mergeCell ref="AH346:AH351"/>
    <mergeCell ref="AI346:AI351"/>
    <mergeCell ref="AJ346:AJ351"/>
    <mergeCell ref="M346:M351"/>
    <mergeCell ref="N346:N351"/>
    <mergeCell ref="O346:O351"/>
    <mergeCell ref="P346:P351"/>
    <mergeCell ref="Q346:Q351"/>
    <mergeCell ref="R346:R351"/>
    <mergeCell ref="R334:R339"/>
    <mergeCell ref="G334:G339"/>
    <mergeCell ref="H334:H339"/>
    <mergeCell ref="I334:I339"/>
    <mergeCell ref="J334:J339"/>
    <mergeCell ref="K334:K339"/>
    <mergeCell ref="L334:L339"/>
    <mergeCell ref="A334:A339"/>
    <mergeCell ref="B334:B339"/>
    <mergeCell ref="C334:C339"/>
    <mergeCell ref="D334:D339"/>
    <mergeCell ref="E334:E339"/>
    <mergeCell ref="F334:F339"/>
    <mergeCell ref="S340:S345"/>
    <mergeCell ref="T340:T345"/>
    <mergeCell ref="AG340:AG345"/>
    <mergeCell ref="AH340:AH345"/>
    <mergeCell ref="AH328:AH333"/>
    <mergeCell ref="AI328:AI333"/>
    <mergeCell ref="AJ328:AJ333"/>
    <mergeCell ref="M328:M333"/>
    <mergeCell ref="N328:N333"/>
    <mergeCell ref="O328:O333"/>
    <mergeCell ref="P328:P333"/>
    <mergeCell ref="Q328:Q333"/>
    <mergeCell ref="R328:R333"/>
    <mergeCell ref="G328:G333"/>
    <mergeCell ref="H328:H333"/>
    <mergeCell ref="I328:I333"/>
    <mergeCell ref="J328:J333"/>
    <mergeCell ref="K328:K333"/>
    <mergeCell ref="L328:L333"/>
    <mergeCell ref="A340:A345"/>
    <mergeCell ref="B340:B345"/>
    <mergeCell ref="C340:C345"/>
    <mergeCell ref="D340:D345"/>
    <mergeCell ref="E340:E345"/>
    <mergeCell ref="F340:F345"/>
    <mergeCell ref="S334:S339"/>
    <mergeCell ref="T334:T339"/>
    <mergeCell ref="AG334:AG339"/>
    <mergeCell ref="AH334:AH339"/>
    <mergeCell ref="AI334:AI339"/>
    <mergeCell ref="AJ334:AJ339"/>
    <mergeCell ref="M334:M339"/>
    <mergeCell ref="N334:N339"/>
    <mergeCell ref="O334:O339"/>
    <mergeCell ref="P334:P339"/>
    <mergeCell ref="Q334:Q339"/>
    <mergeCell ref="Q322:Q327"/>
    <mergeCell ref="R322:R327"/>
    <mergeCell ref="G322:G327"/>
    <mergeCell ref="H322:H327"/>
    <mergeCell ref="I322:I327"/>
    <mergeCell ref="J322:J327"/>
    <mergeCell ref="K322:K327"/>
    <mergeCell ref="L322:L327"/>
    <mergeCell ref="A322:A327"/>
    <mergeCell ref="B322:B327"/>
    <mergeCell ref="C322:C327"/>
    <mergeCell ref="D322:D327"/>
    <mergeCell ref="E322:E327"/>
    <mergeCell ref="F322:F327"/>
    <mergeCell ref="S328:S333"/>
    <mergeCell ref="T328:T333"/>
    <mergeCell ref="AG328:AG333"/>
    <mergeCell ref="AG316:AG321"/>
    <mergeCell ref="AH316:AH321"/>
    <mergeCell ref="AI316:AI321"/>
    <mergeCell ref="AJ316:AJ321"/>
    <mergeCell ref="M316:M321"/>
    <mergeCell ref="N316:N321"/>
    <mergeCell ref="O316:O321"/>
    <mergeCell ref="P316:P321"/>
    <mergeCell ref="Q316:Q321"/>
    <mergeCell ref="R316:R321"/>
    <mergeCell ref="G316:G321"/>
    <mergeCell ref="H316:H321"/>
    <mergeCell ref="I316:I321"/>
    <mergeCell ref="J316:J321"/>
    <mergeCell ref="K316:K321"/>
    <mergeCell ref="L316:L321"/>
    <mergeCell ref="A328:A333"/>
    <mergeCell ref="B328:B333"/>
    <mergeCell ref="C328:C333"/>
    <mergeCell ref="D328:D333"/>
    <mergeCell ref="E328:E333"/>
    <mergeCell ref="F328:F333"/>
    <mergeCell ref="S322:S327"/>
    <mergeCell ref="T322:T327"/>
    <mergeCell ref="AG322:AG327"/>
    <mergeCell ref="AH322:AH327"/>
    <mergeCell ref="AI322:AI327"/>
    <mergeCell ref="AJ322:AJ327"/>
    <mergeCell ref="M322:M327"/>
    <mergeCell ref="N322:N327"/>
    <mergeCell ref="O322:O327"/>
    <mergeCell ref="P322:P327"/>
    <mergeCell ref="A316:A321"/>
    <mergeCell ref="B316:B321"/>
    <mergeCell ref="C316:C321"/>
    <mergeCell ref="D316:D321"/>
    <mergeCell ref="E316:E321"/>
    <mergeCell ref="F316:F321"/>
    <mergeCell ref="S310:S315"/>
    <mergeCell ref="T310:T315"/>
    <mergeCell ref="AG310:AG315"/>
    <mergeCell ref="AH310:AH315"/>
    <mergeCell ref="AI310:AI315"/>
    <mergeCell ref="AJ310:AJ315"/>
    <mergeCell ref="M310:M315"/>
    <mergeCell ref="N310:N315"/>
    <mergeCell ref="O310:O315"/>
    <mergeCell ref="P310:P315"/>
    <mergeCell ref="Q310:Q315"/>
    <mergeCell ref="R310:R315"/>
    <mergeCell ref="G310:G315"/>
    <mergeCell ref="H310:H315"/>
    <mergeCell ref="I310:I315"/>
    <mergeCell ref="J310:J315"/>
    <mergeCell ref="K310:K315"/>
    <mergeCell ref="L310:L315"/>
    <mergeCell ref="A310:A315"/>
    <mergeCell ref="B310:B315"/>
    <mergeCell ref="C310:C315"/>
    <mergeCell ref="D310:D315"/>
    <mergeCell ref="E310:E315"/>
    <mergeCell ref="F310:F315"/>
    <mergeCell ref="S316:S321"/>
    <mergeCell ref="T316:T321"/>
    <mergeCell ref="H298:H303"/>
    <mergeCell ref="I298:I303"/>
    <mergeCell ref="J298:J303"/>
    <mergeCell ref="K298:K303"/>
    <mergeCell ref="L298:L303"/>
    <mergeCell ref="A298:A303"/>
    <mergeCell ref="B298:B303"/>
    <mergeCell ref="C298:C303"/>
    <mergeCell ref="D298:D303"/>
    <mergeCell ref="E298:E303"/>
    <mergeCell ref="F298:F303"/>
    <mergeCell ref="S304:S309"/>
    <mergeCell ref="T304:T309"/>
    <mergeCell ref="AG304:AG309"/>
    <mergeCell ref="AH304:AH309"/>
    <mergeCell ref="AI304:AI309"/>
    <mergeCell ref="AJ304:AJ309"/>
    <mergeCell ref="M304:M309"/>
    <mergeCell ref="N304:N309"/>
    <mergeCell ref="O304:O309"/>
    <mergeCell ref="P304:P309"/>
    <mergeCell ref="Q304:Q309"/>
    <mergeCell ref="R304:R309"/>
    <mergeCell ref="G304:G309"/>
    <mergeCell ref="H304:H309"/>
    <mergeCell ref="I304:I309"/>
    <mergeCell ref="J304:J309"/>
    <mergeCell ref="K304:K309"/>
    <mergeCell ref="L304:L309"/>
    <mergeCell ref="AJ292:AJ297"/>
    <mergeCell ref="M292:M297"/>
    <mergeCell ref="N292:N297"/>
    <mergeCell ref="O292:O297"/>
    <mergeCell ref="P292:P297"/>
    <mergeCell ref="Q292:Q297"/>
    <mergeCell ref="R292:R297"/>
    <mergeCell ref="G292:G297"/>
    <mergeCell ref="H292:H297"/>
    <mergeCell ref="I292:I297"/>
    <mergeCell ref="J292:J297"/>
    <mergeCell ref="K292:K297"/>
    <mergeCell ref="L292:L297"/>
    <mergeCell ref="A304:A309"/>
    <mergeCell ref="B304:B309"/>
    <mergeCell ref="C304:C309"/>
    <mergeCell ref="D304:D309"/>
    <mergeCell ref="E304:E309"/>
    <mergeCell ref="F304:F309"/>
    <mergeCell ref="S298:S303"/>
    <mergeCell ref="T298:T303"/>
    <mergeCell ref="AG298:AG303"/>
    <mergeCell ref="AH298:AH303"/>
    <mergeCell ref="AI298:AI303"/>
    <mergeCell ref="AJ298:AJ303"/>
    <mergeCell ref="M298:M303"/>
    <mergeCell ref="N298:N303"/>
    <mergeCell ref="O298:O303"/>
    <mergeCell ref="P298:P303"/>
    <mergeCell ref="Q298:Q303"/>
    <mergeCell ref="R298:R303"/>
    <mergeCell ref="G298:G303"/>
    <mergeCell ref="G286:G291"/>
    <mergeCell ref="H286:H291"/>
    <mergeCell ref="I286:I291"/>
    <mergeCell ref="J286:J291"/>
    <mergeCell ref="K286:K291"/>
    <mergeCell ref="L286:L291"/>
    <mergeCell ref="A286:A291"/>
    <mergeCell ref="B286:B291"/>
    <mergeCell ref="C286:C291"/>
    <mergeCell ref="D286:D291"/>
    <mergeCell ref="E286:E291"/>
    <mergeCell ref="F286:F291"/>
    <mergeCell ref="S292:S297"/>
    <mergeCell ref="T292:T297"/>
    <mergeCell ref="AG292:AG297"/>
    <mergeCell ref="AH292:AH297"/>
    <mergeCell ref="AI292:AI297"/>
    <mergeCell ref="AI280:AI285"/>
    <mergeCell ref="AJ280:AJ285"/>
    <mergeCell ref="M280:M285"/>
    <mergeCell ref="N280:N285"/>
    <mergeCell ref="O280:O285"/>
    <mergeCell ref="P280:P285"/>
    <mergeCell ref="Q280:Q285"/>
    <mergeCell ref="R280:R285"/>
    <mergeCell ref="G280:G285"/>
    <mergeCell ref="H280:H285"/>
    <mergeCell ref="I280:I285"/>
    <mergeCell ref="J280:J285"/>
    <mergeCell ref="K280:K285"/>
    <mergeCell ref="L280:L285"/>
    <mergeCell ref="A292:A297"/>
    <mergeCell ref="B292:B297"/>
    <mergeCell ref="C292:C297"/>
    <mergeCell ref="D292:D297"/>
    <mergeCell ref="E292:E297"/>
    <mergeCell ref="F292:F297"/>
    <mergeCell ref="S286:S291"/>
    <mergeCell ref="T286:T291"/>
    <mergeCell ref="AG286:AG291"/>
    <mergeCell ref="AH286:AH291"/>
    <mergeCell ref="AI286:AI291"/>
    <mergeCell ref="AJ286:AJ291"/>
    <mergeCell ref="M286:M291"/>
    <mergeCell ref="N286:N291"/>
    <mergeCell ref="O286:O291"/>
    <mergeCell ref="P286:P291"/>
    <mergeCell ref="Q286:Q291"/>
    <mergeCell ref="R286:R291"/>
    <mergeCell ref="R274:R279"/>
    <mergeCell ref="G274:G279"/>
    <mergeCell ref="H274:H279"/>
    <mergeCell ref="I274:I279"/>
    <mergeCell ref="J274:J279"/>
    <mergeCell ref="K274:K279"/>
    <mergeCell ref="L274:L279"/>
    <mergeCell ref="A274:A279"/>
    <mergeCell ref="B274:B279"/>
    <mergeCell ref="C274:C279"/>
    <mergeCell ref="D274:D279"/>
    <mergeCell ref="E274:E279"/>
    <mergeCell ref="F274:F279"/>
    <mergeCell ref="S280:S285"/>
    <mergeCell ref="T280:T285"/>
    <mergeCell ref="AG280:AG285"/>
    <mergeCell ref="AH280:AH285"/>
    <mergeCell ref="AH268:AH273"/>
    <mergeCell ref="AI268:AI273"/>
    <mergeCell ref="AJ268:AJ273"/>
    <mergeCell ref="M268:M273"/>
    <mergeCell ref="N268:N273"/>
    <mergeCell ref="O268:O273"/>
    <mergeCell ref="P268:P273"/>
    <mergeCell ref="Q268:Q273"/>
    <mergeCell ref="R268:R273"/>
    <mergeCell ref="G268:G273"/>
    <mergeCell ref="H268:H273"/>
    <mergeCell ref="I268:I273"/>
    <mergeCell ref="J268:J273"/>
    <mergeCell ref="K268:K273"/>
    <mergeCell ref="L268:L273"/>
    <mergeCell ref="A280:A285"/>
    <mergeCell ref="B280:B285"/>
    <mergeCell ref="C280:C285"/>
    <mergeCell ref="D280:D285"/>
    <mergeCell ref="E280:E285"/>
    <mergeCell ref="F280:F285"/>
    <mergeCell ref="S274:S279"/>
    <mergeCell ref="T274:T279"/>
    <mergeCell ref="AG274:AG279"/>
    <mergeCell ref="AH274:AH279"/>
    <mergeCell ref="AI274:AI279"/>
    <mergeCell ref="AJ274:AJ279"/>
    <mergeCell ref="M274:M279"/>
    <mergeCell ref="N274:N279"/>
    <mergeCell ref="O274:O279"/>
    <mergeCell ref="P274:P279"/>
    <mergeCell ref="Q274:Q279"/>
    <mergeCell ref="Q262:Q267"/>
    <mergeCell ref="R262:R267"/>
    <mergeCell ref="G262:G267"/>
    <mergeCell ref="H262:H267"/>
    <mergeCell ref="I262:I267"/>
    <mergeCell ref="J262:J267"/>
    <mergeCell ref="K262:K267"/>
    <mergeCell ref="L262:L267"/>
    <mergeCell ref="A262:A267"/>
    <mergeCell ref="B262:B267"/>
    <mergeCell ref="C262:C267"/>
    <mergeCell ref="D262:D267"/>
    <mergeCell ref="E262:E267"/>
    <mergeCell ref="F262:F267"/>
    <mergeCell ref="S268:S273"/>
    <mergeCell ref="T268:T273"/>
    <mergeCell ref="AG268:AG273"/>
    <mergeCell ref="AG256:AG261"/>
    <mergeCell ref="AH256:AH261"/>
    <mergeCell ref="AI256:AI261"/>
    <mergeCell ref="AJ256:AJ261"/>
    <mergeCell ref="M256:M261"/>
    <mergeCell ref="N256:N261"/>
    <mergeCell ref="O256:O261"/>
    <mergeCell ref="P256:P261"/>
    <mergeCell ref="Q256:Q261"/>
    <mergeCell ref="R256:R261"/>
    <mergeCell ref="G256:G261"/>
    <mergeCell ref="H256:H261"/>
    <mergeCell ref="I256:I261"/>
    <mergeCell ref="J256:J261"/>
    <mergeCell ref="K256:K261"/>
    <mergeCell ref="L256:L261"/>
    <mergeCell ref="A268:A273"/>
    <mergeCell ref="B268:B273"/>
    <mergeCell ref="C268:C273"/>
    <mergeCell ref="D268:D273"/>
    <mergeCell ref="E268:E273"/>
    <mergeCell ref="F268:F273"/>
    <mergeCell ref="S262:S267"/>
    <mergeCell ref="T262:T267"/>
    <mergeCell ref="AG262:AG267"/>
    <mergeCell ref="AH262:AH267"/>
    <mergeCell ref="AI262:AI267"/>
    <mergeCell ref="AJ262:AJ267"/>
    <mergeCell ref="M262:M267"/>
    <mergeCell ref="N262:N267"/>
    <mergeCell ref="O262:O267"/>
    <mergeCell ref="P262:P267"/>
    <mergeCell ref="A256:A261"/>
    <mergeCell ref="B256:B261"/>
    <mergeCell ref="C256:C261"/>
    <mergeCell ref="D256:D261"/>
    <mergeCell ref="E256:E261"/>
    <mergeCell ref="F256:F261"/>
    <mergeCell ref="S250:S255"/>
    <mergeCell ref="T250:T255"/>
    <mergeCell ref="AG250:AG255"/>
    <mergeCell ref="AH250:AH255"/>
    <mergeCell ref="AI250:AI255"/>
    <mergeCell ref="AJ250:AJ255"/>
    <mergeCell ref="M250:M255"/>
    <mergeCell ref="N250:N255"/>
    <mergeCell ref="O250:O255"/>
    <mergeCell ref="P250:P255"/>
    <mergeCell ref="Q250:Q255"/>
    <mergeCell ref="R250:R255"/>
    <mergeCell ref="G250:G255"/>
    <mergeCell ref="H250:H255"/>
    <mergeCell ref="I250:I255"/>
    <mergeCell ref="J250:J255"/>
    <mergeCell ref="K250:K255"/>
    <mergeCell ref="L250:L255"/>
    <mergeCell ref="A250:A255"/>
    <mergeCell ref="B250:B255"/>
    <mergeCell ref="C250:C255"/>
    <mergeCell ref="D250:D255"/>
    <mergeCell ref="E250:E255"/>
    <mergeCell ref="F250:F255"/>
    <mergeCell ref="S256:S261"/>
    <mergeCell ref="T256:T261"/>
    <mergeCell ref="H238:H243"/>
    <mergeCell ref="I238:I243"/>
    <mergeCell ref="J238:J243"/>
    <mergeCell ref="K238:K243"/>
    <mergeCell ref="L238:L243"/>
    <mergeCell ref="A238:A243"/>
    <mergeCell ref="B238:B243"/>
    <mergeCell ref="C238:C243"/>
    <mergeCell ref="D238:D243"/>
    <mergeCell ref="E238:E243"/>
    <mergeCell ref="F238:F243"/>
    <mergeCell ref="S244:S249"/>
    <mergeCell ref="T244:T249"/>
    <mergeCell ref="AG244:AG249"/>
    <mergeCell ref="AH244:AH249"/>
    <mergeCell ref="AI244:AI249"/>
    <mergeCell ref="AJ244:AJ249"/>
    <mergeCell ref="M244:M249"/>
    <mergeCell ref="N244:N249"/>
    <mergeCell ref="O244:O249"/>
    <mergeCell ref="P244:P249"/>
    <mergeCell ref="Q244:Q249"/>
    <mergeCell ref="R244:R249"/>
    <mergeCell ref="G244:G249"/>
    <mergeCell ref="H244:H249"/>
    <mergeCell ref="I244:I249"/>
    <mergeCell ref="J244:J249"/>
    <mergeCell ref="K244:K249"/>
    <mergeCell ref="L244:L249"/>
    <mergeCell ref="AJ232:AJ237"/>
    <mergeCell ref="M232:M237"/>
    <mergeCell ref="N232:N237"/>
    <mergeCell ref="O232:O237"/>
    <mergeCell ref="P232:P237"/>
    <mergeCell ref="Q232:Q237"/>
    <mergeCell ref="R232:R237"/>
    <mergeCell ref="G232:G237"/>
    <mergeCell ref="H232:H237"/>
    <mergeCell ref="I232:I237"/>
    <mergeCell ref="J232:J237"/>
    <mergeCell ref="K232:K237"/>
    <mergeCell ref="L232:L237"/>
    <mergeCell ref="A244:A249"/>
    <mergeCell ref="B244:B249"/>
    <mergeCell ref="C244:C249"/>
    <mergeCell ref="D244:D249"/>
    <mergeCell ref="E244:E249"/>
    <mergeCell ref="F244:F249"/>
    <mergeCell ref="S238:S243"/>
    <mergeCell ref="T238:T243"/>
    <mergeCell ref="AG238:AG243"/>
    <mergeCell ref="AH238:AH243"/>
    <mergeCell ref="AI238:AI243"/>
    <mergeCell ref="AJ238:AJ243"/>
    <mergeCell ref="M238:M243"/>
    <mergeCell ref="N238:N243"/>
    <mergeCell ref="O238:O243"/>
    <mergeCell ref="P238:P243"/>
    <mergeCell ref="Q238:Q243"/>
    <mergeCell ref="R238:R243"/>
    <mergeCell ref="G238:G243"/>
    <mergeCell ref="G226:G231"/>
    <mergeCell ref="H226:H231"/>
    <mergeCell ref="I226:I231"/>
    <mergeCell ref="J226:J231"/>
    <mergeCell ref="K226:K231"/>
    <mergeCell ref="L226:L231"/>
    <mergeCell ref="A226:A231"/>
    <mergeCell ref="B226:B231"/>
    <mergeCell ref="C226:C231"/>
    <mergeCell ref="D226:D231"/>
    <mergeCell ref="E226:E231"/>
    <mergeCell ref="F226:F231"/>
    <mergeCell ref="S232:S237"/>
    <mergeCell ref="T232:T237"/>
    <mergeCell ref="AG232:AG237"/>
    <mergeCell ref="AH232:AH237"/>
    <mergeCell ref="AI232:AI237"/>
    <mergeCell ref="AI220:AI225"/>
    <mergeCell ref="AJ220:AJ225"/>
    <mergeCell ref="M220:M225"/>
    <mergeCell ref="N220:N225"/>
    <mergeCell ref="O220:O225"/>
    <mergeCell ref="P220:P225"/>
    <mergeCell ref="Q220:Q225"/>
    <mergeCell ref="R220:R225"/>
    <mergeCell ref="G220:G225"/>
    <mergeCell ref="H220:H225"/>
    <mergeCell ref="I220:I225"/>
    <mergeCell ref="J220:J225"/>
    <mergeCell ref="K220:K225"/>
    <mergeCell ref="L220:L225"/>
    <mergeCell ref="A232:A237"/>
    <mergeCell ref="B232:B237"/>
    <mergeCell ref="C232:C237"/>
    <mergeCell ref="D232:D237"/>
    <mergeCell ref="E232:E237"/>
    <mergeCell ref="F232:F237"/>
    <mergeCell ref="S226:S231"/>
    <mergeCell ref="T226:T231"/>
    <mergeCell ref="AG226:AG231"/>
    <mergeCell ref="AH226:AH231"/>
    <mergeCell ref="AI226:AI231"/>
    <mergeCell ref="AJ226:AJ231"/>
    <mergeCell ref="M226:M231"/>
    <mergeCell ref="N226:N231"/>
    <mergeCell ref="O226:O231"/>
    <mergeCell ref="P226:P231"/>
    <mergeCell ref="Q226:Q231"/>
    <mergeCell ref="R226:R231"/>
    <mergeCell ref="R214:R219"/>
    <mergeCell ref="G214:G219"/>
    <mergeCell ref="H214:H219"/>
    <mergeCell ref="I214:I219"/>
    <mergeCell ref="J214:J219"/>
    <mergeCell ref="K214:K219"/>
    <mergeCell ref="L214:L219"/>
    <mergeCell ref="A214:A219"/>
    <mergeCell ref="B214:B219"/>
    <mergeCell ref="C214:C219"/>
    <mergeCell ref="D214:D219"/>
    <mergeCell ref="E214:E219"/>
    <mergeCell ref="F214:F219"/>
    <mergeCell ref="S220:S225"/>
    <mergeCell ref="T220:T225"/>
    <mergeCell ref="AG220:AG225"/>
    <mergeCell ref="AH220:AH225"/>
    <mergeCell ref="AH208:AH213"/>
    <mergeCell ref="AI208:AI213"/>
    <mergeCell ref="AJ208:AJ213"/>
    <mergeCell ref="M208:M213"/>
    <mergeCell ref="N208:N213"/>
    <mergeCell ref="O208:O213"/>
    <mergeCell ref="P208:P213"/>
    <mergeCell ref="Q208:Q213"/>
    <mergeCell ref="R208:R213"/>
    <mergeCell ref="G208:G213"/>
    <mergeCell ref="H208:H213"/>
    <mergeCell ref="I208:I213"/>
    <mergeCell ref="J208:J213"/>
    <mergeCell ref="K208:K213"/>
    <mergeCell ref="L208:L213"/>
    <mergeCell ref="A220:A225"/>
    <mergeCell ref="B220:B225"/>
    <mergeCell ref="C220:C225"/>
    <mergeCell ref="D220:D225"/>
    <mergeCell ref="E220:E225"/>
    <mergeCell ref="F220:F225"/>
    <mergeCell ref="S214:S219"/>
    <mergeCell ref="T214:T219"/>
    <mergeCell ref="AG214:AG219"/>
    <mergeCell ref="AH214:AH219"/>
    <mergeCell ref="AI214:AI219"/>
    <mergeCell ref="AJ214:AJ219"/>
    <mergeCell ref="M214:M219"/>
    <mergeCell ref="N214:N219"/>
    <mergeCell ref="O214:O219"/>
    <mergeCell ref="P214:P219"/>
    <mergeCell ref="Q214:Q219"/>
    <mergeCell ref="Q202:Q207"/>
    <mergeCell ref="R202:R207"/>
    <mergeCell ref="G202:G207"/>
    <mergeCell ref="H202:H207"/>
    <mergeCell ref="I202:I207"/>
    <mergeCell ref="J202:J207"/>
    <mergeCell ref="K202:K207"/>
    <mergeCell ref="L202:L207"/>
    <mergeCell ref="A202:A207"/>
    <mergeCell ref="B202:B207"/>
    <mergeCell ref="C202:C207"/>
    <mergeCell ref="D202:D207"/>
    <mergeCell ref="E202:E207"/>
    <mergeCell ref="F202:F207"/>
    <mergeCell ref="S208:S213"/>
    <mergeCell ref="T208:T213"/>
    <mergeCell ref="AG208:AG213"/>
    <mergeCell ref="AG196:AG201"/>
    <mergeCell ref="AH196:AH201"/>
    <mergeCell ref="AI196:AI201"/>
    <mergeCell ref="AJ196:AJ201"/>
    <mergeCell ref="M196:M201"/>
    <mergeCell ref="N196:N201"/>
    <mergeCell ref="O196:O201"/>
    <mergeCell ref="P196:P201"/>
    <mergeCell ref="Q196:Q201"/>
    <mergeCell ref="R196:R201"/>
    <mergeCell ref="G196:G201"/>
    <mergeCell ref="H196:H201"/>
    <mergeCell ref="I196:I201"/>
    <mergeCell ref="J196:J201"/>
    <mergeCell ref="K196:K201"/>
    <mergeCell ref="L196:L201"/>
    <mergeCell ref="A208:A213"/>
    <mergeCell ref="B208:B213"/>
    <mergeCell ref="C208:C213"/>
    <mergeCell ref="D208:D213"/>
    <mergeCell ref="E208:E213"/>
    <mergeCell ref="F208:F213"/>
    <mergeCell ref="S202:S207"/>
    <mergeCell ref="T202:T207"/>
    <mergeCell ref="AG202:AG207"/>
    <mergeCell ref="AH202:AH207"/>
    <mergeCell ref="AI202:AI207"/>
    <mergeCell ref="AJ202:AJ207"/>
    <mergeCell ref="M202:M207"/>
    <mergeCell ref="N202:N207"/>
    <mergeCell ref="O202:O207"/>
    <mergeCell ref="P202:P207"/>
    <mergeCell ref="A196:A201"/>
    <mergeCell ref="B196:B201"/>
    <mergeCell ref="C196:C201"/>
    <mergeCell ref="D196:D201"/>
    <mergeCell ref="E196:E201"/>
    <mergeCell ref="F196:F201"/>
    <mergeCell ref="S190:S195"/>
    <mergeCell ref="T190:T195"/>
    <mergeCell ref="AG190:AG195"/>
    <mergeCell ref="AH190:AH195"/>
    <mergeCell ref="AI190:AI195"/>
    <mergeCell ref="AJ190:AJ195"/>
    <mergeCell ref="M190:M195"/>
    <mergeCell ref="N190:N195"/>
    <mergeCell ref="O190:O195"/>
    <mergeCell ref="P190:P195"/>
    <mergeCell ref="Q190:Q195"/>
    <mergeCell ref="R190:R195"/>
    <mergeCell ref="G190:G195"/>
    <mergeCell ref="H190:H195"/>
    <mergeCell ref="I190:I195"/>
    <mergeCell ref="J190:J195"/>
    <mergeCell ref="K190:K195"/>
    <mergeCell ref="L190:L195"/>
    <mergeCell ref="A190:A195"/>
    <mergeCell ref="B190:B195"/>
    <mergeCell ref="C190:C195"/>
    <mergeCell ref="D190:D195"/>
    <mergeCell ref="E190:E195"/>
    <mergeCell ref="F190:F195"/>
    <mergeCell ref="S196:S201"/>
    <mergeCell ref="T196:T201"/>
    <mergeCell ref="H178:H183"/>
    <mergeCell ref="I178:I183"/>
    <mergeCell ref="J178:J183"/>
    <mergeCell ref="K178:K183"/>
    <mergeCell ref="L178:L183"/>
    <mergeCell ref="A178:A183"/>
    <mergeCell ref="B178:B183"/>
    <mergeCell ref="C178:C183"/>
    <mergeCell ref="D178:D183"/>
    <mergeCell ref="E178:E183"/>
    <mergeCell ref="F178:F183"/>
    <mergeCell ref="S184:S189"/>
    <mergeCell ref="T184:T189"/>
    <mergeCell ref="AG184:AG189"/>
    <mergeCell ref="AH184:AH189"/>
    <mergeCell ref="AI184:AI189"/>
    <mergeCell ref="AJ184:AJ189"/>
    <mergeCell ref="M184:M189"/>
    <mergeCell ref="N184:N189"/>
    <mergeCell ref="O184:O189"/>
    <mergeCell ref="P184:P189"/>
    <mergeCell ref="Q184:Q189"/>
    <mergeCell ref="R184:R189"/>
    <mergeCell ref="G184:G189"/>
    <mergeCell ref="H184:H189"/>
    <mergeCell ref="I184:I189"/>
    <mergeCell ref="J184:J189"/>
    <mergeCell ref="K184:K189"/>
    <mergeCell ref="L184:L189"/>
    <mergeCell ref="AJ172:AJ177"/>
    <mergeCell ref="M172:M177"/>
    <mergeCell ref="N172:N177"/>
    <mergeCell ref="O172:O177"/>
    <mergeCell ref="P172:P177"/>
    <mergeCell ref="Q172:Q177"/>
    <mergeCell ref="R172:R177"/>
    <mergeCell ref="G172:G177"/>
    <mergeCell ref="H172:H177"/>
    <mergeCell ref="I172:I177"/>
    <mergeCell ref="J172:J177"/>
    <mergeCell ref="K172:K177"/>
    <mergeCell ref="L172:L177"/>
    <mergeCell ref="A184:A189"/>
    <mergeCell ref="B184:B189"/>
    <mergeCell ref="C184:C189"/>
    <mergeCell ref="D184:D189"/>
    <mergeCell ref="E184:E189"/>
    <mergeCell ref="F184:F189"/>
    <mergeCell ref="S178:S183"/>
    <mergeCell ref="T178:T183"/>
    <mergeCell ref="AG178:AG183"/>
    <mergeCell ref="AH178:AH183"/>
    <mergeCell ref="AI178:AI183"/>
    <mergeCell ref="AJ178:AJ183"/>
    <mergeCell ref="M178:M183"/>
    <mergeCell ref="N178:N183"/>
    <mergeCell ref="O178:O183"/>
    <mergeCell ref="P178:P183"/>
    <mergeCell ref="Q178:Q183"/>
    <mergeCell ref="R178:R183"/>
    <mergeCell ref="G178:G183"/>
    <mergeCell ref="G166:G171"/>
    <mergeCell ref="H166:H171"/>
    <mergeCell ref="I166:I171"/>
    <mergeCell ref="J166:J171"/>
    <mergeCell ref="K166:K171"/>
    <mergeCell ref="L166:L171"/>
    <mergeCell ref="A166:A171"/>
    <mergeCell ref="B166:B171"/>
    <mergeCell ref="C166:C171"/>
    <mergeCell ref="D166:D171"/>
    <mergeCell ref="E166:E171"/>
    <mergeCell ref="F166:F171"/>
    <mergeCell ref="S172:S177"/>
    <mergeCell ref="T172:T177"/>
    <mergeCell ref="AG172:AG177"/>
    <mergeCell ref="AH172:AH177"/>
    <mergeCell ref="AI172:AI177"/>
    <mergeCell ref="AI160:AI165"/>
    <mergeCell ref="AJ160:AJ165"/>
    <mergeCell ref="M160:M165"/>
    <mergeCell ref="N160:N165"/>
    <mergeCell ref="O160:O165"/>
    <mergeCell ref="P160:P165"/>
    <mergeCell ref="Q160:Q165"/>
    <mergeCell ref="R160:R165"/>
    <mergeCell ref="G160:G165"/>
    <mergeCell ref="H160:H165"/>
    <mergeCell ref="I160:I165"/>
    <mergeCell ref="J160:J165"/>
    <mergeCell ref="K160:K165"/>
    <mergeCell ref="L160:L165"/>
    <mergeCell ref="A172:A177"/>
    <mergeCell ref="B172:B177"/>
    <mergeCell ref="C172:C177"/>
    <mergeCell ref="D172:D177"/>
    <mergeCell ref="E172:E177"/>
    <mergeCell ref="F172:F177"/>
    <mergeCell ref="S166:S171"/>
    <mergeCell ref="T166:T171"/>
    <mergeCell ref="AG166:AG171"/>
    <mergeCell ref="AH166:AH171"/>
    <mergeCell ref="AI166:AI171"/>
    <mergeCell ref="AJ166:AJ171"/>
    <mergeCell ref="M166:M171"/>
    <mergeCell ref="N166:N171"/>
    <mergeCell ref="O166:O171"/>
    <mergeCell ref="P166:P171"/>
    <mergeCell ref="Q166:Q171"/>
    <mergeCell ref="R166:R171"/>
    <mergeCell ref="R154:R159"/>
    <mergeCell ref="G154:G159"/>
    <mergeCell ref="H154:H159"/>
    <mergeCell ref="I154:I159"/>
    <mergeCell ref="J154:J159"/>
    <mergeCell ref="K154:K159"/>
    <mergeCell ref="L154:L159"/>
    <mergeCell ref="A154:A159"/>
    <mergeCell ref="B154:B159"/>
    <mergeCell ref="C154:C159"/>
    <mergeCell ref="D154:D159"/>
    <mergeCell ref="E154:E159"/>
    <mergeCell ref="F154:F159"/>
    <mergeCell ref="S160:S165"/>
    <mergeCell ref="T160:T165"/>
    <mergeCell ref="AG160:AG165"/>
    <mergeCell ref="AH160:AH165"/>
    <mergeCell ref="AH148:AH153"/>
    <mergeCell ref="AI148:AI153"/>
    <mergeCell ref="AJ148:AJ153"/>
    <mergeCell ref="M148:M153"/>
    <mergeCell ref="N148:N153"/>
    <mergeCell ref="O148:O153"/>
    <mergeCell ref="P148:P153"/>
    <mergeCell ref="Q148:Q153"/>
    <mergeCell ref="R148:R153"/>
    <mergeCell ref="G148:G153"/>
    <mergeCell ref="H148:H153"/>
    <mergeCell ref="I148:I153"/>
    <mergeCell ref="J148:J153"/>
    <mergeCell ref="K148:K153"/>
    <mergeCell ref="L148:L153"/>
    <mergeCell ref="A160:A165"/>
    <mergeCell ref="B160:B165"/>
    <mergeCell ref="C160:C165"/>
    <mergeCell ref="D160:D165"/>
    <mergeCell ref="E160:E165"/>
    <mergeCell ref="F160:F165"/>
    <mergeCell ref="S154:S159"/>
    <mergeCell ref="T154:T159"/>
    <mergeCell ref="AG154:AG159"/>
    <mergeCell ref="AH154:AH159"/>
    <mergeCell ref="AI154:AI159"/>
    <mergeCell ref="AJ154:AJ159"/>
    <mergeCell ref="M154:M159"/>
    <mergeCell ref="N154:N159"/>
    <mergeCell ref="O154:O159"/>
    <mergeCell ref="P154:P159"/>
    <mergeCell ref="Q154:Q159"/>
    <mergeCell ref="Q142:Q147"/>
    <mergeCell ref="R142:R147"/>
    <mergeCell ref="G142:G147"/>
    <mergeCell ref="H142:H147"/>
    <mergeCell ref="I142:I147"/>
    <mergeCell ref="J142:J147"/>
    <mergeCell ref="K142:K147"/>
    <mergeCell ref="L142:L147"/>
    <mergeCell ref="A142:A147"/>
    <mergeCell ref="B142:B147"/>
    <mergeCell ref="C142:C147"/>
    <mergeCell ref="D142:D147"/>
    <mergeCell ref="E142:E147"/>
    <mergeCell ref="F142:F147"/>
    <mergeCell ref="S148:S153"/>
    <mergeCell ref="T148:T153"/>
    <mergeCell ref="AG148:AG153"/>
    <mergeCell ref="AG136:AG141"/>
    <mergeCell ref="AH136:AH141"/>
    <mergeCell ref="AI136:AI141"/>
    <mergeCell ref="AJ136:AJ141"/>
    <mergeCell ref="M136:M141"/>
    <mergeCell ref="N136:N141"/>
    <mergeCell ref="O136:O141"/>
    <mergeCell ref="P136:P141"/>
    <mergeCell ref="Q136:Q141"/>
    <mergeCell ref="R136:R141"/>
    <mergeCell ref="G136:G141"/>
    <mergeCell ref="H136:H141"/>
    <mergeCell ref="I136:I141"/>
    <mergeCell ref="J136:J141"/>
    <mergeCell ref="K136:K141"/>
    <mergeCell ref="L136:L141"/>
    <mergeCell ref="A148:A153"/>
    <mergeCell ref="B148:B153"/>
    <mergeCell ref="C148:C153"/>
    <mergeCell ref="D148:D153"/>
    <mergeCell ref="E148:E153"/>
    <mergeCell ref="F148:F153"/>
    <mergeCell ref="S142:S147"/>
    <mergeCell ref="T142:T147"/>
    <mergeCell ref="AG142:AG147"/>
    <mergeCell ref="AH142:AH147"/>
    <mergeCell ref="AI142:AI147"/>
    <mergeCell ref="AJ142:AJ147"/>
    <mergeCell ref="M142:M147"/>
    <mergeCell ref="N142:N147"/>
    <mergeCell ref="O142:O147"/>
    <mergeCell ref="P142:P147"/>
    <mergeCell ref="A136:A141"/>
    <mergeCell ref="B136:B141"/>
    <mergeCell ref="C136:C141"/>
    <mergeCell ref="D136:D141"/>
    <mergeCell ref="E136:E141"/>
    <mergeCell ref="F136:F141"/>
    <mergeCell ref="S130:S135"/>
    <mergeCell ref="T130:T135"/>
    <mergeCell ref="AG130:AG135"/>
    <mergeCell ref="AH130:AH135"/>
    <mergeCell ref="AI130:AI135"/>
    <mergeCell ref="AJ130:AJ135"/>
    <mergeCell ref="M130:M135"/>
    <mergeCell ref="N130:N135"/>
    <mergeCell ref="O130:O135"/>
    <mergeCell ref="P130:P135"/>
    <mergeCell ref="Q130:Q135"/>
    <mergeCell ref="R130:R135"/>
    <mergeCell ref="G130:G135"/>
    <mergeCell ref="H130:H135"/>
    <mergeCell ref="I130:I135"/>
    <mergeCell ref="J130:J135"/>
    <mergeCell ref="K130:K135"/>
    <mergeCell ref="L130:L135"/>
    <mergeCell ref="A130:A135"/>
    <mergeCell ref="B130:B135"/>
    <mergeCell ref="C130:C135"/>
    <mergeCell ref="D130:D135"/>
    <mergeCell ref="E130:E135"/>
    <mergeCell ref="F130:F135"/>
    <mergeCell ref="S136:S141"/>
    <mergeCell ref="T136:T141"/>
    <mergeCell ref="H118:H123"/>
    <mergeCell ref="I118:I123"/>
    <mergeCell ref="J118:J123"/>
    <mergeCell ref="K118:K123"/>
    <mergeCell ref="L118:L123"/>
    <mergeCell ref="A118:A123"/>
    <mergeCell ref="B118:B123"/>
    <mergeCell ref="C118:C123"/>
    <mergeCell ref="D118:D123"/>
    <mergeCell ref="E118:E123"/>
    <mergeCell ref="F118:F123"/>
    <mergeCell ref="S124:S129"/>
    <mergeCell ref="T124:T129"/>
    <mergeCell ref="AG124:AG129"/>
    <mergeCell ref="AH124:AH129"/>
    <mergeCell ref="AI124:AI129"/>
    <mergeCell ref="AJ124:AJ129"/>
    <mergeCell ref="M124:M129"/>
    <mergeCell ref="N124:N129"/>
    <mergeCell ref="O124:O129"/>
    <mergeCell ref="P124:P129"/>
    <mergeCell ref="Q124:Q129"/>
    <mergeCell ref="R124:R129"/>
    <mergeCell ref="G124:G129"/>
    <mergeCell ref="H124:H129"/>
    <mergeCell ref="I124:I129"/>
    <mergeCell ref="J124:J129"/>
    <mergeCell ref="K124:K129"/>
    <mergeCell ref="L124:L129"/>
    <mergeCell ref="AJ112:AJ117"/>
    <mergeCell ref="M112:M117"/>
    <mergeCell ref="N112:N117"/>
    <mergeCell ref="O112:O117"/>
    <mergeCell ref="P112:P117"/>
    <mergeCell ref="Q112:Q117"/>
    <mergeCell ref="R112:R117"/>
    <mergeCell ref="G112:G117"/>
    <mergeCell ref="H112:H117"/>
    <mergeCell ref="I112:I117"/>
    <mergeCell ref="J112:J117"/>
    <mergeCell ref="K112:K117"/>
    <mergeCell ref="L112:L117"/>
    <mergeCell ref="A124:A129"/>
    <mergeCell ref="B124:B129"/>
    <mergeCell ref="C124:C129"/>
    <mergeCell ref="D124:D129"/>
    <mergeCell ref="E124:E129"/>
    <mergeCell ref="F124:F129"/>
    <mergeCell ref="S118:S123"/>
    <mergeCell ref="T118:T123"/>
    <mergeCell ref="AG118:AG123"/>
    <mergeCell ref="AH118:AH123"/>
    <mergeCell ref="AI118:AI123"/>
    <mergeCell ref="AJ118:AJ123"/>
    <mergeCell ref="M118:M123"/>
    <mergeCell ref="N118:N123"/>
    <mergeCell ref="O118:O123"/>
    <mergeCell ref="P118:P123"/>
    <mergeCell ref="Q118:Q123"/>
    <mergeCell ref="R118:R123"/>
    <mergeCell ref="G118:G123"/>
    <mergeCell ref="G106:G111"/>
    <mergeCell ref="H106:H111"/>
    <mergeCell ref="I106:I111"/>
    <mergeCell ref="J106:J111"/>
    <mergeCell ref="K106:K111"/>
    <mergeCell ref="L106:L111"/>
    <mergeCell ref="A106:A111"/>
    <mergeCell ref="B106:B111"/>
    <mergeCell ref="C106:C111"/>
    <mergeCell ref="D106:D111"/>
    <mergeCell ref="E106:E111"/>
    <mergeCell ref="F106:F111"/>
    <mergeCell ref="S112:S117"/>
    <mergeCell ref="T112:T117"/>
    <mergeCell ref="AG112:AG117"/>
    <mergeCell ref="AH112:AH117"/>
    <mergeCell ref="AI112:AI117"/>
    <mergeCell ref="AI100:AI105"/>
    <mergeCell ref="AJ100:AJ105"/>
    <mergeCell ref="M100:M105"/>
    <mergeCell ref="N100:N105"/>
    <mergeCell ref="O100:O105"/>
    <mergeCell ref="P100:P105"/>
    <mergeCell ref="Q100:Q105"/>
    <mergeCell ref="R100:R105"/>
    <mergeCell ref="G100:G105"/>
    <mergeCell ref="H100:H105"/>
    <mergeCell ref="I100:I105"/>
    <mergeCell ref="J100:J105"/>
    <mergeCell ref="K100:K105"/>
    <mergeCell ref="L100:L105"/>
    <mergeCell ref="A112:A117"/>
    <mergeCell ref="B112:B117"/>
    <mergeCell ref="C112:C117"/>
    <mergeCell ref="D112:D117"/>
    <mergeCell ref="E112:E117"/>
    <mergeCell ref="F112:F117"/>
    <mergeCell ref="S106:S111"/>
    <mergeCell ref="T106:T111"/>
    <mergeCell ref="AG106:AG111"/>
    <mergeCell ref="AH106:AH111"/>
    <mergeCell ref="AI106:AI111"/>
    <mergeCell ref="AJ106:AJ111"/>
    <mergeCell ref="M106:M111"/>
    <mergeCell ref="N106:N111"/>
    <mergeCell ref="O106:O111"/>
    <mergeCell ref="P106:P111"/>
    <mergeCell ref="Q106:Q111"/>
    <mergeCell ref="R106:R111"/>
    <mergeCell ref="R94:R99"/>
    <mergeCell ref="G94:G99"/>
    <mergeCell ref="H94:H99"/>
    <mergeCell ref="I94:I99"/>
    <mergeCell ref="J94:J99"/>
    <mergeCell ref="K94:K99"/>
    <mergeCell ref="L94:L99"/>
    <mergeCell ref="A94:A99"/>
    <mergeCell ref="B94:B99"/>
    <mergeCell ref="C94:C99"/>
    <mergeCell ref="D94:D99"/>
    <mergeCell ref="E94:E99"/>
    <mergeCell ref="F94:F99"/>
    <mergeCell ref="S100:S105"/>
    <mergeCell ref="T100:T105"/>
    <mergeCell ref="AG100:AG105"/>
    <mergeCell ref="AH100:AH105"/>
    <mergeCell ref="AH88:AH93"/>
    <mergeCell ref="AI88:AI93"/>
    <mergeCell ref="AJ88:AJ93"/>
    <mergeCell ref="M88:M93"/>
    <mergeCell ref="N88:N93"/>
    <mergeCell ref="O88:O93"/>
    <mergeCell ref="P88:P93"/>
    <mergeCell ref="Q88:Q93"/>
    <mergeCell ref="R88:R93"/>
    <mergeCell ref="G88:G93"/>
    <mergeCell ref="H88:H93"/>
    <mergeCell ref="I88:I93"/>
    <mergeCell ref="J88:J93"/>
    <mergeCell ref="K88:K93"/>
    <mergeCell ref="L88:L93"/>
    <mergeCell ref="A100:A105"/>
    <mergeCell ref="B100:B105"/>
    <mergeCell ref="C100:C105"/>
    <mergeCell ref="D100:D105"/>
    <mergeCell ref="E100:E105"/>
    <mergeCell ref="F100:F105"/>
    <mergeCell ref="S94:S99"/>
    <mergeCell ref="T94:T99"/>
    <mergeCell ref="AG94:AG99"/>
    <mergeCell ref="AH94:AH99"/>
    <mergeCell ref="AI94:AI99"/>
    <mergeCell ref="AJ94:AJ99"/>
    <mergeCell ref="M94:M99"/>
    <mergeCell ref="N94:N99"/>
    <mergeCell ref="O94:O99"/>
    <mergeCell ref="P94:P99"/>
    <mergeCell ref="Q94:Q99"/>
    <mergeCell ref="Q82:Q87"/>
    <mergeCell ref="R82:R87"/>
    <mergeCell ref="G82:G87"/>
    <mergeCell ref="H82:H87"/>
    <mergeCell ref="I82:I87"/>
    <mergeCell ref="J82:J87"/>
    <mergeCell ref="K82:K87"/>
    <mergeCell ref="L82:L87"/>
    <mergeCell ref="A82:A87"/>
    <mergeCell ref="B82:B87"/>
    <mergeCell ref="C82:C87"/>
    <mergeCell ref="D82:D87"/>
    <mergeCell ref="E82:E87"/>
    <mergeCell ref="F82:F87"/>
    <mergeCell ref="S88:S93"/>
    <mergeCell ref="T88:T93"/>
    <mergeCell ref="AG88:AG93"/>
    <mergeCell ref="AG76:AG81"/>
    <mergeCell ref="AH76:AH81"/>
    <mergeCell ref="AI76:AI81"/>
    <mergeCell ref="AJ76:AJ81"/>
    <mergeCell ref="M76:M81"/>
    <mergeCell ref="N76:N81"/>
    <mergeCell ref="O76:O81"/>
    <mergeCell ref="P76:P81"/>
    <mergeCell ref="Q76:Q81"/>
    <mergeCell ref="R76:R81"/>
    <mergeCell ref="G76:G81"/>
    <mergeCell ref="H76:H81"/>
    <mergeCell ref="I76:I81"/>
    <mergeCell ref="J76:J81"/>
    <mergeCell ref="K76:K81"/>
    <mergeCell ref="L76:L81"/>
    <mergeCell ref="A88:A93"/>
    <mergeCell ref="B88:B93"/>
    <mergeCell ref="C88:C93"/>
    <mergeCell ref="D88:D93"/>
    <mergeCell ref="E88:E93"/>
    <mergeCell ref="F88:F93"/>
    <mergeCell ref="S82:S87"/>
    <mergeCell ref="T82:T87"/>
    <mergeCell ref="AG82:AG87"/>
    <mergeCell ref="AH82:AH87"/>
    <mergeCell ref="AI82:AI87"/>
    <mergeCell ref="AJ82:AJ87"/>
    <mergeCell ref="M82:M87"/>
    <mergeCell ref="N82:N87"/>
    <mergeCell ref="O82:O87"/>
    <mergeCell ref="P82:P87"/>
    <mergeCell ref="A76:A81"/>
    <mergeCell ref="B76:B81"/>
    <mergeCell ref="C76:C81"/>
    <mergeCell ref="D76:D81"/>
    <mergeCell ref="E76:E81"/>
    <mergeCell ref="F76:F81"/>
    <mergeCell ref="S70:S75"/>
    <mergeCell ref="T70:T75"/>
    <mergeCell ref="AG70:AG75"/>
    <mergeCell ref="AH70:AH75"/>
    <mergeCell ref="AI70:AI75"/>
    <mergeCell ref="AJ70:AJ75"/>
    <mergeCell ref="M70:M75"/>
    <mergeCell ref="N70:N75"/>
    <mergeCell ref="O70:O75"/>
    <mergeCell ref="P70:P75"/>
    <mergeCell ref="Q70:Q75"/>
    <mergeCell ref="R70:R75"/>
    <mergeCell ref="G70:G75"/>
    <mergeCell ref="H70:H75"/>
    <mergeCell ref="I70:I75"/>
    <mergeCell ref="J70:J75"/>
    <mergeCell ref="K70:K75"/>
    <mergeCell ref="L70:L75"/>
    <mergeCell ref="A70:A75"/>
    <mergeCell ref="B70:B75"/>
    <mergeCell ref="C70:C75"/>
    <mergeCell ref="D70:D75"/>
    <mergeCell ref="E70:E75"/>
    <mergeCell ref="F70:F75"/>
    <mergeCell ref="S76:S81"/>
    <mergeCell ref="T76:T81"/>
    <mergeCell ref="H58:H63"/>
    <mergeCell ref="I58:I63"/>
    <mergeCell ref="J58:J63"/>
    <mergeCell ref="K58:K63"/>
    <mergeCell ref="L58:L63"/>
    <mergeCell ref="A58:A63"/>
    <mergeCell ref="B58:B63"/>
    <mergeCell ref="C58:C63"/>
    <mergeCell ref="D58:D63"/>
    <mergeCell ref="E58:E63"/>
    <mergeCell ref="F58:F63"/>
    <mergeCell ref="S64:S69"/>
    <mergeCell ref="T64:T69"/>
    <mergeCell ref="AG64:AG69"/>
    <mergeCell ref="AH64:AH69"/>
    <mergeCell ref="AI64:AI69"/>
    <mergeCell ref="AJ64:AJ69"/>
    <mergeCell ref="M64:M69"/>
    <mergeCell ref="N64:N69"/>
    <mergeCell ref="O64:O69"/>
    <mergeCell ref="P64:P69"/>
    <mergeCell ref="Q64:Q69"/>
    <mergeCell ref="R64:R69"/>
    <mergeCell ref="G64:G69"/>
    <mergeCell ref="H64:H69"/>
    <mergeCell ref="I64:I69"/>
    <mergeCell ref="J64:J69"/>
    <mergeCell ref="K64:K69"/>
    <mergeCell ref="L64:L69"/>
    <mergeCell ref="AJ52:AJ57"/>
    <mergeCell ref="M52:M57"/>
    <mergeCell ref="N52:N57"/>
    <mergeCell ref="O52:O57"/>
    <mergeCell ref="P52:P57"/>
    <mergeCell ref="Q52:Q57"/>
    <mergeCell ref="R52:R57"/>
    <mergeCell ref="G52:G57"/>
    <mergeCell ref="H52:H57"/>
    <mergeCell ref="I52:I57"/>
    <mergeCell ref="J52:J57"/>
    <mergeCell ref="K52:K57"/>
    <mergeCell ref="L52:L57"/>
    <mergeCell ref="A64:A69"/>
    <mergeCell ref="B64:B69"/>
    <mergeCell ref="C64:C69"/>
    <mergeCell ref="D64:D69"/>
    <mergeCell ref="E64:E69"/>
    <mergeCell ref="F64:F69"/>
    <mergeCell ref="S58:S63"/>
    <mergeCell ref="T58:T63"/>
    <mergeCell ref="AG58:AG63"/>
    <mergeCell ref="AH58:AH63"/>
    <mergeCell ref="AI58:AI63"/>
    <mergeCell ref="AJ58:AJ63"/>
    <mergeCell ref="M58:M63"/>
    <mergeCell ref="N58:N63"/>
    <mergeCell ref="O58:O63"/>
    <mergeCell ref="P58:P63"/>
    <mergeCell ref="Q58:Q63"/>
    <mergeCell ref="R58:R63"/>
    <mergeCell ref="G58:G63"/>
    <mergeCell ref="G46:G51"/>
    <mergeCell ref="H46:H51"/>
    <mergeCell ref="I46:I51"/>
    <mergeCell ref="J46:J51"/>
    <mergeCell ref="K46:K51"/>
    <mergeCell ref="L46:L51"/>
    <mergeCell ref="A46:A51"/>
    <mergeCell ref="B46:B51"/>
    <mergeCell ref="C46:C51"/>
    <mergeCell ref="D46:D51"/>
    <mergeCell ref="E46:E51"/>
    <mergeCell ref="F46:F51"/>
    <mergeCell ref="S52:S57"/>
    <mergeCell ref="T52:T57"/>
    <mergeCell ref="AG52:AG57"/>
    <mergeCell ref="AH52:AH57"/>
    <mergeCell ref="AI52:AI57"/>
    <mergeCell ref="AI40:AI45"/>
    <mergeCell ref="AJ40:AJ45"/>
    <mergeCell ref="M40:M45"/>
    <mergeCell ref="N40:N45"/>
    <mergeCell ref="O40:O45"/>
    <mergeCell ref="P40:P45"/>
    <mergeCell ref="Q40:Q45"/>
    <mergeCell ref="R40:R45"/>
    <mergeCell ref="G40:G45"/>
    <mergeCell ref="H40:H45"/>
    <mergeCell ref="I40:I45"/>
    <mergeCell ref="J40:J45"/>
    <mergeCell ref="K40:K45"/>
    <mergeCell ref="L40:L45"/>
    <mergeCell ref="A52:A57"/>
    <mergeCell ref="B52:B57"/>
    <mergeCell ref="C52:C57"/>
    <mergeCell ref="D52:D57"/>
    <mergeCell ref="E52:E57"/>
    <mergeCell ref="F52:F57"/>
    <mergeCell ref="S46:S51"/>
    <mergeCell ref="T46:T51"/>
    <mergeCell ref="AG46:AG51"/>
    <mergeCell ref="AH46:AH51"/>
    <mergeCell ref="AI46:AI51"/>
    <mergeCell ref="AJ46:AJ51"/>
    <mergeCell ref="M46:M51"/>
    <mergeCell ref="N46:N51"/>
    <mergeCell ref="O46:O51"/>
    <mergeCell ref="P46:P51"/>
    <mergeCell ref="Q46:Q51"/>
    <mergeCell ref="R46:R51"/>
    <mergeCell ref="R34:R39"/>
    <mergeCell ref="G34:G39"/>
    <mergeCell ref="H34:H39"/>
    <mergeCell ref="I34:I39"/>
    <mergeCell ref="J34:J39"/>
    <mergeCell ref="K34:K39"/>
    <mergeCell ref="L34:L39"/>
    <mergeCell ref="A34:A39"/>
    <mergeCell ref="B34:B39"/>
    <mergeCell ref="C34:C39"/>
    <mergeCell ref="D34:D39"/>
    <mergeCell ref="E34:E39"/>
    <mergeCell ref="F34:F39"/>
    <mergeCell ref="S40:S45"/>
    <mergeCell ref="T40:T45"/>
    <mergeCell ref="AG40:AG45"/>
    <mergeCell ref="AH40:AH45"/>
    <mergeCell ref="AH28:AH33"/>
    <mergeCell ref="AI28:AI33"/>
    <mergeCell ref="AJ28:AJ33"/>
    <mergeCell ref="M28:M33"/>
    <mergeCell ref="N28:N33"/>
    <mergeCell ref="O28:O33"/>
    <mergeCell ref="P28:P33"/>
    <mergeCell ref="Q28:Q33"/>
    <mergeCell ref="R28:R33"/>
    <mergeCell ref="G28:G33"/>
    <mergeCell ref="H28:H33"/>
    <mergeCell ref="I28:I33"/>
    <mergeCell ref="J28:J33"/>
    <mergeCell ref="K28:K33"/>
    <mergeCell ref="L28:L33"/>
    <mergeCell ref="A40:A45"/>
    <mergeCell ref="B40:B45"/>
    <mergeCell ref="C40:C45"/>
    <mergeCell ref="D40:D45"/>
    <mergeCell ref="E40:E45"/>
    <mergeCell ref="F40:F45"/>
    <mergeCell ref="S34:S39"/>
    <mergeCell ref="T34:T39"/>
    <mergeCell ref="AG34:AG39"/>
    <mergeCell ref="AH34:AH39"/>
    <mergeCell ref="AI34:AI39"/>
    <mergeCell ref="AJ34:AJ39"/>
    <mergeCell ref="M34:M39"/>
    <mergeCell ref="N34:N39"/>
    <mergeCell ref="O34:O39"/>
    <mergeCell ref="P34:P39"/>
    <mergeCell ref="Q34:Q39"/>
    <mergeCell ref="Q22:Q27"/>
    <mergeCell ref="R22:R27"/>
    <mergeCell ref="G22:G27"/>
    <mergeCell ref="H22:H27"/>
    <mergeCell ref="I22:I27"/>
    <mergeCell ref="J22:J27"/>
    <mergeCell ref="K22:K27"/>
    <mergeCell ref="L22:L27"/>
    <mergeCell ref="A22:A27"/>
    <mergeCell ref="B22:B27"/>
    <mergeCell ref="C22:C27"/>
    <mergeCell ref="D22:D27"/>
    <mergeCell ref="E22:E27"/>
    <mergeCell ref="F22:F27"/>
    <mergeCell ref="S28:S33"/>
    <mergeCell ref="T28:T33"/>
    <mergeCell ref="AG28:AG33"/>
    <mergeCell ref="AG16:AG21"/>
    <mergeCell ref="AH16:AH21"/>
    <mergeCell ref="AI16:AI21"/>
    <mergeCell ref="AJ16:AJ21"/>
    <mergeCell ref="M16:M21"/>
    <mergeCell ref="N16:N21"/>
    <mergeCell ref="O16:O21"/>
    <mergeCell ref="P16:P21"/>
    <mergeCell ref="Q16:Q21"/>
    <mergeCell ref="R16:R21"/>
    <mergeCell ref="G16:G21"/>
    <mergeCell ref="H16:H21"/>
    <mergeCell ref="I16:I21"/>
    <mergeCell ref="J16:J21"/>
    <mergeCell ref="K16:K21"/>
    <mergeCell ref="L16:L21"/>
    <mergeCell ref="A28:A33"/>
    <mergeCell ref="B28:B33"/>
    <mergeCell ref="C28:C33"/>
    <mergeCell ref="D28:D33"/>
    <mergeCell ref="E28:E33"/>
    <mergeCell ref="F28:F33"/>
    <mergeCell ref="S22:S27"/>
    <mergeCell ref="T22:T27"/>
    <mergeCell ref="AG22:AG27"/>
    <mergeCell ref="AH22:AH27"/>
    <mergeCell ref="AI22:AI27"/>
    <mergeCell ref="AJ22:AJ27"/>
    <mergeCell ref="M22:M27"/>
    <mergeCell ref="N22:N27"/>
    <mergeCell ref="O22:O27"/>
    <mergeCell ref="P22:P27"/>
    <mergeCell ref="A16:A21"/>
    <mergeCell ref="B16:B21"/>
    <mergeCell ref="C16:C21"/>
    <mergeCell ref="D16:D21"/>
    <mergeCell ref="E16:E21"/>
    <mergeCell ref="F16:F21"/>
    <mergeCell ref="S10:S15"/>
    <mergeCell ref="T10:T15"/>
    <mergeCell ref="AG10:AG15"/>
    <mergeCell ref="AH10:AH15"/>
    <mergeCell ref="AI10:AI15"/>
    <mergeCell ref="AJ10:AJ15"/>
    <mergeCell ref="M10:M15"/>
    <mergeCell ref="N10:N15"/>
    <mergeCell ref="O10:O15"/>
    <mergeCell ref="P10:P15"/>
    <mergeCell ref="Q10:Q15"/>
    <mergeCell ref="R10:R15"/>
    <mergeCell ref="G10:G15"/>
    <mergeCell ref="H10:H15"/>
    <mergeCell ref="I10:I15"/>
    <mergeCell ref="J10:J15"/>
    <mergeCell ref="K10:K15"/>
    <mergeCell ref="L10:L15"/>
    <mergeCell ref="A10:A15"/>
    <mergeCell ref="B10:B15"/>
    <mergeCell ref="C10:C15"/>
    <mergeCell ref="D10:D15"/>
    <mergeCell ref="E10:E15"/>
    <mergeCell ref="F10:F15"/>
    <mergeCell ref="S16:S21"/>
    <mergeCell ref="T16:T21"/>
    <mergeCell ref="A4:A9"/>
    <mergeCell ref="B4:B9"/>
    <mergeCell ref="C4:C9"/>
    <mergeCell ref="D4:D9"/>
    <mergeCell ref="E4:E9"/>
    <mergeCell ref="F4:F9"/>
    <mergeCell ref="B1:AJ1"/>
    <mergeCell ref="B2:H2"/>
    <mergeCell ref="I2:S2"/>
    <mergeCell ref="U2:X2"/>
    <mergeCell ref="Y2:AA2"/>
    <mergeCell ref="AB2:AC2"/>
    <mergeCell ref="AD2:AJ2"/>
    <mergeCell ref="S4:S9"/>
    <mergeCell ref="T4:T9"/>
    <mergeCell ref="AG4:AG9"/>
    <mergeCell ref="AH4:AH9"/>
    <mergeCell ref="AI4:AI9"/>
    <mergeCell ref="AJ4:AJ9"/>
    <mergeCell ref="M4:M9"/>
    <mergeCell ref="N4:N9"/>
    <mergeCell ref="O4:O9"/>
    <mergeCell ref="P4:P9"/>
    <mergeCell ref="Q4:Q9"/>
    <mergeCell ref="R4:R9"/>
    <mergeCell ref="G4:G9"/>
    <mergeCell ref="H4:H9"/>
    <mergeCell ref="I4:I9"/>
    <mergeCell ref="J4:J9"/>
    <mergeCell ref="K4:K9"/>
    <mergeCell ref="L4:L9"/>
  </mergeCells>
  <dataValidations count="12">
    <dataValidation type="list" allowBlank="1" showInputMessage="1" showErrorMessage="1" sqref="JF311:JF319 TB311:TB319 ACX311:ACX319 AMT311:AMT319 AWP311:AWP319 BGL311:BGL319 BQH311:BQH319 CAD311:CAD319 CJZ311:CJZ319 CTV311:CTV319 DDR311:DDR319 DNN311:DNN319 DXJ311:DXJ319 EHF311:EHF319 ERB311:ERB319 FAX311:FAX319 FKT311:FKT319 FUP311:FUP319 GEL311:GEL319 GOH311:GOH319 GYD311:GYD319 HHZ311:HHZ319 HRV311:HRV319 IBR311:IBR319 ILN311:ILN319 IVJ311:IVJ319 JFF311:JFF319 JPB311:JPB319 JYX311:JYX319 KIT311:KIT319 KSP311:KSP319 LCL311:LCL319 LMH311:LMH319 LWD311:LWD319 MFZ311:MFZ319 MPV311:MPV319 MZR311:MZR319 NJN311:NJN319 NTJ311:NTJ319 ODF311:ODF319 ONB311:ONB319 OWX311:OWX319 PGT311:PGT319 PQP311:PQP319 QAL311:QAL319 QKH311:QKH319 QUD311:QUD319 RDZ311:RDZ319 RNV311:RNV319 RXR311:RXR319 SHN311:SHN319 SRJ311:SRJ319 TBF311:TBF319 TLB311:TLB319 TUX311:TUX319 UET311:UET319 UOP311:UOP319 UYL311:UYL319 VIH311:VIH319 VSD311:VSD319 WBZ311:WBZ319 WLV311:WLV319 WVR311:WVR319 J316 J322 J328 J334 J340 J346 J352 J364 J358" xr:uid="{E6926BBF-7335-461D-AE25-AC9245BE2C21}">
      <formula1>$I$25:$I$28</formula1>
    </dataValidation>
    <dataValidation type="list" allowBlank="1" showInputMessage="1" showErrorMessage="1" sqref="IZ310:IZ319 SV310:SV319 ACR310:ACR319 AMN310:AMN319 AWJ310:AWJ319 BGF310:BGF319 BQB310:BQB319 BZX310:BZX319 CJT310:CJT319 CTP310:CTP319 DDL310:DDL319 DNH310:DNH319 DXD310:DXD319 EGZ310:EGZ319 EQV310:EQV319 FAR310:FAR319 FKN310:FKN319 FUJ310:FUJ319 GEF310:GEF319 GOB310:GOB319 GXX310:GXX319 HHT310:HHT319 HRP310:HRP319 IBL310:IBL319 ILH310:ILH319 IVD310:IVD319 JEZ310:JEZ319 JOV310:JOV319 JYR310:JYR319 KIN310:KIN319 KSJ310:KSJ319 LCF310:LCF319 LMB310:LMB319 LVX310:LVX319 MFT310:MFT319 MPP310:MPP319 MZL310:MZL319 NJH310:NJH319 NTD310:NTD319 OCZ310:OCZ319 OMV310:OMV319 OWR310:OWR319 PGN310:PGN319 PQJ310:PQJ319 QAF310:QAF319 QKB310:QKB319 QTX310:QTX319 RDT310:RDT319 RNP310:RNP319 RXL310:RXL319 SHH310:SHH319 SRD310:SRD319 TAZ310:TAZ319 TKV310:TKV319 TUR310:TUR319 UEN310:UEN319 UOJ310:UOJ319 UYF310:UYF319 VIB310:VIB319 VRX310:VRX319 WBT310:WBT319 WLP310:WLP319 WVL310:WVL319 C310 C316 C322 C328 C334 C340 C346 C352 C364 C358" xr:uid="{DA0D2F75-FE6D-41E6-80BD-9C699999E29F}">
      <formula1>$C$25:$C$31</formula1>
    </dataValidation>
    <dataValidation type="list" allowBlank="1" showInputMessage="1" showErrorMessage="1" sqref="JA310:JA319 SW310:SW319 ACS310:ACS319 AMO310:AMO319 AWK310:AWK319 BGG310:BGG319 BQC310:BQC319 BZY310:BZY319 CJU310:CJU319 CTQ310:CTQ319 DDM310:DDM319 DNI310:DNI319 DXE310:DXE319 EHA310:EHA319 EQW310:EQW319 FAS310:FAS319 FKO310:FKO319 FUK310:FUK319 GEG310:GEG319 GOC310:GOC319 GXY310:GXY319 HHU310:HHU319 HRQ310:HRQ319 IBM310:IBM319 ILI310:ILI319 IVE310:IVE319 JFA310:JFA319 JOW310:JOW319 JYS310:JYS319 KIO310:KIO319 KSK310:KSK319 LCG310:LCG319 LMC310:LMC319 LVY310:LVY319 MFU310:MFU319 MPQ310:MPQ319 MZM310:MZM319 NJI310:NJI319 NTE310:NTE319 ODA310:ODA319 OMW310:OMW319 OWS310:OWS319 PGO310:PGO319 PQK310:PQK319 QAG310:QAG319 QKC310:QKC319 QTY310:QTY319 RDU310:RDU319 RNQ310:RNQ319 RXM310:RXM319 SHI310:SHI319 SRE310:SRE319 TBA310:TBA319 TKW310:TKW319 TUS310:TUS319 UEO310:UEO319 UOK310:UOK319 UYG310:UYG319 VIC310:VIC319 VRY310:VRY319 WBU310:WBU319 WLQ310:WLQ319 WVM310:WVM319 E310 E316 E322 E328 E334 E340 E346 E352 E364 E358" xr:uid="{45F10EBB-125A-4769-B691-83FC61A9F122}">
      <formula1>$D$25:$D$40</formula1>
    </dataValidation>
    <dataValidation type="list" allowBlank="1" showInputMessage="1" showErrorMessage="1" sqref="J310 JF310 TB310 ACX310 AMT310 AWP310 BGL310 BQH310 CAD310 CJZ310 CTV310 DDR310 DNN310 DXJ310 EHF310 ERB310 FAX310 FKT310 FUP310 GEL310 GOH310 GYD310 HHZ310 HRV310 IBR310 ILN310 IVJ310 JFF310 JPB310 JYX310 KIT310 KSP310 LCL310 LMH310 LWD310 MFZ310 MPV310 MZR310 NJN310 NTJ310 ODF310 ONB310 OWX310 PGT310 PQP310 QAL310 QKH310 QUD310 RDZ310 RNV310 RXR310 SHN310 SRJ310 TBF310 TLB310 TUX310 UET310 UOP310 UYL310 VIH310 VSD310 WBZ310 WLV310 WVR310" xr:uid="{8A33CC3C-D727-4DD0-AF3E-D7FA9D13BE81}">
      <formula1>$I$25:$I$26</formula1>
    </dataValidation>
    <dataValidation type="list" allowBlank="1" showInputMessage="1" showErrorMessage="1" sqref="JN310:JN319 TJ310:TJ319 ADF310:ADF319 ANB310:ANB319 AWX310:AWX319 BGT310:BGT319 BQP310:BQP319 CAL310:CAL319 CKH310:CKH319 CUD310:CUD319 DDZ310:DDZ319 DNV310:DNV319 DXR310:DXR319 EHN310:EHN319 ERJ310:ERJ319 FBF310:FBF319 FLB310:FLB319 FUX310:FUX319 GET310:GET319 GOP310:GOP319 GYL310:GYL319 HIH310:HIH319 HSD310:HSD319 IBZ310:IBZ319 ILV310:ILV319 IVR310:IVR319 JFN310:JFN319 JPJ310:JPJ319 JZF310:JZF319 KJB310:KJB319 KSX310:KSX319 LCT310:LCT319 LMP310:LMP319 LWL310:LWL319 MGH310:MGH319 MQD310:MQD319 MZZ310:MZZ319 NJV310:NJV319 NTR310:NTR319 ODN310:ODN319 ONJ310:ONJ319 OXF310:OXF319 PHB310:PHB319 PQX310:PQX319 QAT310:QAT319 QKP310:QKP319 QUL310:QUL319 REH310:REH319 ROD310:ROD319 RXZ310:RXZ319 SHV310:SHV319 SRR310:SRR319 TBN310:TBN319 TLJ310:TLJ319 TVF310:TVF319 UFB310:UFB319 UOX310:UOX319 UYT310:UYT319 VIP310:VIP319 VSL310:VSL319 WCH310:WCH319 WMD310:WMD319 WVZ310:WVZ319 S310 S316 S322 S328 S334 S340 S346 S352 S364 S358" xr:uid="{9D88B198-858E-4FE6-92DA-591272F3FB0B}">
      <formula1>$Q$25:$Q$43</formula1>
    </dataValidation>
    <dataValidation showDropDown="1" showInputMessage="1" showErrorMessage="1" sqref="J292:J309 J350:J351 J355:J357 J360:J363 J365:J369" xr:uid="{69029CE5-0DA8-419C-88CE-94846AD563F0}"/>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R214:R215" xr:uid="{234A5E9A-01F5-4D6B-A466-565ABA357A03}">
      <formula1>0</formula1>
      <formula2>390</formula2>
    </dataValidation>
    <dataValidation type="list" allowBlank="1" showInputMessage="1" showErrorMessage="1" sqref="J136:J137 J222:J225 J216:J219 J210:J213 J204:J207 J198:J201 J192:J195 J186:J189 J180:J183 J172:J177 J166:J167 J160:J161 J154:J155 J148:J149 J142:J143" xr:uid="{2D55FC1E-BEEB-43F6-A4B8-443E0E0DBDEC}">
      <formula1>$J$20:$J$21</formula1>
    </dataValidation>
    <dataValidation type="list" allowBlank="1" showInputMessage="1" showErrorMessage="1" sqref="J76:J81 J58:J63 J162:J164 J156:J158 J150:J152 J144:J146 J88:J135 J168:J171" xr:uid="{C72DBCB5-2EF8-4819-85DB-28FE0B0F7C67}">
      <formula1>$J$14:$J$18</formula1>
    </dataValidation>
    <dataValidation type="list" allowBlank="1" showInputMessage="1" showErrorMessage="1" sqref="J82:J87 J64:J75 J28:J57" xr:uid="{F05AC99F-EFE1-47E5-B29A-4C77F7108EF6}">
      <formula1>$J$21:$J$21</formula1>
    </dataValidation>
    <dataValidation type="list" allowBlank="1" showInputMessage="1" showErrorMessage="1" sqref="J196:J197 J220:J221 J10:J21 E232:E287 J226:J287 J190:J191 J214:J215 J208:J209 J202:J203 J184:J185 J178:J179 C220:C221 C226:C287 C178:C179 C184:C185 C190:C191 C196:C197 C202:C203 C208:C209 C214:C215" xr:uid="{382141FA-3355-4194-A076-CE98F8C2F3BA}">
      <formula1>#REF!</formula1>
    </dataValidation>
    <dataValidation type="list" allowBlank="1" showInputMessage="1" showErrorMessage="1" sqref="C4:C5 C222:C225 C180:C183 C186:C189 C192:C195 C198:C201 C204:C207 C210:C213 C216:C219 C142:C146 C148:C152 C154:C158 C160:C164 C166:C177 C10:C137" xr:uid="{7CDE51EF-13B6-4FCA-B143-25B1D2C10821}">
      <formula1>"Auditoría Interna, Seguimiento y Evaluación a la gestión instucional"</formula1>
    </dataValidation>
  </dataValidations>
  <hyperlinks>
    <hyperlink ref="AA55" r:id="rId1" xr:uid="{FD68FF1E-5182-48A6-A300-4E1291C7B477}"/>
    <hyperlink ref="AA79" r:id="rId2" xr:uid="{2BBB8B44-DFCF-4D9F-AB8C-C15C7D86691F}"/>
    <hyperlink ref="AA85" r:id="rId3" xr:uid="{42D7B942-689D-4F85-B562-DBA234776755}"/>
    <hyperlink ref="AA91" r:id="rId4" xr:uid="{EA4C6B9A-56CF-41EA-9EDC-3FA0466953E7}"/>
    <hyperlink ref="AA97" r:id="rId5" xr:uid="{125397D3-D977-4685-BD13-9D2BF9AC5271}"/>
    <hyperlink ref="AA259" r:id="rId6" xr:uid="{AFD1DA12-A7D5-46DC-A856-32B5349901F3}"/>
    <hyperlink ref="AA265" r:id="rId7" xr:uid="{17784D80-E3A2-4BB3-B81D-16B8C82AB1C7}"/>
    <hyperlink ref="AA277" r:id="rId8" xr:uid="{A7D6438C-21B0-42F0-B05D-84201D3BD5E3}"/>
    <hyperlink ref="AA289" r:id="rId9" xr:uid="{EE02E468-A0E0-4937-8FE8-03EFF741FECA}"/>
    <hyperlink ref="AA37" r:id="rId10" xr:uid="{4616A001-0442-44ED-84EE-4BA1BF7DD1F3}"/>
  </hyperlinks>
  <pageMargins left="0.7" right="0.7" top="0.75" bottom="0.75" header="0.3" footer="0.3"/>
  <pageSetup orientation="portrait" r:id="rId11"/>
  <drawing r:id="rId12"/>
  <legacy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J47"/>
  <sheetViews>
    <sheetView topLeftCell="C3" workbookViewId="0">
      <selection activeCell="C6" sqref="C6"/>
    </sheetView>
  </sheetViews>
  <sheetFormatPr baseColWidth="10" defaultRowHeight="14.25" x14ac:dyDescent="0.2"/>
  <cols>
    <col min="1" max="1" width="6.28515625" style="167" customWidth="1"/>
    <col min="2" max="2" width="11.140625" style="167" customWidth="1"/>
    <col min="3" max="3" width="50" style="167" customWidth="1"/>
    <col min="4" max="4" width="13.140625" style="167" customWidth="1"/>
    <col min="5" max="5" width="14.85546875" style="167" customWidth="1"/>
    <col min="6" max="6" width="12.5703125" style="167" customWidth="1"/>
    <col min="7" max="7" width="11" style="167" customWidth="1"/>
    <col min="8" max="8" width="14" style="167" customWidth="1"/>
    <col min="9" max="9" width="14.42578125" style="167" customWidth="1"/>
    <col min="10" max="10" width="12.140625" style="167" customWidth="1"/>
    <col min="11" max="19" width="11.42578125" style="167"/>
    <col min="20" max="20" width="15.28515625" style="167" customWidth="1"/>
    <col min="21" max="16384" width="11.42578125" style="167"/>
  </cols>
  <sheetData>
    <row r="2" spans="2:10" ht="29.25" customHeight="1" x14ac:dyDescent="0.2">
      <c r="B2" s="730" t="s">
        <v>4205</v>
      </c>
      <c r="C2" s="730"/>
      <c r="D2" s="730"/>
      <c r="E2" s="730"/>
      <c r="F2" s="730"/>
      <c r="G2" s="730"/>
      <c r="H2" s="730"/>
      <c r="I2" s="730"/>
      <c r="J2" s="730"/>
    </row>
    <row r="3" spans="2:10" s="331" customFormat="1" ht="45" customHeight="1" x14ac:dyDescent="0.2">
      <c r="B3" s="525" t="s">
        <v>5176</v>
      </c>
      <c r="C3" s="523" t="s">
        <v>3868</v>
      </c>
      <c r="D3" s="524" t="s">
        <v>3871</v>
      </c>
      <c r="E3" s="523" t="s">
        <v>3872</v>
      </c>
      <c r="F3" s="523" t="s">
        <v>921</v>
      </c>
      <c r="G3" s="523" t="s">
        <v>3869</v>
      </c>
      <c r="H3" s="523" t="s">
        <v>922</v>
      </c>
      <c r="I3" s="523" t="s">
        <v>2553</v>
      </c>
      <c r="J3" s="523" t="s">
        <v>3873</v>
      </c>
    </row>
    <row r="4" spans="2:10" ht="20.25" customHeight="1" x14ac:dyDescent="0.2">
      <c r="B4" s="526">
        <v>1</v>
      </c>
      <c r="C4" s="333" t="s">
        <v>3870</v>
      </c>
      <c r="D4" s="519">
        <v>178</v>
      </c>
      <c r="E4" s="522">
        <f>+F4+G4+H4</f>
        <v>194</v>
      </c>
      <c r="F4" s="335">
        <v>194</v>
      </c>
      <c r="G4" s="335">
        <v>0</v>
      </c>
      <c r="H4" s="335">
        <v>0</v>
      </c>
      <c r="I4" s="335">
        <v>0</v>
      </c>
      <c r="J4" s="336">
        <f>+F4/E4</f>
        <v>1</v>
      </c>
    </row>
    <row r="5" spans="2:10" ht="28.5" customHeight="1" x14ac:dyDescent="0.2">
      <c r="B5" s="526">
        <v>2</v>
      </c>
      <c r="C5" s="333" t="s">
        <v>1359</v>
      </c>
      <c r="D5" s="519">
        <v>6</v>
      </c>
      <c r="E5" s="522">
        <f t="shared" ref="E5:E16" si="0">+F5+G5+H5</f>
        <v>16</v>
      </c>
      <c r="F5" s="335">
        <v>15</v>
      </c>
      <c r="G5" s="335">
        <v>1</v>
      </c>
      <c r="H5" s="335">
        <v>0</v>
      </c>
      <c r="I5" s="335">
        <v>1</v>
      </c>
      <c r="J5" s="336">
        <f t="shared" ref="J5:J16" si="1">+F5/E5</f>
        <v>0.9375</v>
      </c>
    </row>
    <row r="6" spans="2:10" ht="21.75" customHeight="1" x14ac:dyDescent="0.2">
      <c r="B6" s="526">
        <v>3</v>
      </c>
      <c r="C6" s="333" t="s">
        <v>2034</v>
      </c>
      <c r="D6" s="519">
        <v>18</v>
      </c>
      <c r="E6" s="522">
        <f t="shared" si="0"/>
        <v>30</v>
      </c>
      <c r="F6" s="335">
        <v>30</v>
      </c>
      <c r="G6" s="335">
        <v>0</v>
      </c>
      <c r="H6" s="335">
        <v>0</v>
      </c>
      <c r="I6" s="335">
        <v>0</v>
      </c>
      <c r="J6" s="336">
        <f t="shared" si="1"/>
        <v>1</v>
      </c>
    </row>
    <row r="7" spans="2:10" ht="21.75" customHeight="1" x14ac:dyDescent="0.2">
      <c r="B7" s="526">
        <v>4</v>
      </c>
      <c r="C7" s="333" t="s">
        <v>2035</v>
      </c>
      <c r="D7" s="519">
        <v>8</v>
      </c>
      <c r="E7" s="522">
        <f t="shared" si="0"/>
        <v>10</v>
      </c>
      <c r="F7" s="335">
        <v>10</v>
      </c>
      <c r="G7" s="335">
        <v>0</v>
      </c>
      <c r="H7" s="335">
        <v>0</v>
      </c>
      <c r="I7" s="335">
        <v>0</v>
      </c>
      <c r="J7" s="336">
        <f t="shared" si="1"/>
        <v>1</v>
      </c>
    </row>
    <row r="8" spans="2:10" ht="24.75" customHeight="1" x14ac:dyDescent="0.2">
      <c r="B8" s="526">
        <v>5</v>
      </c>
      <c r="C8" s="333" t="s">
        <v>2033</v>
      </c>
      <c r="D8" s="519">
        <v>30</v>
      </c>
      <c r="E8" s="522">
        <f t="shared" si="0"/>
        <v>96</v>
      </c>
      <c r="F8" s="335">
        <v>77</v>
      </c>
      <c r="G8" s="335">
        <v>19</v>
      </c>
      <c r="H8" s="335">
        <v>0</v>
      </c>
      <c r="I8" s="335">
        <v>30</v>
      </c>
      <c r="J8" s="336">
        <f t="shared" si="1"/>
        <v>0.80208333333333337</v>
      </c>
    </row>
    <row r="9" spans="2:10" ht="36.75" customHeight="1" x14ac:dyDescent="0.2">
      <c r="B9" s="526">
        <v>6</v>
      </c>
      <c r="C9" s="333" t="s">
        <v>2086</v>
      </c>
      <c r="D9" s="519">
        <v>5</v>
      </c>
      <c r="E9" s="522">
        <f t="shared" si="0"/>
        <v>15</v>
      </c>
      <c r="F9" s="335">
        <v>12</v>
      </c>
      <c r="G9" s="335">
        <v>3</v>
      </c>
      <c r="H9" s="335">
        <v>0</v>
      </c>
      <c r="I9" s="335">
        <v>4</v>
      </c>
      <c r="J9" s="336">
        <f t="shared" si="1"/>
        <v>0.8</v>
      </c>
    </row>
    <row r="10" spans="2:10" ht="33.75" customHeight="1" x14ac:dyDescent="0.2">
      <c r="B10" s="526">
        <v>7</v>
      </c>
      <c r="C10" s="333" t="s">
        <v>867</v>
      </c>
      <c r="D10" s="519">
        <v>2</v>
      </c>
      <c r="E10" s="522">
        <f t="shared" si="0"/>
        <v>2</v>
      </c>
      <c r="F10" s="335">
        <v>2</v>
      </c>
      <c r="G10" s="335">
        <v>0</v>
      </c>
      <c r="H10" s="335">
        <v>0</v>
      </c>
      <c r="I10" s="335">
        <v>0</v>
      </c>
      <c r="J10" s="336">
        <f t="shared" si="1"/>
        <v>1</v>
      </c>
    </row>
    <row r="11" spans="2:10" ht="21.75" customHeight="1" x14ac:dyDescent="0.2">
      <c r="B11" s="526">
        <v>8</v>
      </c>
      <c r="C11" s="333" t="s">
        <v>2082</v>
      </c>
      <c r="D11" s="519">
        <v>1</v>
      </c>
      <c r="E11" s="522">
        <f t="shared" si="0"/>
        <v>2</v>
      </c>
      <c r="F11" s="335">
        <v>2</v>
      </c>
      <c r="G11" s="335">
        <v>0</v>
      </c>
      <c r="H11" s="335">
        <v>0</v>
      </c>
      <c r="I11" s="335">
        <v>1</v>
      </c>
      <c r="J11" s="336">
        <f t="shared" si="1"/>
        <v>1</v>
      </c>
    </row>
    <row r="12" spans="2:10" ht="47.25" customHeight="1" x14ac:dyDescent="0.2">
      <c r="B12" s="526">
        <v>9</v>
      </c>
      <c r="C12" s="333" t="s">
        <v>1093</v>
      </c>
      <c r="D12" s="519">
        <v>12</v>
      </c>
      <c r="E12" s="522">
        <f t="shared" si="0"/>
        <v>23</v>
      </c>
      <c r="F12" s="335">
        <v>13</v>
      </c>
      <c r="G12" s="335">
        <v>10</v>
      </c>
      <c r="H12" s="335">
        <v>0</v>
      </c>
      <c r="I12" s="335">
        <v>9</v>
      </c>
      <c r="J12" s="336">
        <f t="shared" si="1"/>
        <v>0.56521739130434778</v>
      </c>
    </row>
    <row r="13" spans="2:10" ht="27.75" customHeight="1" x14ac:dyDescent="0.2">
      <c r="B13" s="526">
        <v>10</v>
      </c>
      <c r="C13" s="333" t="s">
        <v>2044</v>
      </c>
      <c r="D13" s="519">
        <v>23</v>
      </c>
      <c r="E13" s="522">
        <f t="shared" si="0"/>
        <v>59</v>
      </c>
      <c r="F13" s="335">
        <v>39</v>
      </c>
      <c r="G13" s="335">
        <v>20</v>
      </c>
      <c r="H13" s="335">
        <v>0</v>
      </c>
      <c r="I13" s="335">
        <v>9</v>
      </c>
      <c r="J13" s="336">
        <f t="shared" si="1"/>
        <v>0.66101694915254239</v>
      </c>
    </row>
    <row r="14" spans="2:10" ht="33.75" customHeight="1" x14ac:dyDescent="0.2">
      <c r="B14" s="526">
        <v>11</v>
      </c>
      <c r="C14" s="333" t="s">
        <v>3124</v>
      </c>
      <c r="D14" s="519">
        <v>24</v>
      </c>
      <c r="E14" s="522">
        <f t="shared" si="0"/>
        <v>75</v>
      </c>
      <c r="F14" s="335">
        <v>20</v>
      </c>
      <c r="G14" s="335">
        <v>53</v>
      </c>
      <c r="H14" s="335">
        <v>2</v>
      </c>
      <c r="I14" s="335">
        <v>10</v>
      </c>
      <c r="J14" s="336">
        <f t="shared" si="1"/>
        <v>0.26666666666666666</v>
      </c>
    </row>
    <row r="15" spans="2:10" ht="51.75" customHeight="1" x14ac:dyDescent="0.2">
      <c r="B15" s="526">
        <v>12</v>
      </c>
      <c r="C15" s="337" t="s">
        <v>3617</v>
      </c>
      <c r="D15" s="519">
        <v>23</v>
      </c>
      <c r="E15" s="522">
        <f t="shared" si="0"/>
        <v>36</v>
      </c>
      <c r="F15" s="335">
        <v>8</v>
      </c>
      <c r="G15" s="335">
        <v>27</v>
      </c>
      <c r="H15" s="335">
        <v>1</v>
      </c>
      <c r="I15" s="335">
        <v>1</v>
      </c>
      <c r="J15" s="336">
        <f t="shared" si="1"/>
        <v>0.22222222222222221</v>
      </c>
    </row>
    <row r="16" spans="2:10" ht="50.25" customHeight="1" x14ac:dyDescent="0.2">
      <c r="B16" s="526">
        <v>13</v>
      </c>
      <c r="C16" s="337" t="s">
        <v>3745</v>
      </c>
      <c r="D16" s="519">
        <v>14</v>
      </c>
      <c r="E16" s="522">
        <f t="shared" si="0"/>
        <v>32</v>
      </c>
      <c r="F16" s="335">
        <v>7</v>
      </c>
      <c r="G16" s="335">
        <v>21</v>
      </c>
      <c r="H16" s="335">
        <v>4</v>
      </c>
      <c r="I16" s="335">
        <v>0</v>
      </c>
      <c r="J16" s="336">
        <f t="shared" si="1"/>
        <v>0.21875</v>
      </c>
    </row>
    <row r="17" spans="2:10" ht="21" customHeight="1" x14ac:dyDescent="0.2">
      <c r="B17" s="731" t="s">
        <v>3874</v>
      </c>
      <c r="C17" s="731"/>
      <c r="D17" s="339">
        <f t="shared" ref="D17:I17" si="2">SUM(D4:D16)</f>
        <v>344</v>
      </c>
      <c r="E17" s="520">
        <f t="shared" si="2"/>
        <v>590</v>
      </c>
      <c r="F17" s="520">
        <f t="shared" si="2"/>
        <v>429</v>
      </c>
      <c r="G17" s="520">
        <f t="shared" si="2"/>
        <v>154</v>
      </c>
      <c r="H17" s="520">
        <f t="shared" si="2"/>
        <v>7</v>
      </c>
      <c r="I17" s="520">
        <f t="shared" si="2"/>
        <v>65</v>
      </c>
      <c r="J17" s="521">
        <f t="shared" ref="J17" si="3">+F17/E17</f>
        <v>0.72711864406779658</v>
      </c>
    </row>
    <row r="32" spans="2:10" ht="28.5" customHeight="1" x14ac:dyDescent="0.2">
      <c r="C32" s="730" t="s">
        <v>4205</v>
      </c>
      <c r="D32" s="730"/>
      <c r="E32" s="730"/>
      <c r="F32" s="730"/>
      <c r="G32" s="730"/>
      <c r="H32" s="730"/>
      <c r="I32" s="730"/>
      <c r="J32" s="730"/>
    </row>
    <row r="33" spans="3:10" ht="45" x14ac:dyDescent="0.2">
      <c r="C33" s="332" t="s">
        <v>3868</v>
      </c>
      <c r="D33" s="332" t="s">
        <v>3871</v>
      </c>
      <c r="E33" s="332" t="s">
        <v>3872</v>
      </c>
      <c r="F33" s="332" t="s">
        <v>921</v>
      </c>
      <c r="G33" s="332" t="s">
        <v>3869</v>
      </c>
      <c r="H33" s="332" t="s">
        <v>922</v>
      </c>
      <c r="I33" s="332" t="s">
        <v>2553</v>
      </c>
      <c r="J33" s="332" t="s">
        <v>3873</v>
      </c>
    </row>
    <row r="34" spans="3:10" ht="23.25" customHeight="1" x14ac:dyDescent="0.2">
      <c r="C34" s="333" t="s">
        <v>3870</v>
      </c>
      <c r="D34" s="334">
        <v>178</v>
      </c>
      <c r="E34" s="334">
        <v>194</v>
      </c>
      <c r="F34" s="335">
        <v>194</v>
      </c>
      <c r="G34" s="335">
        <v>0</v>
      </c>
      <c r="H34" s="335">
        <v>0</v>
      </c>
      <c r="I34" s="335">
        <v>0</v>
      </c>
      <c r="J34" s="336">
        <f t="shared" ref="J34:J47" si="4">+F34/E34</f>
        <v>1</v>
      </c>
    </row>
    <row r="35" spans="3:10" ht="22.5" customHeight="1" x14ac:dyDescent="0.2">
      <c r="C35" s="333" t="s">
        <v>1359</v>
      </c>
      <c r="D35" s="334">
        <v>6</v>
      </c>
      <c r="E35" s="334">
        <v>16</v>
      </c>
      <c r="F35" s="335">
        <v>14</v>
      </c>
      <c r="G35" s="335">
        <v>2</v>
      </c>
      <c r="H35" s="335">
        <v>0</v>
      </c>
      <c r="I35" s="335">
        <v>1</v>
      </c>
      <c r="J35" s="336">
        <f t="shared" si="4"/>
        <v>0.875</v>
      </c>
    </row>
    <row r="36" spans="3:10" ht="24" customHeight="1" x14ac:dyDescent="0.2">
      <c r="C36" s="333" t="s">
        <v>2034</v>
      </c>
      <c r="D36" s="334">
        <v>18</v>
      </c>
      <c r="E36" s="334">
        <v>30</v>
      </c>
      <c r="F36" s="335">
        <v>30</v>
      </c>
      <c r="G36" s="335">
        <v>0</v>
      </c>
      <c r="H36" s="335">
        <v>0</v>
      </c>
      <c r="I36" s="335">
        <v>0</v>
      </c>
      <c r="J36" s="336">
        <f t="shared" si="4"/>
        <v>1</v>
      </c>
    </row>
    <row r="37" spans="3:10" ht="21.75" customHeight="1" x14ac:dyDescent="0.2">
      <c r="C37" s="333" t="s">
        <v>2035</v>
      </c>
      <c r="D37" s="334">
        <v>8</v>
      </c>
      <c r="E37" s="334">
        <v>10</v>
      </c>
      <c r="F37" s="335">
        <v>10</v>
      </c>
      <c r="G37" s="335">
        <v>0</v>
      </c>
      <c r="H37" s="335">
        <v>0</v>
      </c>
      <c r="I37" s="335">
        <v>0</v>
      </c>
      <c r="J37" s="336">
        <f t="shared" si="4"/>
        <v>1</v>
      </c>
    </row>
    <row r="38" spans="3:10" ht="23.25" customHeight="1" x14ac:dyDescent="0.2">
      <c r="C38" s="333" t="s">
        <v>2033</v>
      </c>
      <c r="D38" s="334">
        <v>30</v>
      </c>
      <c r="E38" s="334">
        <v>97</v>
      </c>
      <c r="F38" s="335">
        <v>76</v>
      </c>
      <c r="G38" s="335">
        <v>5</v>
      </c>
      <c r="H38" s="335">
        <v>0</v>
      </c>
      <c r="I38" s="335">
        <v>31</v>
      </c>
      <c r="J38" s="336">
        <f t="shared" si="4"/>
        <v>0.78350515463917525</v>
      </c>
    </row>
    <row r="39" spans="3:10" ht="34.5" customHeight="1" x14ac:dyDescent="0.2">
      <c r="C39" s="333" t="s">
        <v>2086</v>
      </c>
      <c r="D39" s="334">
        <v>5</v>
      </c>
      <c r="E39" s="334">
        <v>16</v>
      </c>
      <c r="F39" s="335">
        <v>8</v>
      </c>
      <c r="G39" s="335">
        <v>1</v>
      </c>
      <c r="H39" s="335">
        <v>4</v>
      </c>
      <c r="I39" s="335">
        <v>4</v>
      </c>
      <c r="J39" s="336">
        <f t="shared" si="4"/>
        <v>0.5</v>
      </c>
    </row>
    <row r="40" spans="3:10" ht="35.25" customHeight="1" x14ac:dyDescent="0.2">
      <c r="C40" s="333" t="s">
        <v>867</v>
      </c>
      <c r="D40" s="334">
        <v>2</v>
      </c>
      <c r="E40" s="334">
        <v>2</v>
      </c>
      <c r="F40" s="335">
        <v>2</v>
      </c>
      <c r="G40" s="335">
        <v>0</v>
      </c>
      <c r="H40" s="335">
        <v>0</v>
      </c>
      <c r="I40" s="335">
        <v>0</v>
      </c>
      <c r="J40" s="336">
        <f t="shared" si="4"/>
        <v>1</v>
      </c>
    </row>
    <row r="41" spans="3:10" ht="24" customHeight="1" x14ac:dyDescent="0.2">
      <c r="C41" s="333" t="s">
        <v>2082</v>
      </c>
      <c r="D41" s="334">
        <v>1</v>
      </c>
      <c r="E41" s="334">
        <v>2</v>
      </c>
      <c r="F41" s="335">
        <v>2</v>
      </c>
      <c r="G41" s="335">
        <v>0</v>
      </c>
      <c r="H41" s="335">
        <v>0</v>
      </c>
      <c r="I41" s="335">
        <v>1</v>
      </c>
      <c r="J41" s="336">
        <f t="shared" si="4"/>
        <v>1</v>
      </c>
    </row>
    <row r="42" spans="3:10" ht="49.5" customHeight="1" x14ac:dyDescent="0.2">
      <c r="C42" s="333" t="s">
        <v>1093</v>
      </c>
      <c r="D42" s="334">
        <v>12</v>
      </c>
      <c r="E42" s="334">
        <v>24</v>
      </c>
      <c r="F42" s="335">
        <v>12</v>
      </c>
      <c r="G42" s="335">
        <v>4</v>
      </c>
      <c r="H42" s="335">
        <v>0</v>
      </c>
      <c r="I42" s="335">
        <v>9</v>
      </c>
      <c r="J42" s="336">
        <f t="shared" si="4"/>
        <v>0.5</v>
      </c>
    </row>
    <row r="43" spans="3:10" ht="22.5" customHeight="1" x14ac:dyDescent="0.2">
      <c r="C43" s="333" t="s">
        <v>2044</v>
      </c>
      <c r="D43" s="334">
        <v>23</v>
      </c>
      <c r="E43" s="334">
        <v>57</v>
      </c>
      <c r="F43" s="335">
        <v>29</v>
      </c>
      <c r="G43" s="335">
        <v>19</v>
      </c>
      <c r="H43" s="335">
        <v>1</v>
      </c>
      <c r="I43" s="335">
        <v>9</v>
      </c>
      <c r="J43" s="336">
        <f t="shared" si="4"/>
        <v>0.50877192982456143</v>
      </c>
    </row>
    <row r="44" spans="3:10" ht="33.75" customHeight="1" x14ac:dyDescent="0.2">
      <c r="C44" s="333" t="s">
        <v>3124</v>
      </c>
      <c r="D44" s="334">
        <v>24</v>
      </c>
      <c r="E44" s="334">
        <v>74</v>
      </c>
      <c r="F44" s="335">
        <v>5</v>
      </c>
      <c r="G44" s="335">
        <v>60</v>
      </c>
      <c r="H44" s="335">
        <v>0</v>
      </c>
      <c r="I44" s="335">
        <v>9</v>
      </c>
      <c r="J44" s="336">
        <f t="shared" si="4"/>
        <v>6.7567567567567571E-2</v>
      </c>
    </row>
    <row r="45" spans="3:10" ht="48.75" customHeight="1" x14ac:dyDescent="0.2">
      <c r="C45" s="337" t="s">
        <v>3617</v>
      </c>
      <c r="D45" s="334">
        <v>23</v>
      </c>
      <c r="E45" s="334">
        <v>34</v>
      </c>
      <c r="F45" s="335">
        <v>0</v>
      </c>
      <c r="G45" s="335">
        <v>32</v>
      </c>
      <c r="H45" s="335">
        <v>0</v>
      </c>
      <c r="I45" s="335">
        <v>1</v>
      </c>
      <c r="J45" s="336">
        <f t="shared" si="4"/>
        <v>0</v>
      </c>
    </row>
    <row r="46" spans="3:10" ht="50.25" customHeight="1" x14ac:dyDescent="0.2">
      <c r="C46" s="337" t="s">
        <v>3745</v>
      </c>
      <c r="D46" s="334">
        <v>14</v>
      </c>
      <c r="E46" s="334">
        <v>32</v>
      </c>
      <c r="F46" s="335">
        <v>0</v>
      </c>
      <c r="G46" s="335">
        <v>32</v>
      </c>
      <c r="H46" s="335">
        <v>0</v>
      </c>
      <c r="I46" s="335">
        <v>0</v>
      </c>
      <c r="J46" s="336">
        <f t="shared" si="4"/>
        <v>0</v>
      </c>
    </row>
    <row r="47" spans="3:10" ht="27" customHeight="1" x14ac:dyDescent="0.2">
      <c r="C47" s="338" t="s">
        <v>3874</v>
      </c>
      <c r="D47" s="339">
        <f t="shared" ref="D47" si="5">SUM(D34:D46)</f>
        <v>344</v>
      </c>
      <c r="E47" s="339">
        <f t="shared" ref="E47" si="6">SUM(E34:E46)</f>
        <v>588</v>
      </c>
      <c r="F47" s="339">
        <f t="shared" ref="F47" si="7">SUM(F34:F46)</f>
        <v>382</v>
      </c>
      <c r="G47" s="339">
        <f t="shared" ref="G47" si="8">SUM(G34:G46)</f>
        <v>155</v>
      </c>
      <c r="H47" s="339">
        <f t="shared" ref="H47" si="9">SUM(H34:H46)</f>
        <v>5</v>
      </c>
      <c r="I47" s="339">
        <f t="shared" ref="I47" si="10">SUM(I34:I46)</f>
        <v>65</v>
      </c>
      <c r="J47" s="340">
        <f t="shared" si="4"/>
        <v>0.64965986394557829</v>
      </c>
    </row>
  </sheetData>
  <mergeCells count="3">
    <mergeCell ref="C32:J32"/>
    <mergeCell ref="B2:J2"/>
    <mergeCell ref="B17:C17"/>
  </mergeCells>
  <pageMargins left="0.7" right="0.7" top="0.75" bottom="0.75" header="0.3" footer="0.3"/>
  <pageSetup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G31"/>
  <sheetViews>
    <sheetView workbookViewId="0">
      <selection activeCell="A3" sqref="A3"/>
    </sheetView>
  </sheetViews>
  <sheetFormatPr baseColWidth="10" defaultRowHeight="15.75" x14ac:dyDescent="0.25"/>
  <cols>
    <col min="1" max="1" width="5.42578125" style="330" customWidth="1"/>
    <col min="2" max="2" width="61.42578125" style="330" customWidth="1"/>
    <col min="3" max="3" width="11.42578125" style="330"/>
    <col min="4" max="4" width="13" style="330" customWidth="1"/>
    <col min="5" max="5" width="15" style="330" customWidth="1"/>
    <col min="6" max="6" width="15.42578125" style="330" customWidth="1"/>
    <col min="7" max="7" width="16.140625" style="330" customWidth="1"/>
    <col min="8" max="16384" width="11.42578125" style="330"/>
  </cols>
  <sheetData>
    <row r="2" spans="2:7" s="311" customFormat="1" ht="3.75" customHeight="1" x14ac:dyDescent="0.2"/>
    <row r="3" spans="2:7" s="311" customFormat="1" ht="28.5" customHeight="1" x14ac:dyDescent="0.2">
      <c r="B3" s="732" t="s">
        <v>937</v>
      </c>
      <c r="C3" s="732"/>
      <c r="D3" s="732"/>
      <c r="E3" s="732"/>
      <c r="F3" s="732"/>
      <c r="G3" s="732"/>
    </row>
    <row r="4" spans="2:7" s="311" customFormat="1" ht="31.5" x14ac:dyDescent="0.2">
      <c r="B4" s="312" t="s">
        <v>2032</v>
      </c>
      <c r="C4" s="313" t="s">
        <v>936</v>
      </c>
      <c r="D4" s="314" t="s">
        <v>921</v>
      </c>
      <c r="E4" s="315" t="s">
        <v>920</v>
      </c>
      <c r="F4" s="316" t="s">
        <v>922</v>
      </c>
      <c r="G4" s="317" t="s">
        <v>2553</v>
      </c>
    </row>
    <row r="5" spans="2:7" s="311" customFormat="1" x14ac:dyDescent="0.25">
      <c r="B5" s="318" t="s">
        <v>834</v>
      </c>
      <c r="C5" s="319">
        <f t="shared" ref="C5:C26" si="0">+D5+E5+F5</f>
        <v>6</v>
      </c>
      <c r="D5" s="320">
        <v>2</v>
      </c>
      <c r="E5" s="321">
        <v>4</v>
      </c>
      <c r="F5" s="321">
        <v>0</v>
      </c>
      <c r="G5" s="321">
        <v>0</v>
      </c>
    </row>
    <row r="6" spans="2:7" s="311" customFormat="1" x14ac:dyDescent="0.25">
      <c r="B6" s="318" t="s">
        <v>16</v>
      </c>
      <c r="C6" s="319">
        <f t="shared" si="0"/>
        <v>34</v>
      </c>
      <c r="D6" s="321">
        <v>16</v>
      </c>
      <c r="E6" s="321">
        <v>18</v>
      </c>
      <c r="F6" s="321">
        <v>0</v>
      </c>
      <c r="G6" s="321">
        <v>1</v>
      </c>
    </row>
    <row r="7" spans="2:7" s="311" customFormat="1" x14ac:dyDescent="0.25">
      <c r="B7" s="318" t="s">
        <v>304</v>
      </c>
      <c r="C7" s="319">
        <f t="shared" si="0"/>
        <v>1</v>
      </c>
      <c r="D7" s="321">
        <v>1</v>
      </c>
      <c r="E7" s="321">
        <v>0</v>
      </c>
      <c r="F7" s="321">
        <v>0</v>
      </c>
      <c r="G7" s="321">
        <v>0</v>
      </c>
    </row>
    <row r="8" spans="2:7" s="311" customFormat="1" x14ac:dyDescent="0.25">
      <c r="B8" s="318" t="s">
        <v>743</v>
      </c>
      <c r="C8" s="319">
        <f t="shared" si="0"/>
        <v>1</v>
      </c>
      <c r="D8" s="321">
        <v>1</v>
      </c>
      <c r="E8" s="321">
        <v>0</v>
      </c>
      <c r="F8" s="321">
        <v>0</v>
      </c>
      <c r="G8" s="321">
        <v>0</v>
      </c>
    </row>
    <row r="9" spans="2:7" s="311" customFormat="1" x14ac:dyDescent="0.25">
      <c r="B9" s="318" t="s">
        <v>935</v>
      </c>
      <c r="C9" s="319">
        <f t="shared" si="0"/>
        <v>0</v>
      </c>
      <c r="D9" s="321">
        <v>0</v>
      </c>
      <c r="E9" s="321">
        <v>0</v>
      </c>
      <c r="F9" s="321">
        <v>0</v>
      </c>
      <c r="G9" s="321">
        <v>0</v>
      </c>
    </row>
    <row r="10" spans="2:7" s="311" customFormat="1" x14ac:dyDescent="0.25">
      <c r="B10" s="318" t="s">
        <v>891</v>
      </c>
      <c r="C10" s="319">
        <f t="shared" si="0"/>
        <v>16</v>
      </c>
      <c r="D10" s="321">
        <v>2</v>
      </c>
      <c r="E10" s="321">
        <v>13</v>
      </c>
      <c r="F10" s="321">
        <v>1</v>
      </c>
      <c r="G10" s="321">
        <f>1+2</f>
        <v>3</v>
      </c>
    </row>
    <row r="11" spans="2:7" s="311" customFormat="1" x14ac:dyDescent="0.25">
      <c r="B11" s="318" t="s">
        <v>262</v>
      </c>
      <c r="C11" s="319">
        <f t="shared" si="0"/>
        <v>19</v>
      </c>
      <c r="D11" s="321">
        <v>3</v>
      </c>
      <c r="E11" s="321">
        <v>16</v>
      </c>
      <c r="F11" s="321">
        <v>0</v>
      </c>
      <c r="G11" s="321">
        <v>0</v>
      </c>
    </row>
    <row r="12" spans="2:7" s="311" customFormat="1" x14ac:dyDescent="0.25">
      <c r="B12" s="318" t="s">
        <v>3135</v>
      </c>
      <c r="C12" s="319">
        <f t="shared" si="0"/>
        <v>10</v>
      </c>
      <c r="D12" s="321">
        <v>1</v>
      </c>
      <c r="E12" s="321">
        <v>9</v>
      </c>
      <c r="F12" s="321">
        <v>0</v>
      </c>
      <c r="G12" s="321">
        <v>1</v>
      </c>
    </row>
    <row r="13" spans="2:7" s="311" customFormat="1" x14ac:dyDescent="0.25">
      <c r="B13" s="318" t="s">
        <v>149</v>
      </c>
      <c r="C13" s="319">
        <f t="shared" si="0"/>
        <v>40</v>
      </c>
      <c r="D13" s="321">
        <v>23</v>
      </c>
      <c r="E13" s="321">
        <v>17</v>
      </c>
      <c r="F13" s="321">
        <v>0</v>
      </c>
      <c r="G13" s="321">
        <v>1</v>
      </c>
    </row>
    <row r="14" spans="2:7" s="311" customFormat="1" x14ac:dyDescent="0.25">
      <c r="B14" s="318" t="s">
        <v>940</v>
      </c>
      <c r="C14" s="319">
        <f t="shared" si="0"/>
        <v>4</v>
      </c>
      <c r="D14" s="321">
        <v>0</v>
      </c>
      <c r="E14" s="321">
        <v>4</v>
      </c>
      <c r="F14" s="321">
        <v>0</v>
      </c>
      <c r="G14" s="321">
        <v>3</v>
      </c>
    </row>
    <row r="15" spans="2:7" s="311" customFormat="1" x14ac:dyDescent="0.25">
      <c r="B15" s="318" t="s">
        <v>3125</v>
      </c>
      <c r="C15" s="319">
        <f t="shared" si="0"/>
        <v>10</v>
      </c>
      <c r="D15" s="321">
        <v>0</v>
      </c>
      <c r="E15" s="321">
        <v>10</v>
      </c>
      <c r="F15" s="321">
        <v>0</v>
      </c>
      <c r="G15" s="321">
        <v>6</v>
      </c>
    </row>
    <row r="16" spans="2:7" s="311" customFormat="1" x14ac:dyDescent="0.25">
      <c r="B16" s="318" t="s">
        <v>29</v>
      </c>
      <c r="C16" s="319">
        <f t="shared" si="0"/>
        <v>54</v>
      </c>
      <c r="D16" s="322">
        <v>41</v>
      </c>
      <c r="E16" s="322">
        <v>13</v>
      </c>
      <c r="F16" s="322">
        <v>0</v>
      </c>
      <c r="G16" s="322">
        <f>4+3</f>
        <v>7</v>
      </c>
    </row>
    <row r="17" spans="2:7" s="311" customFormat="1" x14ac:dyDescent="0.25">
      <c r="B17" s="318" t="s">
        <v>34</v>
      </c>
      <c r="C17" s="319">
        <f t="shared" si="0"/>
        <v>38</v>
      </c>
      <c r="D17" s="322">
        <v>38</v>
      </c>
      <c r="E17" s="322">
        <v>0</v>
      </c>
      <c r="F17" s="322">
        <v>0</v>
      </c>
      <c r="G17" s="322">
        <f>3+2</f>
        <v>5</v>
      </c>
    </row>
    <row r="18" spans="2:7" s="311" customFormat="1" x14ac:dyDescent="0.25">
      <c r="B18" s="318" t="s">
        <v>101</v>
      </c>
      <c r="C18" s="319">
        <f t="shared" si="0"/>
        <v>7</v>
      </c>
      <c r="D18" s="322">
        <v>2</v>
      </c>
      <c r="E18" s="322">
        <v>5</v>
      </c>
      <c r="F18" s="322">
        <v>0</v>
      </c>
      <c r="G18" s="322">
        <v>0</v>
      </c>
    </row>
    <row r="19" spans="2:7" s="311" customFormat="1" x14ac:dyDescent="0.25">
      <c r="B19" s="318" t="s">
        <v>56</v>
      </c>
      <c r="C19" s="319">
        <f t="shared" si="0"/>
        <v>73</v>
      </c>
      <c r="D19" s="322">
        <v>45</v>
      </c>
      <c r="E19" s="322">
        <v>24</v>
      </c>
      <c r="F19" s="322">
        <v>4</v>
      </c>
      <c r="G19" s="322">
        <f>1+4</f>
        <v>5</v>
      </c>
    </row>
    <row r="20" spans="2:7" s="311" customFormat="1" x14ac:dyDescent="0.25">
      <c r="B20" s="318" t="s">
        <v>61</v>
      </c>
      <c r="C20" s="319">
        <f t="shared" si="0"/>
        <v>78</v>
      </c>
      <c r="D20" s="320">
        <v>70</v>
      </c>
      <c r="E20" s="321">
        <v>8</v>
      </c>
      <c r="F20" s="321">
        <v>0</v>
      </c>
      <c r="G20" s="321">
        <f>1+15</f>
        <v>16</v>
      </c>
    </row>
    <row r="21" spans="2:7" s="311" customFormat="1" x14ac:dyDescent="0.25">
      <c r="B21" s="318" t="s">
        <v>1056</v>
      </c>
      <c r="C21" s="319">
        <f t="shared" si="0"/>
        <v>0</v>
      </c>
      <c r="D21" s="321">
        <v>0</v>
      </c>
      <c r="E21" s="321">
        <v>0</v>
      </c>
      <c r="F21" s="321">
        <v>0</v>
      </c>
      <c r="G21" s="321">
        <v>2</v>
      </c>
    </row>
    <row r="22" spans="2:7" s="311" customFormat="1" x14ac:dyDescent="0.25">
      <c r="B22" s="318" t="s">
        <v>78</v>
      </c>
      <c r="C22" s="319">
        <f t="shared" si="0"/>
        <v>37</v>
      </c>
      <c r="D22" s="321">
        <v>29</v>
      </c>
      <c r="E22" s="321">
        <v>8</v>
      </c>
      <c r="F22" s="321">
        <v>0</v>
      </c>
      <c r="G22" s="321">
        <v>5</v>
      </c>
    </row>
    <row r="23" spans="2:7" s="311" customFormat="1" x14ac:dyDescent="0.25">
      <c r="B23" s="318" t="s">
        <v>1619</v>
      </c>
      <c r="C23" s="319">
        <f t="shared" si="0"/>
        <v>39</v>
      </c>
      <c r="D23" s="321">
        <v>38</v>
      </c>
      <c r="E23" s="321">
        <v>1</v>
      </c>
      <c r="F23" s="321">
        <v>0</v>
      </c>
      <c r="G23" s="321">
        <f>8+1</f>
        <v>9</v>
      </c>
    </row>
    <row r="24" spans="2:7" s="311" customFormat="1" x14ac:dyDescent="0.25">
      <c r="B24" s="318" t="s">
        <v>154</v>
      </c>
      <c r="C24" s="319">
        <f t="shared" si="0"/>
        <v>67</v>
      </c>
      <c r="D24" s="320">
        <v>63</v>
      </c>
      <c r="E24" s="321">
        <v>4</v>
      </c>
      <c r="F24" s="321">
        <v>0</v>
      </c>
      <c r="G24" s="321">
        <v>0</v>
      </c>
    </row>
    <row r="25" spans="2:7" s="311" customFormat="1" x14ac:dyDescent="0.25">
      <c r="B25" s="318" t="s">
        <v>202</v>
      </c>
      <c r="C25" s="319">
        <f t="shared" si="0"/>
        <v>5</v>
      </c>
      <c r="D25" s="321">
        <v>4</v>
      </c>
      <c r="E25" s="321">
        <v>1</v>
      </c>
      <c r="F25" s="321">
        <v>0</v>
      </c>
      <c r="G25" s="321">
        <v>1</v>
      </c>
    </row>
    <row r="26" spans="2:7" s="311" customFormat="1" x14ac:dyDescent="0.25">
      <c r="B26" s="318" t="s">
        <v>321</v>
      </c>
      <c r="C26" s="319">
        <f t="shared" si="0"/>
        <v>3</v>
      </c>
      <c r="D26" s="321">
        <v>3</v>
      </c>
      <c r="E26" s="321">
        <v>0</v>
      </c>
      <c r="F26" s="321">
        <v>0</v>
      </c>
      <c r="G26" s="321">
        <v>0</v>
      </c>
    </row>
    <row r="27" spans="2:7" s="311" customFormat="1" x14ac:dyDescent="0.25">
      <c r="B27" s="323" t="s">
        <v>942</v>
      </c>
      <c r="C27" s="323">
        <f>SUM(C5:C26)</f>
        <v>542</v>
      </c>
      <c r="D27" s="324">
        <f>SUM(D5:D26)</f>
        <v>382</v>
      </c>
      <c r="E27" s="325">
        <f>SUM(E5:E26)</f>
        <v>155</v>
      </c>
      <c r="F27" s="326">
        <f>SUM(F5:F26)</f>
        <v>5</v>
      </c>
      <c r="G27" s="327">
        <f>SUM(G5:G26)</f>
        <v>65</v>
      </c>
    </row>
    <row r="28" spans="2:7" s="311" customFormat="1" ht="15" x14ac:dyDescent="0.2"/>
    <row r="29" spans="2:7" s="311" customFormat="1" x14ac:dyDescent="0.25">
      <c r="B29" s="733" t="s">
        <v>4202</v>
      </c>
      <c r="C29" s="733"/>
      <c r="D29" s="733"/>
      <c r="E29" s="328">
        <v>33</v>
      </c>
    </row>
    <row r="30" spans="2:7" s="311" customFormat="1" x14ac:dyDescent="0.25">
      <c r="B30" s="733" t="s">
        <v>4204</v>
      </c>
      <c r="C30" s="733"/>
      <c r="D30" s="733"/>
      <c r="E30" s="733"/>
      <c r="F30" s="329">
        <v>5</v>
      </c>
    </row>
    <row r="31" spans="2:7" s="311" customFormat="1" x14ac:dyDescent="0.25">
      <c r="B31" s="733" t="s">
        <v>4203</v>
      </c>
      <c r="C31" s="733"/>
      <c r="D31" s="733"/>
      <c r="E31" s="733"/>
      <c r="F31" s="733"/>
      <c r="G31" s="329">
        <v>46</v>
      </c>
    </row>
  </sheetData>
  <mergeCells count="4">
    <mergeCell ref="B3:G3"/>
    <mergeCell ref="B29:D29"/>
    <mergeCell ref="B30:E30"/>
    <mergeCell ref="B31:F31"/>
  </mergeCells>
  <pageMargins left="0.7" right="0.7" top="0.75" bottom="0.75" header="0.3" footer="0.3"/>
  <pageSetup scale="8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Resumen</vt:lpstr>
      <vt:lpstr>CGR</vt:lpstr>
      <vt:lpstr>PMI</vt:lpstr>
      <vt:lpstr>Hoja2</vt: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Maria Guzman</dc:creator>
  <cp:lastModifiedBy>Lila Maria Guzman</cp:lastModifiedBy>
  <cp:lastPrinted>2021-06-30T14:16:32Z</cp:lastPrinted>
  <dcterms:created xsi:type="dcterms:W3CDTF">2019-12-26T22:36:49Z</dcterms:created>
  <dcterms:modified xsi:type="dcterms:W3CDTF">2021-07-30T15:23:56Z</dcterms:modified>
</cp:coreProperties>
</file>